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 activeTab="2"/>
  </bookViews>
  <sheets>
    <sheet name="How to Do" sheetId="6" r:id="rId1"/>
    <sheet name="School Information" sheetId="3" r:id="rId2"/>
    <sheet name="Paste SD Data" sheetId="2" r:id="rId3"/>
    <sheet name="Final Marks" sheetId="4" r:id="rId4"/>
    <sheet name="Marksheet" sheetId="5" r:id="rId5"/>
  </sheets>
  <definedNames>
    <definedName name="final_marks">'Final Marks'!$D$5:$AC$204</definedName>
    <definedName name="GT">'Final Marks'!$P$5:$P$205</definedName>
  </definedNames>
  <calcPr calcId="144525"/>
</workbook>
</file>

<file path=xl/calcChain.xml><?xml version="1.0" encoding="utf-8"?>
<calcChain xmlns="http://schemas.openxmlformats.org/spreadsheetml/2006/main">
  <c r="AA6" i="4" l="1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6" i="4"/>
  <c r="AA157" i="4"/>
  <c r="AA158" i="4"/>
  <c r="AA159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AA195" i="4"/>
  <c r="AA196" i="4"/>
  <c r="AA197" i="4"/>
  <c r="AA198" i="4"/>
  <c r="AA199" i="4"/>
  <c r="AA200" i="4"/>
  <c r="AA201" i="4"/>
  <c r="AA202" i="4"/>
  <c r="AA203" i="4"/>
  <c r="AA204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56" i="4"/>
  <c r="Y57" i="4"/>
  <c r="Y58" i="4"/>
  <c r="Y59" i="4"/>
  <c r="Y60" i="4"/>
  <c r="Y61" i="4"/>
  <c r="Y62" i="4"/>
  <c r="Y63" i="4"/>
  <c r="Y64" i="4"/>
  <c r="Y65" i="4"/>
  <c r="Y66" i="4"/>
  <c r="Y67" i="4"/>
  <c r="Y68" i="4"/>
  <c r="Y69" i="4"/>
  <c r="Y70" i="4"/>
  <c r="Y71" i="4"/>
  <c r="Y72" i="4"/>
  <c r="Y73" i="4"/>
  <c r="Y74" i="4"/>
  <c r="Y75" i="4"/>
  <c r="Y76" i="4"/>
  <c r="Y77" i="4"/>
  <c r="Y78" i="4"/>
  <c r="Y79" i="4"/>
  <c r="Y80" i="4"/>
  <c r="Y81" i="4"/>
  <c r="Y82" i="4"/>
  <c r="Y83" i="4"/>
  <c r="Y84" i="4"/>
  <c r="Y85" i="4"/>
  <c r="Y86" i="4"/>
  <c r="Y87" i="4"/>
  <c r="Y88" i="4"/>
  <c r="Y89" i="4"/>
  <c r="Y90" i="4"/>
  <c r="Y91" i="4"/>
  <c r="Y92" i="4"/>
  <c r="Y93" i="4"/>
  <c r="Y94" i="4"/>
  <c r="Y95" i="4"/>
  <c r="Y96" i="4"/>
  <c r="Y97" i="4"/>
  <c r="Y98" i="4"/>
  <c r="Y99" i="4"/>
  <c r="Y100" i="4"/>
  <c r="Y101" i="4"/>
  <c r="Y102" i="4"/>
  <c r="Y103" i="4"/>
  <c r="Y104" i="4"/>
  <c r="Y105" i="4"/>
  <c r="Y106" i="4"/>
  <c r="Y107" i="4"/>
  <c r="Y108" i="4"/>
  <c r="Y109" i="4"/>
  <c r="Y110" i="4"/>
  <c r="Y111" i="4"/>
  <c r="Y112" i="4"/>
  <c r="Y113" i="4"/>
  <c r="Y114" i="4"/>
  <c r="Y115" i="4"/>
  <c r="Y116" i="4"/>
  <c r="Y117" i="4"/>
  <c r="Y118" i="4"/>
  <c r="Y119" i="4"/>
  <c r="Y120" i="4"/>
  <c r="Y121" i="4"/>
  <c r="Y122" i="4"/>
  <c r="Y123" i="4"/>
  <c r="Y124" i="4"/>
  <c r="Y125" i="4"/>
  <c r="Y126" i="4"/>
  <c r="Y127" i="4"/>
  <c r="Y128" i="4"/>
  <c r="Y129" i="4"/>
  <c r="Y130" i="4"/>
  <c r="Y131" i="4"/>
  <c r="Y132" i="4"/>
  <c r="Y133" i="4"/>
  <c r="Y134" i="4"/>
  <c r="Y135" i="4"/>
  <c r="Y136" i="4"/>
  <c r="Y137" i="4"/>
  <c r="Y138" i="4"/>
  <c r="Y139" i="4"/>
  <c r="Y140" i="4"/>
  <c r="Y141" i="4"/>
  <c r="Y142" i="4"/>
  <c r="Y143" i="4"/>
  <c r="Y144" i="4"/>
  <c r="Y145" i="4"/>
  <c r="Y146" i="4"/>
  <c r="Y147" i="4"/>
  <c r="Y148" i="4"/>
  <c r="Y149" i="4"/>
  <c r="Y150" i="4"/>
  <c r="Y151" i="4"/>
  <c r="Y152" i="4"/>
  <c r="Y153" i="4"/>
  <c r="Y154" i="4"/>
  <c r="Y155" i="4"/>
  <c r="Y156" i="4"/>
  <c r="Y157" i="4"/>
  <c r="Y158" i="4"/>
  <c r="Y159" i="4"/>
  <c r="Y160" i="4"/>
  <c r="Y161" i="4"/>
  <c r="Y162" i="4"/>
  <c r="Y163" i="4"/>
  <c r="Y164" i="4"/>
  <c r="Y165" i="4"/>
  <c r="Y166" i="4"/>
  <c r="Y167" i="4"/>
  <c r="Y168" i="4"/>
  <c r="Y169" i="4"/>
  <c r="Y170" i="4"/>
  <c r="Y171" i="4"/>
  <c r="Y172" i="4"/>
  <c r="Y173" i="4"/>
  <c r="Y174" i="4"/>
  <c r="Y175" i="4"/>
  <c r="Y176" i="4"/>
  <c r="Y177" i="4"/>
  <c r="Y178" i="4"/>
  <c r="Y179" i="4"/>
  <c r="Y180" i="4"/>
  <c r="Y181" i="4"/>
  <c r="Y182" i="4"/>
  <c r="Y183" i="4"/>
  <c r="Y184" i="4"/>
  <c r="Y185" i="4"/>
  <c r="Y186" i="4"/>
  <c r="Y187" i="4"/>
  <c r="Y188" i="4"/>
  <c r="Y189" i="4"/>
  <c r="Y190" i="4"/>
  <c r="Y191" i="4"/>
  <c r="Y192" i="4"/>
  <c r="Y193" i="4"/>
  <c r="Y194" i="4"/>
  <c r="Y195" i="4"/>
  <c r="Y196" i="4"/>
  <c r="Y197" i="4"/>
  <c r="Y198" i="4"/>
  <c r="Y199" i="4"/>
  <c r="Y200" i="4"/>
  <c r="Y201" i="4"/>
  <c r="Y202" i="4"/>
  <c r="Y203" i="4"/>
  <c r="Y204" i="4"/>
  <c r="AA5" i="4"/>
  <c r="Y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117" i="4"/>
  <c r="W118" i="4"/>
  <c r="W119" i="4"/>
  <c r="W120" i="4"/>
  <c r="W121" i="4"/>
  <c r="W122" i="4"/>
  <c r="W123" i="4"/>
  <c r="W124" i="4"/>
  <c r="W125" i="4"/>
  <c r="W126" i="4"/>
  <c r="W127" i="4"/>
  <c r="W128" i="4"/>
  <c r="W129" i="4"/>
  <c r="W130" i="4"/>
  <c r="W131" i="4"/>
  <c r="W132" i="4"/>
  <c r="W133" i="4"/>
  <c r="W134" i="4"/>
  <c r="W135" i="4"/>
  <c r="W136" i="4"/>
  <c r="W137" i="4"/>
  <c r="W138" i="4"/>
  <c r="W139" i="4"/>
  <c r="W140" i="4"/>
  <c r="W141" i="4"/>
  <c r="W142" i="4"/>
  <c r="W143" i="4"/>
  <c r="W144" i="4"/>
  <c r="W145" i="4"/>
  <c r="W146" i="4"/>
  <c r="W147" i="4"/>
  <c r="W148" i="4"/>
  <c r="W149" i="4"/>
  <c r="W150" i="4"/>
  <c r="W151" i="4"/>
  <c r="W152" i="4"/>
  <c r="W153" i="4"/>
  <c r="W154" i="4"/>
  <c r="W155" i="4"/>
  <c r="W156" i="4"/>
  <c r="W157" i="4"/>
  <c r="W158" i="4"/>
  <c r="W159" i="4"/>
  <c r="W160" i="4"/>
  <c r="W161" i="4"/>
  <c r="W162" i="4"/>
  <c r="W163" i="4"/>
  <c r="W164" i="4"/>
  <c r="W165" i="4"/>
  <c r="W166" i="4"/>
  <c r="W167" i="4"/>
  <c r="W168" i="4"/>
  <c r="W169" i="4"/>
  <c r="W170" i="4"/>
  <c r="W171" i="4"/>
  <c r="W172" i="4"/>
  <c r="W173" i="4"/>
  <c r="W174" i="4"/>
  <c r="W175" i="4"/>
  <c r="W176" i="4"/>
  <c r="W177" i="4"/>
  <c r="W178" i="4"/>
  <c r="W179" i="4"/>
  <c r="W180" i="4"/>
  <c r="W181" i="4"/>
  <c r="W182" i="4"/>
  <c r="W183" i="4"/>
  <c r="W184" i="4"/>
  <c r="W185" i="4"/>
  <c r="W186" i="4"/>
  <c r="W187" i="4"/>
  <c r="W188" i="4"/>
  <c r="W189" i="4"/>
  <c r="W190" i="4"/>
  <c r="W191" i="4"/>
  <c r="W192" i="4"/>
  <c r="W193" i="4"/>
  <c r="W194" i="4"/>
  <c r="W195" i="4"/>
  <c r="W196" i="4"/>
  <c r="W197" i="4"/>
  <c r="W198" i="4"/>
  <c r="W199" i="4"/>
  <c r="W200" i="4"/>
  <c r="W201" i="4"/>
  <c r="W202" i="4"/>
  <c r="W203" i="4"/>
  <c r="W204" i="4"/>
  <c r="W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U128" i="4"/>
  <c r="U129" i="4"/>
  <c r="U130" i="4"/>
  <c r="U131" i="4"/>
  <c r="U132" i="4"/>
  <c r="U133" i="4"/>
  <c r="U134" i="4"/>
  <c r="U135" i="4"/>
  <c r="U136" i="4"/>
  <c r="U137" i="4"/>
  <c r="U138" i="4"/>
  <c r="U139" i="4"/>
  <c r="U140" i="4"/>
  <c r="U141" i="4"/>
  <c r="U142" i="4"/>
  <c r="U143" i="4"/>
  <c r="U144" i="4"/>
  <c r="U145" i="4"/>
  <c r="U146" i="4"/>
  <c r="U147" i="4"/>
  <c r="U148" i="4"/>
  <c r="U149" i="4"/>
  <c r="U150" i="4"/>
  <c r="U151" i="4"/>
  <c r="U152" i="4"/>
  <c r="U153" i="4"/>
  <c r="U154" i="4"/>
  <c r="U155" i="4"/>
  <c r="U156" i="4"/>
  <c r="U157" i="4"/>
  <c r="U158" i="4"/>
  <c r="U159" i="4"/>
  <c r="U160" i="4"/>
  <c r="U161" i="4"/>
  <c r="U162" i="4"/>
  <c r="U163" i="4"/>
  <c r="U164" i="4"/>
  <c r="U165" i="4"/>
  <c r="U166" i="4"/>
  <c r="U167" i="4"/>
  <c r="U168" i="4"/>
  <c r="U169" i="4"/>
  <c r="U170" i="4"/>
  <c r="U171" i="4"/>
  <c r="U172" i="4"/>
  <c r="U173" i="4"/>
  <c r="U174" i="4"/>
  <c r="U175" i="4"/>
  <c r="U176" i="4"/>
  <c r="U177" i="4"/>
  <c r="U178" i="4"/>
  <c r="U179" i="4"/>
  <c r="U180" i="4"/>
  <c r="U181" i="4"/>
  <c r="U182" i="4"/>
  <c r="U183" i="4"/>
  <c r="U184" i="4"/>
  <c r="U185" i="4"/>
  <c r="U186" i="4"/>
  <c r="U187" i="4"/>
  <c r="U188" i="4"/>
  <c r="U189" i="4"/>
  <c r="U190" i="4"/>
  <c r="U191" i="4"/>
  <c r="U192" i="4"/>
  <c r="U193" i="4"/>
  <c r="U194" i="4"/>
  <c r="U195" i="4"/>
  <c r="U196" i="4"/>
  <c r="U197" i="4"/>
  <c r="U198" i="4"/>
  <c r="U199" i="4"/>
  <c r="U200" i="4"/>
  <c r="U201" i="4"/>
  <c r="U202" i="4"/>
  <c r="U203" i="4"/>
  <c r="U204" i="4"/>
  <c r="U5" i="4"/>
  <c r="BP34" i="2"/>
  <c r="BM34" i="2"/>
  <c r="BK34" i="2"/>
  <c r="BN34" i="2" s="1"/>
  <c r="BQ34" i="2" s="1"/>
  <c r="BF34" i="2"/>
  <c r="BC34" i="2"/>
  <c r="BA34" i="2"/>
  <c r="BD34" i="2" s="1"/>
  <c r="BG34" i="2" s="1"/>
  <c r="AV34" i="2"/>
  <c r="AS34" i="2"/>
  <c r="AT34" i="2" s="1"/>
  <c r="AW34" i="2" s="1"/>
  <c r="AQ34" i="2"/>
  <c r="AL34" i="2"/>
  <c r="AJ34" i="2"/>
  <c r="AM34" i="2" s="1"/>
  <c r="AI34" i="2"/>
  <c r="AG34" i="2"/>
  <c r="AB34" i="2"/>
  <c r="Y34" i="2"/>
  <c r="W34" i="2"/>
  <c r="Z34" i="2" s="1"/>
  <c r="AC34" i="2" s="1"/>
  <c r="R34" i="2"/>
  <c r="O34" i="2"/>
  <c r="M34" i="2"/>
  <c r="P34" i="2" s="1"/>
  <c r="S34" i="2" s="1"/>
  <c r="BR34" i="2" s="1"/>
  <c r="BP33" i="2"/>
  <c r="BN33" i="2"/>
  <c r="BQ33" i="2" s="1"/>
  <c r="BM33" i="2"/>
  <c r="BK33" i="2"/>
  <c r="BF33" i="2"/>
  <c r="BC33" i="2"/>
  <c r="BA33" i="2"/>
  <c r="BD33" i="2" s="1"/>
  <c r="BG33" i="2" s="1"/>
  <c r="AV33" i="2"/>
  <c r="AS33" i="2"/>
  <c r="AQ33" i="2"/>
  <c r="AT33" i="2" s="1"/>
  <c r="AW33" i="2" s="1"/>
  <c r="AL33" i="2"/>
  <c r="AI33" i="2"/>
  <c r="AJ33" i="2" s="1"/>
  <c r="AM33" i="2" s="1"/>
  <c r="AG33" i="2"/>
  <c r="AB33" i="2"/>
  <c r="Z33" i="2"/>
  <c r="AC33" i="2" s="1"/>
  <c r="Y33" i="2"/>
  <c r="W33" i="2"/>
  <c r="R33" i="2"/>
  <c r="O33" i="2"/>
  <c r="M33" i="2"/>
  <c r="P33" i="2" s="1"/>
  <c r="S33" i="2" s="1"/>
  <c r="BR33" i="2" s="1"/>
  <c r="BP32" i="2"/>
  <c r="BM32" i="2"/>
  <c r="BN32" i="2" s="1"/>
  <c r="BQ32" i="2" s="1"/>
  <c r="BK32" i="2"/>
  <c r="BF32" i="2"/>
  <c r="BD32" i="2"/>
  <c r="BG32" i="2" s="1"/>
  <c r="BC32" i="2"/>
  <c r="BA32" i="2"/>
  <c r="AV32" i="2"/>
  <c r="AS32" i="2"/>
  <c r="AQ32" i="2"/>
  <c r="AT32" i="2" s="1"/>
  <c r="AW32" i="2" s="1"/>
  <c r="AL32" i="2"/>
  <c r="AI32" i="2"/>
  <c r="AG32" i="2"/>
  <c r="AJ32" i="2" s="1"/>
  <c r="AM32" i="2" s="1"/>
  <c r="AB32" i="2"/>
  <c r="Y32" i="2"/>
  <c r="Z32" i="2" s="1"/>
  <c r="AC32" i="2" s="1"/>
  <c r="W32" i="2"/>
  <c r="R32" i="2"/>
  <c r="P32" i="2"/>
  <c r="S32" i="2" s="1"/>
  <c r="BR32" i="2" s="1"/>
  <c r="O32" i="2"/>
  <c r="M32" i="2"/>
  <c r="BP31" i="2"/>
  <c r="BM31" i="2"/>
  <c r="BK31" i="2"/>
  <c r="BN31" i="2" s="1"/>
  <c r="BQ31" i="2" s="1"/>
  <c r="BF31" i="2"/>
  <c r="BC31" i="2"/>
  <c r="BA31" i="2"/>
  <c r="BD31" i="2" s="1"/>
  <c r="BG31" i="2" s="1"/>
  <c r="AV31" i="2"/>
  <c r="AT31" i="2"/>
  <c r="AW31" i="2" s="1"/>
  <c r="AS31" i="2"/>
  <c r="AQ31" i="2"/>
  <c r="AL31" i="2"/>
  <c r="AI31" i="2"/>
  <c r="AG31" i="2"/>
  <c r="AJ31" i="2" s="1"/>
  <c r="AM31" i="2" s="1"/>
  <c r="AB31" i="2"/>
  <c r="Y31" i="2"/>
  <c r="W31" i="2"/>
  <c r="Z31" i="2" s="1"/>
  <c r="AC31" i="2" s="1"/>
  <c r="R31" i="2"/>
  <c r="O31" i="2"/>
  <c r="P31" i="2" s="1"/>
  <c r="S31" i="2" s="1"/>
  <c r="M31" i="2"/>
  <c r="BP30" i="2"/>
  <c r="BM30" i="2"/>
  <c r="BK30" i="2"/>
  <c r="BN30" i="2" s="1"/>
  <c r="BQ30" i="2" s="1"/>
  <c r="BF30" i="2"/>
  <c r="BC30" i="2"/>
  <c r="BA30" i="2"/>
  <c r="BD30" i="2" s="1"/>
  <c r="BG30" i="2" s="1"/>
  <c r="AV30" i="2"/>
  <c r="AS30" i="2"/>
  <c r="AT30" i="2" s="1"/>
  <c r="AW30" i="2" s="1"/>
  <c r="AQ30" i="2"/>
  <c r="AL30" i="2"/>
  <c r="AJ30" i="2"/>
  <c r="AM30" i="2" s="1"/>
  <c r="AI30" i="2"/>
  <c r="AG30" i="2"/>
  <c r="AB30" i="2"/>
  <c r="Y30" i="2"/>
  <c r="W30" i="2"/>
  <c r="Z30" i="2" s="1"/>
  <c r="AC30" i="2" s="1"/>
  <c r="R30" i="2"/>
  <c r="O30" i="2"/>
  <c r="M30" i="2"/>
  <c r="P30" i="2" s="1"/>
  <c r="S30" i="2" s="1"/>
  <c r="BR30" i="2" s="1"/>
  <c r="BP29" i="2"/>
  <c r="BN29" i="2"/>
  <c r="BQ29" i="2" s="1"/>
  <c r="BM29" i="2"/>
  <c r="BK29" i="2"/>
  <c r="BF29" i="2"/>
  <c r="BC29" i="2"/>
  <c r="BA29" i="2"/>
  <c r="BD29" i="2" s="1"/>
  <c r="BG29" i="2" s="1"/>
  <c r="AV29" i="2"/>
  <c r="AS29" i="2"/>
  <c r="AQ29" i="2"/>
  <c r="AT29" i="2" s="1"/>
  <c r="AW29" i="2" s="1"/>
  <c r="AL29" i="2"/>
  <c r="AI29" i="2"/>
  <c r="AJ29" i="2" s="1"/>
  <c r="AM29" i="2" s="1"/>
  <c r="AG29" i="2"/>
  <c r="AB29" i="2"/>
  <c r="Z29" i="2"/>
  <c r="AC29" i="2" s="1"/>
  <c r="Y29" i="2"/>
  <c r="W29" i="2"/>
  <c r="R29" i="2"/>
  <c r="O29" i="2"/>
  <c r="M29" i="2"/>
  <c r="P29" i="2" s="1"/>
  <c r="S29" i="2" s="1"/>
  <c r="BR29" i="2" s="1"/>
  <c r="BP28" i="2"/>
  <c r="BM28" i="2"/>
  <c r="BN28" i="2" s="1"/>
  <c r="BQ28" i="2" s="1"/>
  <c r="BK28" i="2"/>
  <c r="BF28" i="2"/>
  <c r="BD28" i="2"/>
  <c r="BG28" i="2" s="1"/>
  <c r="BC28" i="2"/>
  <c r="BA28" i="2"/>
  <c r="AV28" i="2"/>
  <c r="AS28" i="2"/>
  <c r="AQ28" i="2"/>
  <c r="AT28" i="2" s="1"/>
  <c r="AW28" i="2" s="1"/>
  <c r="AL28" i="2"/>
  <c r="AI28" i="2"/>
  <c r="AG28" i="2"/>
  <c r="AJ28" i="2" s="1"/>
  <c r="AM28" i="2" s="1"/>
  <c r="AB28" i="2"/>
  <c r="Y28" i="2"/>
  <c r="Z28" i="2" s="1"/>
  <c r="AC28" i="2" s="1"/>
  <c r="W28" i="2"/>
  <c r="R28" i="2"/>
  <c r="P28" i="2"/>
  <c r="S28" i="2" s="1"/>
  <c r="BR28" i="2" s="1"/>
  <c r="O28" i="2"/>
  <c r="M28" i="2"/>
  <c r="BP27" i="2"/>
  <c r="BM27" i="2"/>
  <c r="BK27" i="2"/>
  <c r="BN27" i="2" s="1"/>
  <c r="BQ27" i="2" s="1"/>
  <c r="BF27" i="2"/>
  <c r="BC27" i="2"/>
  <c r="BD27" i="2" s="1"/>
  <c r="BG27" i="2" s="1"/>
  <c r="BA27" i="2"/>
  <c r="AV27" i="2"/>
  <c r="AT27" i="2"/>
  <c r="AW27" i="2" s="1"/>
  <c r="AS27" i="2"/>
  <c r="AQ27" i="2"/>
  <c r="AL27" i="2"/>
  <c r="AI27" i="2"/>
  <c r="AG27" i="2"/>
  <c r="AJ27" i="2" s="1"/>
  <c r="AM27" i="2" s="1"/>
  <c r="AB27" i="2"/>
  <c r="Y27" i="2"/>
  <c r="W27" i="2"/>
  <c r="Z27" i="2" s="1"/>
  <c r="AC27" i="2" s="1"/>
  <c r="R27" i="2"/>
  <c r="O27" i="2"/>
  <c r="P27" i="2" s="1"/>
  <c r="S27" i="2" s="1"/>
  <c r="BR27" i="2" s="1"/>
  <c r="M27" i="2"/>
  <c r="BP26" i="2"/>
  <c r="BM26" i="2"/>
  <c r="BK26" i="2"/>
  <c r="BN26" i="2" s="1"/>
  <c r="BQ26" i="2" s="1"/>
  <c r="BF26" i="2"/>
  <c r="BC26" i="2"/>
  <c r="BA26" i="2"/>
  <c r="BD26" i="2" s="1"/>
  <c r="BG26" i="2" s="1"/>
  <c r="AV26" i="2"/>
  <c r="AS26" i="2"/>
  <c r="AT26" i="2" s="1"/>
  <c r="AW26" i="2" s="1"/>
  <c r="AQ26" i="2"/>
  <c r="AL26" i="2"/>
  <c r="AJ26" i="2"/>
  <c r="AM26" i="2" s="1"/>
  <c r="AI26" i="2"/>
  <c r="AG26" i="2"/>
  <c r="AB26" i="2"/>
  <c r="Y26" i="2"/>
  <c r="W26" i="2"/>
  <c r="Z26" i="2" s="1"/>
  <c r="AC26" i="2" s="1"/>
  <c r="R26" i="2"/>
  <c r="O26" i="2"/>
  <c r="M26" i="2"/>
  <c r="P26" i="2" s="1"/>
  <c r="S26" i="2" s="1"/>
  <c r="BR26" i="2" s="1"/>
  <c r="BP25" i="2"/>
  <c r="BN25" i="2"/>
  <c r="BQ25" i="2" s="1"/>
  <c r="BM25" i="2"/>
  <c r="BK25" i="2"/>
  <c r="BF25" i="2"/>
  <c r="BC25" i="2"/>
  <c r="BA25" i="2"/>
  <c r="BD25" i="2" s="1"/>
  <c r="BG25" i="2" s="1"/>
  <c r="AV25" i="2"/>
  <c r="AS25" i="2"/>
  <c r="AQ25" i="2"/>
  <c r="AT25" i="2" s="1"/>
  <c r="AW25" i="2" s="1"/>
  <c r="AL25" i="2"/>
  <c r="AI25" i="2"/>
  <c r="AJ25" i="2" s="1"/>
  <c r="AM25" i="2" s="1"/>
  <c r="AG25" i="2"/>
  <c r="AB25" i="2"/>
  <c r="Z25" i="2"/>
  <c r="AC25" i="2" s="1"/>
  <c r="Y25" i="2"/>
  <c r="W25" i="2"/>
  <c r="R25" i="2"/>
  <c r="O25" i="2"/>
  <c r="M25" i="2"/>
  <c r="P25" i="2" s="1"/>
  <c r="S25" i="2" s="1"/>
  <c r="BR25" i="2" s="1"/>
  <c r="BP24" i="2"/>
  <c r="BM24" i="2"/>
  <c r="BN24" i="2" s="1"/>
  <c r="BQ24" i="2" s="1"/>
  <c r="BK24" i="2"/>
  <c r="BF24" i="2"/>
  <c r="BD24" i="2"/>
  <c r="BG24" i="2" s="1"/>
  <c r="BC24" i="2"/>
  <c r="BA24" i="2"/>
  <c r="AV24" i="2"/>
  <c r="AS24" i="2"/>
  <c r="AQ24" i="2"/>
  <c r="AT24" i="2" s="1"/>
  <c r="AW24" i="2" s="1"/>
  <c r="AL24" i="2"/>
  <c r="AI24" i="2"/>
  <c r="AG24" i="2"/>
  <c r="AJ24" i="2" s="1"/>
  <c r="AM24" i="2" s="1"/>
  <c r="AB24" i="2"/>
  <c r="Y24" i="2"/>
  <c r="Z24" i="2" s="1"/>
  <c r="AC24" i="2" s="1"/>
  <c r="W24" i="2"/>
  <c r="R24" i="2"/>
  <c r="P24" i="2"/>
  <c r="S24" i="2" s="1"/>
  <c r="BR24" i="2" s="1"/>
  <c r="O24" i="2"/>
  <c r="M24" i="2"/>
  <c r="BP23" i="2"/>
  <c r="BM23" i="2"/>
  <c r="BK23" i="2"/>
  <c r="BN23" i="2" s="1"/>
  <c r="BQ23" i="2" s="1"/>
  <c r="BF23" i="2"/>
  <c r="BC23" i="2"/>
  <c r="BD23" i="2" s="1"/>
  <c r="BG23" i="2" s="1"/>
  <c r="BA23" i="2"/>
  <c r="AV23" i="2"/>
  <c r="AT23" i="2"/>
  <c r="AW23" i="2" s="1"/>
  <c r="AS23" i="2"/>
  <c r="AQ23" i="2"/>
  <c r="AL23" i="2"/>
  <c r="AI23" i="2"/>
  <c r="AG23" i="2"/>
  <c r="AJ23" i="2" s="1"/>
  <c r="AM23" i="2" s="1"/>
  <c r="AB23" i="2"/>
  <c r="Y23" i="2"/>
  <c r="W23" i="2"/>
  <c r="Z23" i="2" s="1"/>
  <c r="AC23" i="2" s="1"/>
  <c r="R23" i="2"/>
  <c r="O23" i="2"/>
  <c r="P23" i="2" s="1"/>
  <c r="S23" i="2" s="1"/>
  <c r="M23" i="2"/>
  <c r="BP22" i="2"/>
  <c r="BM22" i="2"/>
  <c r="BK22" i="2"/>
  <c r="BN22" i="2" s="1"/>
  <c r="BQ22" i="2" s="1"/>
  <c r="BF22" i="2"/>
  <c r="BC22" i="2"/>
  <c r="BA22" i="2"/>
  <c r="BD22" i="2" s="1"/>
  <c r="BG22" i="2" s="1"/>
  <c r="AV22" i="2"/>
  <c r="AS22" i="2"/>
  <c r="AT22" i="2" s="1"/>
  <c r="AW22" i="2" s="1"/>
  <c r="AQ22" i="2"/>
  <c r="AL22" i="2"/>
  <c r="AJ22" i="2"/>
  <c r="AM22" i="2" s="1"/>
  <c r="AI22" i="2"/>
  <c r="AG22" i="2"/>
  <c r="AB22" i="2"/>
  <c r="Y22" i="2"/>
  <c r="W22" i="2"/>
  <c r="Z22" i="2" s="1"/>
  <c r="AC22" i="2" s="1"/>
  <c r="R22" i="2"/>
  <c r="O22" i="2"/>
  <c r="M22" i="2"/>
  <c r="P22" i="2" s="1"/>
  <c r="S22" i="2" s="1"/>
  <c r="BR22" i="2" s="1"/>
  <c r="BP21" i="2"/>
  <c r="BN21" i="2"/>
  <c r="BQ21" i="2" s="1"/>
  <c r="BM21" i="2"/>
  <c r="BK21" i="2"/>
  <c r="BF21" i="2"/>
  <c r="BC21" i="2"/>
  <c r="BA21" i="2"/>
  <c r="BD21" i="2" s="1"/>
  <c r="BG21" i="2" s="1"/>
  <c r="AV21" i="2"/>
  <c r="AS21" i="2"/>
  <c r="AQ21" i="2"/>
  <c r="AT21" i="2" s="1"/>
  <c r="AW21" i="2" s="1"/>
  <c r="AL21" i="2"/>
  <c r="AI21" i="2"/>
  <c r="AJ21" i="2" s="1"/>
  <c r="AM21" i="2" s="1"/>
  <c r="AG21" i="2"/>
  <c r="AB21" i="2"/>
  <c r="Z21" i="2"/>
  <c r="AC21" i="2" s="1"/>
  <c r="Y21" i="2"/>
  <c r="W21" i="2"/>
  <c r="R21" i="2"/>
  <c r="O21" i="2"/>
  <c r="M21" i="2"/>
  <c r="P21" i="2" s="1"/>
  <c r="S21" i="2" s="1"/>
  <c r="BR21" i="2" s="1"/>
  <c r="BP20" i="2"/>
  <c r="BM20" i="2"/>
  <c r="BN20" i="2" s="1"/>
  <c r="BQ20" i="2" s="1"/>
  <c r="BK20" i="2"/>
  <c r="BF20" i="2"/>
  <c r="BD20" i="2"/>
  <c r="BG20" i="2" s="1"/>
  <c r="BC20" i="2"/>
  <c r="BA20" i="2"/>
  <c r="AV20" i="2"/>
  <c r="AS20" i="2"/>
  <c r="AQ20" i="2"/>
  <c r="AT20" i="2" s="1"/>
  <c r="AW20" i="2" s="1"/>
  <c r="AL20" i="2"/>
  <c r="AI20" i="2"/>
  <c r="AG20" i="2"/>
  <c r="AJ20" i="2" s="1"/>
  <c r="AM20" i="2" s="1"/>
  <c r="AB20" i="2"/>
  <c r="Y20" i="2"/>
  <c r="Z20" i="2" s="1"/>
  <c r="AC20" i="2" s="1"/>
  <c r="W20" i="2"/>
  <c r="R20" i="2"/>
  <c r="P20" i="2"/>
  <c r="S20" i="2" s="1"/>
  <c r="BR20" i="2" s="1"/>
  <c r="O20" i="2"/>
  <c r="M20" i="2"/>
  <c r="BP19" i="2"/>
  <c r="BM19" i="2"/>
  <c r="BK19" i="2"/>
  <c r="BN19" i="2" s="1"/>
  <c r="BQ19" i="2" s="1"/>
  <c r="BF19" i="2"/>
  <c r="BC19" i="2"/>
  <c r="BD19" i="2" s="1"/>
  <c r="BG19" i="2" s="1"/>
  <c r="BA19" i="2"/>
  <c r="AV19" i="2"/>
  <c r="AT19" i="2"/>
  <c r="AW19" i="2" s="1"/>
  <c r="AS19" i="2"/>
  <c r="AQ19" i="2"/>
  <c r="AL19" i="2"/>
  <c r="AI19" i="2"/>
  <c r="AG19" i="2"/>
  <c r="AJ19" i="2" s="1"/>
  <c r="AM19" i="2" s="1"/>
  <c r="AB19" i="2"/>
  <c r="Y19" i="2"/>
  <c r="W19" i="2"/>
  <c r="Z19" i="2" s="1"/>
  <c r="AC19" i="2" s="1"/>
  <c r="R19" i="2"/>
  <c r="O19" i="2"/>
  <c r="P19" i="2" s="1"/>
  <c r="S19" i="2" s="1"/>
  <c r="BR19" i="2" s="1"/>
  <c r="M19" i="2"/>
  <c r="BP18" i="2"/>
  <c r="BM18" i="2"/>
  <c r="BK18" i="2"/>
  <c r="BN18" i="2" s="1"/>
  <c r="BQ18" i="2" s="1"/>
  <c r="BF18" i="2"/>
  <c r="BC18" i="2"/>
  <c r="BA18" i="2"/>
  <c r="BD18" i="2" s="1"/>
  <c r="BG18" i="2" s="1"/>
  <c r="AV18" i="2"/>
  <c r="AS18" i="2"/>
  <c r="AT18" i="2" s="1"/>
  <c r="AW18" i="2" s="1"/>
  <c r="AQ18" i="2"/>
  <c r="AL18" i="2"/>
  <c r="AJ18" i="2"/>
  <c r="AM18" i="2" s="1"/>
  <c r="AI18" i="2"/>
  <c r="AG18" i="2"/>
  <c r="AB18" i="2"/>
  <c r="Y18" i="2"/>
  <c r="W18" i="2"/>
  <c r="Z18" i="2" s="1"/>
  <c r="AC18" i="2" s="1"/>
  <c r="R18" i="2"/>
  <c r="O18" i="2"/>
  <c r="M18" i="2"/>
  <c r="P18" i="2" s="1"/>
  <c r="S18" i="2" s="1"/>
  <c r="BR18" i="2" s="1"/>
  <c r="BP17" i="2"/>
  <c r="BN17" i="2"/>
  <c r="BQ17" i="2" s="1"/>
  <c r="BM17" i="2"/>
  <c r="BK17" i="2"/>
  <c r="BF17" i="2"/>
  <c r="BC17" i="2"/>
  <c r="BA17" i="2"/>
  <c r="BD17" i="2" s="1"/>
  <c r="BG17" i="2" s="1"/>
  <c r="AV17" i="2"/>
  <c r="AS17" i="2"/>
  <c r="AQ17" i="2"/>
  <c r="AT17" i="2" s="1"/>
  <c r="AW17" i="2" s="1"/>
  <c r="AL17" i="2"/>
  <c r="AI17" i="2"/>
  <c r="AJ17" i="2" s="1"/>
  <c r="AM17" i="2" s="1"/>
  <c r="AG17" i="2"/>
  <c r="AB17" i="2"/>
  <c r="Z17" i="2"/>
  <c r="AC17" i="2" s="1"/>
  <c r="Y17" i="2"/>
  <c r="W17" i="2"/>
  <c r="R17" i="2"/>
  <c r="O17" i="2"/>
  <c r="M17" i="2"/>
  <c r="P17" i="2" s="1"/>
  <c r="S17" i="2" s="1"/>
  <c r="BR17" i="2" s="1"/>
  <c r="BP16" i="2"/>
  <c r="BM16" i="2"/>
  <c r="BN16" i="2" s="1"/>
  <c r="BQ16" i="2" s="1"/>
  <c r="BK16" i="2"/>
  <c r="BF16" i="2"/>
  <c r="BD16" i="2"/>
  <c r="BG16" i="2" s="1"/>
  <c r="BC16" i="2"/>
  <c r="BA16" i="2"/>
  <c r="AV16" i="2"/>
  <c r="AS16" i="2"/>
  <c r="AQ16" i="2"/>
  <c r="AT16" i="2" s="1"/>
  <c r="AW16" i="2" s="1"/>
  <c r="AL16" i="2"/>
  <c r="AI16" i="2"/>
  <c r="AG16" i="2"/>
  <c r="AJ16" i="2" s="1"/>
  <c r="AM16" i="2" s="1"/>
  <c r="AB16" i="2"/>
  <c r="Y16" i="2"/>
  <c r="Z16" i="2" s="1"/>
  <c r="AC16" i="2" s="1"/>
  <c r="W16" i="2"/>
  <c r="R16" i="2"/>
  <c r="P16" i="2"/>
  <c r="S16" i="2" s="1"/>
  <c r="BR16" i="2" s="1"/>
  <c r="O16" i="2"/>
  <c r="M16" i="2"/>
  <c r="BP15" i="2"/>
  <c r="BM15" i="2"/>
  <c r="BK15" i="2"/>
  <c r="BN15" i="2" s="1"/>
  <c r="BQ15" i="2" s="1"/>
  <c r="BF15" i="2"/>
  <c r="BC15" i="2"/>
  <c r="BD15" i="2" s="1"/>
  <c r="BG15" i="2" s="1"/>
  <c r="BA15" i="2"/>
  <c r="AV15" i="2"/>
  <c r="AT15" i="2"/>
  <c r="AW15" i="2" s="1"/>
  <c r="AS15" i="2"/>
  <c r="AQ15" i="2"/>
  <c r="AL15" i="2"/>
  <c r="AI15" i="2"/>
  <c r="AG15" i="2"/>
  <c r="AJ15" i="2" s="1"/>
  <c r="AM15" i="2" s="1"/>
  <c r="AC15" i="2"/>
  <c r="AB15" i="2"/>
  <c r="Y15" i="2"/>
  <c r="W15" i="2"/>
  <c r="Z15" i="2" s="1"/>
  <c r="R15" i="2"/>
  <c r="O15" i="2"/>
  <c r="P15" i="2" s="1"/>
  <c r="S15" i="2" s="1"/>
  <c r="M15" i="2"/>
  <c r="BP14" i="2"/>
  <c r="BM14" i="2"/>
  <c r="BK14" i="2"/>
  <c r="BN14" i="2" s="1"/>
  <c r="BQ14" i="2" s="1"/>
  <c r="BG14" i="2"/>
  <c r="BF14" i="2"/>
  <c r="BC14" i="2"/>
  <c r="BA14" i="2"/>
  <c r="BD14" i="2" s="1"/>
  <c r="AV14" i="2"/>
  <c r="AS14" i="2"/>
  <c r="AT14" i="2" s="1"/>
  <c r="AW14" i="2" s="1"/>
  <c r="AQ14" i="2"/>
  <c r="AL14" i="2"/>
  <c r="AJ14" i="2"/>
  <c r="AM14" i="2" s="1"/>
  <c r="AI14" i="2"/>
  <c r="AG14" i="2"/>
  <c r="AB14" i="2"/>
  <c r="Y14" i="2"/>
  <c r="W14" i="2"/>
  <c r="Z14" i="2" s="1"/>
  <c r="S14" i="2"/>
  <c r="R14" i="2"/>
  <c r="O14" i="2"/>
  <c r="M14" i="2"/>
  <c r="P14" i="2" s="1"/>
  <c r="BP13" i="2"/>
  <c r="BN13" i="2"/>
  <c r="BQ13" i="2" s="1"/>
  <c r="BM13" i="2"/>
  <c r="BK13" i="2"/>
  <c r="BF13" i="2"/>
  <c r="BC13" i="2"/>
  <c r="BA13" i="2"/>
  <c r="BD13" i="2" s="1"/>
  <c r="BG13" i="2" s="1"/>
  <c r="AV13" i="2"/>
  <c r="AS13" i="2"/>
  <c r="AQ13" i="2"/>
  <c r="AT13" i="2" s="1"/>
  <c r="AW13" i="2" s="1"/>
  <c r="AL13" i="2"/>
  <c r="AI13" i="2"/>
  <c r="AJ13" i="2" s="1"/>
  <c r="AM13" i="2" s="1"/>
  <c r="AG13" i="2"/>
  <c r="AB13" i="2"/>
  <c r="Y13" i="2"/>
  <c r="W13" i="2"/>
  <c r="Z13" i="2" s="1"/>
  <c r="AC13" i="2" s="1"/>
  <c r="R13" i="2"/>
  <c r="O13" i="2"/>
  <c r="M13" i="2"/>
  <c r="BP12" i="2"/>
  <c r="BM12" i="2"/>
  <c r="BN12" i="2" s="1"/>
  <c r="BQ12" i="2" s="1"/>
  <c r="BK12" i="2"/>
  <c r="BF12" i="2"/>
  <c r="BC12" i="2"/>
  <c r="BA12" i="2"/>
  <c r="BD12" i="2" s="1"/>
  <c r="BG12" i="2" s="1"/>
  <c r="AV12" i="2"/>
  <c r="AS12" i="2"/>
  <c r="AQ12" i="2"/>
  <c r="AL12" i="2"/>
  <c r="AI12" i="2"/>
  <c r="AG12" i="2"/>
  <c r="AJ12" i="2" s="1"/>
  <c r="AM12" i="2" s="1"/>
  <c r="AB12" i="2"/>
  <c r="Y12" i="2"/>
  <c r="Z12" i="2" s="1"/>
  <c r="AC12" i="2" s="1"/>
  <c r="W12" i="2"/>
  <c r="R12" i="2"/>
  <c r="O12" i="2"/>
  <c r="M12" i="2"/>
  <c r="P12" i="2" s="1"/>
  <c r="S12" i="2" s="1"/>
  <c r="BP11" i="2"/>
  <c r="BM11" i="2"/>
  <c r="BK11" i="2"/>
  <c r="BN11" i="2" s="1"/>
  <c r="BQ11" i="2" s="1"/>
  <c r="BF11" i="2"/>
  <c r="BC11" i="2"/>
  <c r="BD11" i="2" s="1"/>
  <c r="BA11" i="2"/>
  <c r="AV11" i="2"/>
  <c r="AT11" i="2"/>
  <c r="AW11" i="2" s="1"/>
  <c r="AS11" i="2"/>
  <c r="AQ11" i="2"/>
  <c r="AL11" i="2"/>
  <c r="AI11" i="2"/>
  <c r="AG11" i="2"/>
  <c r="AJ11" i="2" s="1"/>
  <c r="AM11" i="2" s="1"/>
  <c r="AB11" i="2"/>
  <c r="Y11" i="2"/>
  <c r="Z11" i="2" s="1"/>
  <c r="AC11" i="2" s="1"/>
  <c r="W11" i="2"/>
  <c r="R11" i="2"/>
  <c r="O11" i="2"/>
  <c r="P11" i="2" s="1"/>
  <c r="S11" i="2" s="1"/>
  <c r="M11" i="2"/>
  <c r="BP10" i="2"/>
  <c r="BM10" i="2"/>
  <c r="BK10" i="2"/>
  <c r="BN10" i="2" s="1"/>
  <c r="BQ10" i="2" s="1"/>
  <c r="BF10" i="2"/>
  <c r="BC10" i="2"/>
  <c r="BA10" i="2"/>
  <c r="BD10" i="2" s="1"/>
  <c r="BG10" i="2" s="1"/>
  <c r="AV10" i="2"/>
  <c r="AS10" i="2"/>
  <c r="AT10" i="2" s="1"/>
  <c r="AW10" i="2" s="1"/>
  <c r="AQ10" i="2"/>
  <c r="AL10" i="2"/>
  <c r="AI10" i="2"/>
  <c r="AG10" i="2"/>
  <c r="AJ10" i="2" s="1"/>
  <c r="AM10" i="2" s="1"/>
  <c r="AB10" i="2"/>
  <c r="Y10" i="2"/>
  <c r="W10" i="2"/>
  <c r="Z10" i="2" s="1"/>
  <c r="AC10" i="2" s="1"/>
  <c r="R10" i="2"/>
  <c r="O10" i="2"/>
  <c r="P10" i="2" s="1"/>
  <c r="S10" i="2" s="1"/>
  <c r="BR10" i="2" s="1"/>
  <c r="M10" i="2"/>
  <c r="BP9" i="2"/>
  <c r="BN9" i="2"/>
  <c r="BQ9" i="2" s="1"/>
  <c r="BM9" i="2"/>
  <c r="BK9" i="2"/>
  <c r="BF9" i="2"/>
  <c r="BC9" i="2"/>
  <c r="BA9" i="2"/>
  <c r="BD9" i="2" s="1"/>
  <c r="BG9" i="2" s="1"/>
  <c r="AV9" i="2"/>
  <c r="AS9" i="2"/>
  <c r="AQ9" i="2"/>
  <c r="AT9" i="2" s="1"/>
  <c r="AW9" i="2" s="1"/>
  <c r="AL9" i="2"/>
  <c r="AI9" i="2"/>
  <c r="AJ9" i="2" s="1"/>
  <c r="AM9" i="2" s="1"/>
  <c r="AG9" i="2"/>
  <c r="AB9" i="2"/>
  <c r="Y9" i="2"/>
  <c r="W9" i="2"/>
  <c r="Z9" i="2" s="1"/>
  <c r="AC9" i="2" s="1"/>
  <c r="R9" i="2"/>
  <c r="O9" i="2"/>
  <c r="M9" i="2"/>
  <c r="P9" i="2" s="1"/>
  <c r="S9" i="2" s="1"/>
  <c r="BR9" i="2" s="1"/>
  <c r="BP8" i="2"/>
  <c r="BN8" i="2"/>
  <c r="BQ8" i="2" s="1"/>
  <c r="BM8" i="2"/>
  <c r="BK8" i="2"/>
  <c r="BF8" i="2"/>
  <c r="BC8" i="2"/>
  <c r="BA8" i="2"/>
  <c r="BD8" i="2" s="1"/>
  <c r="BG8" i="2" s="1"/>
  <c r="AV8" i="2"/>
  <c r="AS8" i="2"/>
  <c r="AQ8" i="2"/>
  <c r="AT8" i="2" s="1"/>
  <c r="AW8" i="2" s="1"/>
  <c r="AL8" i="2"/>
  <c r="AI8" i="2"/>
  <c r="AJ8" i="2" s="1"/>
  <c r="AM8" i="2" s="1"/>
  <c r="AG8" i="2"/>
  <c r="AB8" i="2"/>
  <c r="Z8" i="2"/>
  <c r="AC8" i="2" s="1"/>
  <c r="Y8" i="2"/>
  <c r="W8" i="2"/>
  <c r="R8" i="2"/>
  <c r="O8" i="2"/>
  <c r="M8" i="2"/>
  <c r="P8" i="2" s="1"/>
  <c r="S8" i="2" s="1"/>
  <c r="BR8" i="2" s="1"/>
  <c r="BP7" i="2"/>
  <c r="BM7" i="2"/>
  <c r="BN7" i="2" s="1"/>
  <c r="BQ7" i="2" s="1"/>
  <c r="BK7" i="2"/>
  <c r="BF7" i="2"/>
  <c r="BD7" i="2"/>
  <c r="BG7" i="2" s="1"/>
  <c r="BC7" i="2"/>
  <c r="BA7" i="2"/>
  <c r="AV7" i="2"/>
  <c r="AS7" i="2"/>
  <c r="AQ7" i="2"/>
  <c r="AT7" i="2" s="1"/>
  <c r="AW7" i="2" s="1"/>
  <c r="AL7" i="2"/>
  <c r="AI7" i="2"/>
  <c r="AG7" i="2"/>
  <c r="AJ7" i="2" s="1"/>
  <c r="AM7" i="2" s="1"/>
  <c r="AB7" i="2"/>
  <c r="Y7" i="2"/>
  <c r="Z7" i="2" s="1"/>
  <c r="AC7" i="2" s="1"/>
  <c r="W7" i="2"/>
  <c r="R7" i="2"/>
  <c r="P7" i="2"/>
  <c r="S7" i="2" s="1"/>
  <c r="BR7" i="2" s="1"/>
  <c r="O7" i="2"/>
  <c r="M7" i="2"/>
  <c r="BP6" i="2"/>
  <c r="BM6" i="2"/>
  <c r="BK6" i="2"/>
  <c r="BN6" i="2" s="1"/>
  <c r="BQ6" i="2" s="1"/>
  <c r="BF6" i="2"/>
  <c r="BC6" i="2"/>
  <c r="BD6" i="2" s="1"/>
  <c r="BG6" i="2" s="1"/>
  <c r="BA6" i="2"/>
  <c r="AV6" i="2"/>
  <c r="AT6" i="2"/>
  <c r="AW6" i="2" s="1"/>
  <c r="AS6" i="2"/>
  <c r="AQ6" i="2"/>
  <c r="AL6" i="2"/>
  <c r="AI6" i="2"/>
  <c r="AG6" i="2"/>
  <c r="AJ6" i="2" s="1"/>
  <c r="AM6" i="2" s="1"/>
  <c r="AB6" i="2"/>
  <c r="Y6" i="2"/>
  <c r="W6" i="2"/>
  <c r="Z6" i="2" s="1"/>
  <c r="AC6" i="2" s="1"/>
  <c r="R6" i="2"/>
  <c r="O6" i="2"/>
  <c r="P6" i="2" s="1"/>
  <c r="S6" i="2" s="1"/>
  <c r="M6" i="2"/>
  <c r="BP5" i="2"/>
  <c r="BM5" i="2"/>
  <c r="BK5" i="2"/>
  <c r="BN5" i="2" s="1"/>
  <c r="BQ5" i="2" s="1"/>
  <c r="BF5" i="2"/>
  <c r="BC5" i="2"/>
  <c r="BA5" i="2"/>
  <c r="BD5" i="2" s="1"/>
  <c r="BG5" i="2" s="1"/>
  <c r="AV5" i="2"/>
  <c r="AS5" i="2"/>
  <c r="AT5" i="2" s="1"/>
  <c r="AW5" i="2" s="1"/>
  <c r="AQ5" i="2"/>
  <c r="AL5" i="2"/>
  <c r="AJ5" i="2"/>
  <c r="AM5" i="2" s="1"/>
  <c r="AI5" i="2"/>
  <c r="AG5" i="2"/>
  <c r="AB5" i="2"/>
  <c r="Y5" i="2"/>
  <c r="W5" i="2"/>
  <c r="Z5" i="2" s="1"/>
  <c r="AC5" i="2" s="1"/>
  <c r="R5" i="2"/>
  <c r="O5" i="2"/>
  <c r="M5" i="2"/>
  <c r="P5" i="2" s="1"/>
  <c r="S5" i="2" s="1"/>
  <c r="BR5" i="2" s="1"/>
  <c r="BR6" i="2" l="1"/>
  <c r="BR12" i="2"/>
  <c r="AC14" i="2"/>
  <c r="BG11" i="2"/>
  <c r="BR11" i="2" s="1"/>
  <c r="AT12" i="2"/>
  <c r="AW12" i="2" s="1"/>
  <c r="P13" i="2"/>
  <c r="S13" i="2" s="1"/>
  <c r="BR13" i="2" s="1"/>
  <c r="BR15" i="2"/>
  <c r="BR14" i="2"/>
  <c r="BR23" i="2"/>
  <c r="BR31" i="2"/>
  <c r="F19" i="5"/>
  <c r="AB36" i="4" l="1"/>
  <c r="AC36" i="4"/>
  <c r="AB37" i="4"/>
  <c r="AC37" i="4"/>
  <c r="AB38" i="4"/>
  <c r="AC38" i="4"/>
  <c r="AB39" i="4"/>
  <c r="AC39" i="4"/>
  <c r="AB40" i="4"/>
  <c r="AC40" i="4"/>
  <c r="AB41" i="4"/>
  <c r="AC41" i="4"/>
  <c r="AB42" i="4"/>
  <c r="AC42" i="4"/>
  <c r="AB43" i="4"/>
  <c r="AC43" i="4"/>
  <c r="AB44" i="4"/>
  <c r="AC44" i="4"/>
  <c r="AB45" i="4"/>
  <c r="AC45" i="4"/>
  <c r="AB46" i="4"/>
  <c r="AC46" i="4"/>
  <c r="AB47" i="4"/>
  <c r="AC47" i="4"/>
  <c r="AB48" i="4"/>
  <c r="AC48" i="4"/>
  <c r="AB49" i="4"/>
  <c r="AC49" i="4"/>
  <c r="AB50" i="4"/>
  <c r="AC50" i="4"/>
  <c r="AB51" i="4"/>
  <c r="AC51" i="4"/>
  <c r="AB52" i="4"/>
  <c r="AC52" i="4"/>
  <c r="AB53" i="4"/>
  <c r="AC53" i="4"/>
  <c r="AB54" i="4"/>
  <c r="AC54" i="4"/>
  <c r="AB55" i="4"/>
  <c r="AC55" i="4"/>
  <c r="AB56" i="4"/>
  <c r="AC56" i="4"/>
  <c r="AB57" i="4"/>
  <c r="AC57" i="4"/>
  <c r="AB58" i="4"/>
  <c r="AC58" i="4"/>
  <c r="AB59" i="4"/>
  <c r="AC59" i="4"/>
  <c r="AB60" i="4"/>
  <c r="AC60" i="4"/>
  <c r="AB61" i="4"/>
  <c r="AC61" i="4"/>
  <c r="AB62" i="4"/>
  <c r="AC62" i="4"/>
  <c r="AB63" i="4"/>
  <c r="AC63" i="4"/>
  <c r="AB64" i="4"/>
  <c r="AC64" i="4"/>
  <c r="AB65" i="4"/>
  <c r="AC65" i="4"/>
  <c r="AB66" i="4"/>
  <c r="AC66" i="4"/>
  <c r="AB67" i="4"/>
  <c r="AC67" i="4"/>
  <c r="AB68" i="4"/>
  <c r="AC68" i="4"/>
  <c r="AB69" i="4"/>
  <c r="AC69" i="4"/>
  <c r="AB70" i="4"/>
  <c r="AC70" i="4"/>
  <c r="AB71" i="4"/>
  <c r="AC71" i="4"/>
  <c r="AB72" i="4"/>
  <c r="AC72" i="4"/>
  <c r="AB73" i="4"/>
  <c r="AC73" i="4"/>
  <c r="AB74" i="4"/>
  <c r="AC74" i="4"/>
  <c r="AB75" i="4"/>
  <c r="AC75" i="4"/>
  <c r="AB76" i="4"/>
  <c r="AC76" i="4"/>
  <c r="AB77" i="4"/>
  <c r="AC77" i="4"/>
  <c r="AB78" i="4"/>
  <c r="AC78" i="4"/>
  <c r="AB79" i="4"/>
  <c r="AC79" i="4"/>
  <c r="AB80" i="4"/>
  <c r="AC80" i="4"/>
  <c r="AB81" i="4"/>
  <c r="AC81" i="4"/>
  <c r="AB82" i="4"/>
  <c r="AC82" i="4"/>
  <c r="AB83" i="4"/>
  <c r="AC83" i="4"/>
  <c r="AB84" i="4"/>
  <c r="AC84" i="4"/>
  <c r="AB85" i="4"/>
  <c r="AC85" i="4"/>
  <c r="AB86" i="4"/>
  <c r="AC86" i="4"/>
  <c r="AB87" i="4"/>
  <c r="AC87" i="4"/>
  <c r="AB88" i="4"/>
  <c r="AC88" i="4"/>
  <c r="AB89" i="4"/>
  <c r="AC89" i="4"/>
  <c r="AB90" i="4"/>
  <c r="AC90" i="4"/>
  <c r="AB91" i="4"/>
  <c r="AC91" i="4"/>
  <c r="AB92" i="4"/>
  <c r="AC92" i="4"/>
  <c r="AB93" i="4"/>
  <c r="AC93" i="4"/>
  <c r="AB94" i="4"/>
  <c r="AC94" i="4"/>
  <c r="AB95" i="4"/>
  <c r="AC95" i="4"/>
  <c r="AB96" i="4"/>
  <c r="AC96" i="4"/>
  <c r="AB97" i="4"/>
  <c r="AC97" i="4"/>
  <c r="AB98" i="4"/>
  <c r="AC98" i="4"/>
  <c r="AB99" i="4"/>
  <c r="AC99" i="4"/>
  <c r="AB100" i="4"/>
  <c r="AC100" i="4"/>
  <c r="AB101" i="4"/>
  <c r="AC101" i="4"/>
  <c r="AB102" i="4"/>
  <c r="AC102" i="4"/>
  <c r="AB103" i="4"/>
  <c r="AC103" i="4"/>
  <c r="AB104" i="4"/>
  <c r="AC104" i="4"/>
  <c r="AB105" i="4"/>
  <c r="AC105" i="4"/>
  <c r="AB106" i="4"/>
  <c r="AC106" i="4"/>
  <c r="AB107" i="4"/>
  <c r="AC107" i="4"/>
  <c r="AB108" i="4"/>
  <c r="AC108" i="4"/>
  <c r="AB109" i="4"/>
  <c r="AC109" i="4"/>
  <c r="AB110" i="4"/>
  <c r="AC110" i="4"/>
  <c r="AB111" i="4"/>
  <c r="AC111" i="4"/>
  <c r="AB112" i="4"/>
  <c r="AC112" i="4"/>
  <c r="AB113" i="4"/>
  <c r="AC113" i="4"/>
  <c r="AB114" i="4"/>
  <c r="AC114" i="4"/>
  <c r="AB115" i="4"/>
  <c r="AC115" i="4"/>
  <c r="AB116" i="4"/>
  <c r="AC116" i="4"/>
  <c r="AB117" i="4"/>
  <c r="AC117" i="4"/>
  <c r="AB118" i="4"/>
  <c r="AC118" i="4"/>
  <c r="AB119" i="4"/>
  <c r="AC119" i="4"/>
  <c r="AB120" i="4"/>
  <c r="AC120" i="4"/>
  <c r="AB121" i="4"/>
  <c r="AC121" i="4"/>
  <c r="AB122" i="4"/>
  <c r="AC122" i="4"/>
  <c r="AB123" i="4"/>
  <c r="AC123" i="4"/>
  <c r="AB124" i="4"/>
  <c r="AC124" i="4"/>
  <c r="AB125" i="4"/>
  <c r="AC125" i="4"/>
  <c r="AB126" i="4"/>
  <c r="AC126" i="4"/>
  <c r="AB127" i="4"/>
  <c r="AC127" i="4"/>
  <c r="AB128" i="4"/>
  <c r="AC128" i="4"/>
  <c r="AB129" i="4"/>
  <c r="AC129" i="4"/>
  <c r="AB130" i="4"/>
  <c r="AC130" i="4"/>
  <c r="AB131" i="4"/>
  <c r="AC131" i="4"/>
  <c r="AB132" i="4"/>
  <c r="AC132" i="4"/>
  <c r="AB133" i="4"/>
  <c r="AC133" i="4"/>
  <c r="AB134" i="4"/>
  <c r="AC134" i="4"/>
  <c r="AB135" i="4"/>
  <c r="AC135" i="4"/>
  <c r="AB136" i="4"/>
  <c r="AC136" i="4"/>
  <c r="AB137" i="4"/>
  <c r="AC137" i="4"/>
  <c r="AB138" i="4"/>
  <c r="AC138" i="4"/>
  <c r="AB139" i="4"/>
  <c r="AC139" i="4"/>
  <c r="AB140" i="4"/>
  <c r="AC140" i="4"/>
  <c r="AB141" i="4"/>
  <c r="AC141" i="4"/>
  <c r="AB142" i="4"/>
  <c r="AC142" i="4"/>
  <c r="AB143" i="4"/>
  <c r="AC143" i="4"/>
  <c r="AB144" i="4"/>
  <c r="AC144" i="4"/>
  <c r="AB145" i="4"/>
  <c r="AC145" i="4"/>
  <c r="AB146" i="4"/>
  <c r="AC146" i="4"/>
  <c r="AB147" i="4"/>
  <c r="AC147" i="4"/>
  <c r="AB148" i="4"/>
  <c r="AC148" i="4"/>
  <c r="AB149" i="4"/>
  <c r="AC149" i="4"/>
  <c r="AB150" i="4"/>
  <c r="AC150" i="4"/>
  <c r="AB151" i="4"/>
  <c r="AC151" i="4"/>
  <c r="AB152" i="4"/>
  <c r="AC152" i="4"/>
  <c r="AB153" i="4"/>
  <c r="AC153" i="4"/>
  <c r="AB154" i="4"/>
  <c r="AC154" i="4"/>
  <c r="AB155" i="4"/>
  <c r="AC155" i="4"/>
  <c r="AB156" i="4"/>
  <c r="AC156" i="4"/>
  <c r="AB157" i="4"/>
  <c r="AC157" i="4"/>
  <c r="AB158" i="4"/>
  <c r="AC158" i="4"/>
  <c r="AB159" i="4"/>
  <c r="AC159" i="4"/>
  <c r="AB160" i="4"/>
  <c r="AC160" i="4"/>
  <c r="AB161" i="4"/>
  <c r="AC161" i="4"/>
  <c r="AB162" i="4"/>
  <c r="AC162" i="4"/>
  <c r="AB163" i="4"/>
  <c r="AC163" i="4"/>
  <c r="AB164" i="4"/>
  <c r="AC164" i="4"/>
  <c r="AB165" i="4"/>
  <c r="AC165" i="4"/>
  <c r="AB166" i="4"/>
  <c r="AC166" i="4"/>
  <c r="AB167" i="4"/>
  <c r="AC167" i="4"/>
  <c r="AB168" i="4"/>
  <c r="AC168" i="4"/>
  <c r="AB169" i="4"/>
  <c r="AC169" i="4"/>
  <c r="AB170" i="4"/>
  <c r="AC170" i="4"/>
  <c r="AB171" i="4"/>
  <c r="AC171" i="4"/>
  <c r="AB172" i="4"/>
  <c r="AC172" i="4"/>
  <c r="AB173" i="4"/>
  <c r="AC173" i="4"/>
  <c r="AB174" i="4"/>
  <c r="AC174" i="4"/>
  <c r="AB175" i="4"/>
  <c r="AC175" i="4"/>
  <c r="AB176" i="4"/>
  <c r="AC176" i="4"/>
  <c r="AB177" i="4"/>
  <c r="AC177" i="4"/>
  <c r="AB178" i="4"/>
  <c r="AC178" i="4"/>
  <c r="AB179" i="4"/>
  <c r="AC179" i="4"/>
  <c r="AB180" i="4"/>
  <c r="AC180" i="4"/>
  <c r="AB181" i="4"/>
  <c r="AC181" i="4"/>
  <c r="AB182" i="4"/>
  <c r="AC182" i="4"/>
  <c r="AB183" i="4"/>
  <c r="AC183" i="4"/>
  <c r="AB184" i="4"/>
  <c r="AC184" i="4"/>
  <c r="AB185" i="4"/>
  <c r="AC185" i="4"/>
  <c r="AB186" i="4"/>
  <c r="AC186" i="4"/>
  <c r="AB187" i="4"/>
  <c r="AC187" i="4"/>
  <c r="AB188" i="4"/>
  <c r="AC188" i="4"/>
  <c r="AB189" i="4"/>
  <c r="AC189" i="4"/>
  <c r="AB190" i="4"/>
  <c r="AC190" i="4"/>
  <c r="AB191" i="4"/>
  <c r="AC191" i="4"/>
  <c r="AB192" i="4"/>
  <c r="AC192" i="4"/>
  <c r="AB193" i="4"/>
  <c r="AC193" i="4"/>
  <c r="AB194" i="4"/>
  <c r="AC194" i="4"/>
  <c r="AB195" i="4"/>
  <c r="AC195" i="4"/>
  <c r="AB196" i="4"/>
  <c r="AC196" i="4"/>
  <c r="AB197" i="4"/>
  <c r="AC197" i="4"/>
  <c r="AB198" i="4"/>
  <c r="AC198" i="4"/>
  <c r="AB199" i="4"/>
  <c r="AC199" i="4"/>
  <c r="AB200" i="4"/>
  <c r="AC200" i="4"/>
  <c r="AB201" i="4"/>
  <c r="AC201" i="4"/>
  <c r="AB202" i="4"/>
  <c r="AC202" i="4"/>
  <c r="AB203" i="4"/>
  <c r="AC203" i="4"/>
  <c r="AB204" i="4"/>
  <c r="AC204" i="4"/>
  <c r="AB5" i="4"/>
  <c r="AC5" i="4"/>
  <c r="AB6" i="4"/>
  <c r="AC6" i="4"/>
  <c r="AB7" i="4"/>
  <c r="AC7" i="4"/>
  <c r="AB8" i="4"/>
  <c r="AC8" i="4"/>
  <c r="AB9" i="4"/>
  <c r="AC9" i="4"/>
  <c r="AB10" i="4"/>
  <c r="AC10" i="4"/>
  <c r="AB11" i="4"/>
  <c r="AC11" i="4"/>
  <c r="AB12" i="4"/>
  <c r="AC12" i="4"/>
  <c r="AB13" i="4"/>
  <c r="AC13" i="4"/>
  <c r="AB14" i="4"/>
  <c r="AC14" i="4"/>
  <c r="AB15" i="4"/>
  <c r="AC15" i="4"/>
  <c r="AB16" i="4"/>
  <c r="AC16" i="4"/>
  <c r="AB17" i="4"/>
  <c r="AC17" i="4"/>
  <c r="AB18" i="4"/>
  <c r="AC18" i="4"/>
  <c r="AB19" i="4"/>
  <c r="AC19" i="4"/>
  <c r="AB20" i="4"/>
  <c r="AC20" i="4"/>
  <c r="AB21" i="4"/>
  <c r="AC21" i="4"/>
  <c r="AB22" i="4"/>
  <c r="AC22" i="4"/>
  <c r="AB23" i="4"/>
  <c r="AC23" i="4"/>
  <c r="AB24" i="4"/>
  <c r="AC24" i="4"/>
  <c r="AB25" i="4"/>
  <c r="AC25" i="4"/>
  <c r="AB26" i="4"/>
  <c r="AC26" i="4"/>
  <c r="AB27" i="4"/>
  <c r="AC27" i="4"/>
  <c r="AB28" i="4"/>
  <c r="AC28" i="4"/>
  <c r="AB29" i="4"/>
  <c r="AC29" i="4"/>
  <c r="AB30" i="4"/>
  <c r="AC30" i="4"/>
  <c r="AB31" i="4"/>
  <c r="AC31" i="4"/>
  <c r="AB32" i="4"/>
  <c r="AC32" i="4"/>
  <c r="AB33" i="4"/>
  <c r="AC33" i="4"/>
  <c r="AB34" i="4"/>
  <c r="AC34" i="4"/>
  <c r="AB35" i="4"/>
  <c r="AC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76" i="4"/>
  <c r="S177" i="4"/>
  <c r="S178" i="4"/>
  <c r="S179" i="4"/>
  <c r="S180" i="4"/>
  <c r="S181" i="4"/>
  <c r="S182" i="4"/>
  <c r="S183" i="4"/>
  <c r="S184" i="4"/>
  <c r="S185" i="4"/>
  <c r="S18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2" i="4"/>
  <c r="S203" i="4"/>
  <c r="S204" i="4"/>
  <c r="C15" i="5" l="1"/>
  <c r="D15" i="5"/>
  <c r="E15" i="5"/>
  <c r="B15" i="5"/>
  <c r="C9" i="5"/>
  <c r="D9" i="5"/>
  <c r="E9" i="5"/>
  <c r="F9" i="5"/>
  <c r="G9" i="5"/>
  <c r="B9" i="5"/>
  <c r="C8" i="5"/>
  <c r="D8" i="5"/>
  <c r="E8" i="5"/>
  <c r="F8" i="5"/>
  <c r="G8" i="5"/>
  <c r="B8" i="5"/>
  <c r="B12" i="5" l="1"/>
  <c r="G3" i="5"/>
  <c r="B3" i="5"/>
  <c r="A2" i="5"/>
  <c r="T6" i="4"/>
  <c r="V6" i="4"/>
  <c r="X6" i="4"/>
  <c r="T7" i="4"/>
  <c r="V7" i="4"/>
  <c r="X7" i="4"/>
  <c r="Z7" i="4"/>
  <c r="T8" i="4"/>
  <c r="V8" i="4"/>
  <c r="X8" i="4"/>
  <c r="Z8" i="4"/>
  <c r="T9" i="4"/>
  <c r="V9" i="4"/>
  <c r="X9" i="4"/>
  <c r="Z9" i="4"/>
  <c r="T10" i="4"/>
  <c r="V10" i="4"/>
  <c r="X10" i="4"/>
  <c r="Z10" i="4"/>
  <c r="T11" i="4"/>
  <c r="V11" i="4"/>
  <c r="X11" i="4"/>
  <c r="Z11" i="4"/>
  <c r="T12" i="4"/>
  <c r="V12" i="4"/>
  <c r="X12" i="4"/>
  <c r="Z12" i="4"/>
  <c r="T13" i="4"/>
  <c r="V13" i="4"/>
  <c r="X13" i="4"/>
  <c r="Z13" i="4"/>
  <c r="T14" i="4"/>
  <c r="V14" i="4"/>
  <c r="X14" i="4"/>
  <c r="Z14" i="4"/>
  <c r="T15" i="4"/>
  <c r="V15" i="4"/>
  <c r="X15" i="4"/>
  <c r="Z15" i="4"/>
  <c r="T16" i="4"/>
  <c r="V16" i="4"/>
  <c r="X16" i="4"/>
  <c r="Z16" i="4"/>
  <c r="T17" i="4"/>
  <c r="V17" i="4"/>
  <c r="X17" i="4"/>
  <c r="Z17" i="4"/>
  <c r="T18" i="4"/>
  <c r="V18" i="4"/>
  <c r="X18" i="4"/>
  <c r="Z18" i="4"/>
  <c r="T19" i="4"/>
  <c r="V19" i="4"/>
  <c r="X19" i="4"/>
  <c r="Z19" i="4"/>
  <c r="T20" i="4"/>
  <c r="V20" i="4"/>
  <c r="X20" i="4"/>
  <c r="Z20" i="4"/>
  <c r="T21" i="4"/>
  <c r="V21" i="4"/>
  <c r="X21" i="4"/>
  <c r="Z21" i="4"/>
  <c r="T22" i="4"/>
  <c r="V22" i="4"/>
  <c r="X22" i="4"/>
  <c r="Z22" i="4"/>
  <c r="T23" i="4"/>
  <c r="V23" i="4"/>
  <c r="X23" i="4"/>
  <c r="Z23" i="4"/>
  <c r="T24" i="4"/>
  <c r="V24" i="4"/>
  <c r="X24" i="4"/>
  <c r="Z24" i="4"/>
  <c r="T25" i="4"/>
  <c r="V25" i="4"/>
  <c r="X25" i="4"/>
  <c r="Z25" i="4"/>
  <c r="T26" i="4"/>
  <c r="V26" i="4"/>
  <c r="X26" i="4"/>
  <c r="Z26" i="4"/>
  <c r="T27" i="4"/>
  <c r="V27" i="4"/>
  <c r="X27" i="4"/>
  <c r="Z27" i="4"/>
  <c r="T28" i="4"/>
  <c r="V28" i="4"/>
  <c r="X28" i="4"/>
  <c r="Z28" i="4"/>
  <c r="T29" i="4"/>
  <c r="V29" i="4"/>
  <c r="X29" i="4"/>
  <c r="Z29" i="4"/>
  <c r="T30" i="4"/>
  <c r="V30" i="4"/>
  <c r="X30" i="4"/>
  <c r="Z30" i="4"/>
  <c r="T31" i="4"/>
  <c r="V31" i="4"/>
  <c r="X31" i="4"/>
  <c r="Z31" i="4"/>
  <c r="T32" i="4"/>
  <c r="V32" i="4"/>
  <c r="X32" i="4"/>
  <c r="Z32" i="4"/>
  <c r="T33" i="4"/>
  <c r="V33" i="4"/>
  <c r="X33" i="4"/>
  <c r="Z33" i="4"/>
  <c r="T34" i="4"/>
  <c r="V34" i="4"/>
  <c r="X34" i="4"/>
  <c r="Z34" i="4"/>
  <c r="T35" i="4"/>
  <c r="V35" i="4"/>
  <c r="X35" i="4"/>
  <c r="Z35" i="4"/>
  <c r="V4" i="4"/>
  <c r="X4" i="4"/>
  <c r="Z4" i="4"/>
  <c r="AB4" i="4"/>
  <c r="AC4" i="4"/>
  <c r="T4" i="4"/>
  <c r="A6" i="4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A7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A8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A9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A10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A11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A12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A13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A14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A15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A16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A17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A18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A19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A21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A22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A23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A24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A25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A26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A2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A28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A29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A30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A31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A32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A33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A34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A35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A36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A37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A38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A39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A40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A41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A42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A43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A44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A45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A46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A47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A48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A49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A50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A51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A52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A53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A54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A55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A56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A57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A58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A59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A60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A61" i="4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A62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A63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A64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A65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A66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A67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A68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A69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A70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A71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A72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A73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A74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A75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A76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A77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A78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A79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A80" i="4"/>
  <c r="B80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A81" i="4"/>
  <c r="B81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A82" i="4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A83" i="4"/>
  <c r="B83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A84" i="4"/>
  <c r="B84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A85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A86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A87" i="4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A88" i="4"/>
  <c r="B88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A89" i="4"/>
  <c r="B89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A90" i="4"/>
  <c r="B90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A91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A92" i="4"/>
  <c r="B92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A93" i="4"/>
  <c r="B93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A94" i="4"/>
  <c r="B94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A95" i="4"/>
  <c r="B95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A96" i="4"/>
  <c r="B96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A97" i="4"/>
  <c r="B97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A98" i="4"/>
  <c r="B98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A99" i="4"/>
  <c r="B99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A100" i="4"/>
  <c r="B100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A101" i="4"/>
  <c r="B101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A102" i="4"/>
  <c r="B102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A103" i="4"/>
  <c r="B103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A104" i="4"/>
  <c r="B104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A105" i="4"/>
  <c r="B105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A106" i="4"/>
  <c r="B106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A107" i="4"/>
  <c r="B107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A108" i="4"/>
  <c r="B108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A109" i="4"/>
  <c r="B109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A110" i="4"/>
  <c r="B110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A111" i="4"/>
  <c r="B111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A112" i="4"/>
  <c r="B112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A113" i="4"/>
  <c r="B113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A114" i="4"/>
  <c r="B114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A115" i="4"/>
  <c r="B115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A116" i="4"/>
  <c r="B116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A117" i="4"/>
  <c r="B117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A118" i="4"/>
  <c r="B118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A119" i="4"/>
  <c r="B119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A120" i="4"/>
  <c r="B120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A121" i="4"/>
  <c r="B121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A122" i="4"/>
  <c r="B122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A123" i="4"/>
  <c r="B123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A124" i="4"/>
  <c r="B124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A125" i="4"/>
  <c r="B125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A126" i="4"/>
  <c r="B126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A127" i="4"/>
  <c r="B127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A128" i="4"/>
  <c r="B128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A129" i="4"/>
  <c r="B129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A130" i="4"/>
  <c r="B130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A131" i="4"/>
  <c r="B131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A132" i="4"/>
  <c r="B132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A133" i="4"/>
  <c r="B133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A134" i="4"/>
  <c r="B134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A135" i="4"/>
  <c r="B135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A136" i="4"/>
  <c r="B136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A137" i="4"/>
  <c r="B137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A138" i="4"/>
  <c r="B138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A139" i="4"/>
  <c r="B139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A140" i="4"/>
  <c r="B140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A141" i="4"/>
  <c r="B141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A142" i="4"/>
  <c r="B142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A143" i="4"/>
  <c r="B143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A144" i="4"/>
  <c r="B144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A145" i="4"/>
  <c r="B145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A146" i="4"/>
  <c r="B146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A147" i="4"/>
  <c r="B147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A148" i="4"/>
  <c r="B148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A149" i="4"/>
  <c r="B149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A150" i="4"/>
  <c r="B150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A151" i="4"/>
  <c r="B151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A152" i="4"/>
  <c r="B152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A153" i="4"/>
  <c r="B153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A154" i="4"/>
  <c r="B154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A155" i="4"/>
  <c r="B155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A156" i="4"/>
  <c r="B156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A157" i="4"/>
  <c r="B157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A158" i="4"/>
  <c r="B158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A159" i="4"/>
  <c r="B159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A160" i="4"/>
  <c r="B160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A161" i="4"/>
  <c r="B161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A162" i="4"/>
  <c r="B162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A163" i="4"/>
  <c r="B163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A164" i="4"/>
  <c r="B164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A165" i="4"/>
  <c r="B165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A166" i="4"/>
  <c r="B166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A167" i="4"/>
  <c r="B167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A168" i="4"/>
  <c r="B168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A169" i="4"/>
  <c r="B169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A170" i="4"/>
  <c r="B170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A171" i="4"/>
  <c r="B171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A172" i="4"/>
  <c r="B172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A173" i="4"/>
  <c r="B173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A174" i="4"/>
  <c r="B174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A175" i="4"/>
  <c r="B175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A176" i="4"/>
  <c r="B176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A177" i="4"/>
  <c r="B177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A178" i="4"/>
  <c r="B178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A179" i="4"/>
  <c r="B179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A180" i="4"/>
  <c r="B180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A181" i="4"/>
  <c r="B181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A182" i="4"/>
  <c r="B182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A183" i="4"/>
  <c r="B183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A184" i="4"/>
  <c r="B184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A185" i="4"/>
  <c r="B185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A186" i="4"/>
  <c r="B186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A187" i="4"/>
  <c r="B187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A188" i="4"/>
  <c r="B188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A189" i="4"/>
  <c r="B189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A190" i="4"/>
  <c r="B190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A191" i="4"/>
  <c r="B191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A192" i="4"/>
  <c r="B192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A193" i="4"/>
  <c r="B193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A194" i="4"/>
  <c r="B194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A195" i="4"/>
  <c r="B195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A196" i="4"/>
  <c r="B196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A197" i="4"/>
  <c r="B197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A198" i="4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A199" i="4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A200" i="4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A201" i="4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A202" i="4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A203" i="4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A204" i="4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4" i="4"/>
  <c r="B5" i="4"/>
  <c r="C5" i="4"/>
  <c r="D5" i="4"/>
  <c r="E5" i="4"/>
  <c r="F5" i="4"/>
  <c r="G5" i="4"/>
  <c r="H5" i="4"/>
  <c r="I5" i="4"/>
  <c r="A5" i="4"/>
  <c r="G17" i="5" l="1"/>
  <c r="D16" i="5"/>
  <c r="B17" i="5"/>
  <c r="B5" i="5"/>
  <c r="E17" i="5"/>
  <c r="C17" i="5"/>
  <c r="G6" i="5"/>
  <c r="B4" i="5"/>
  <c r="E16" i="5"/>
  <c r="C16" i="5"/>
  <c r="G5" i="5"/>
  <c r="D17" i="5"/>
  <c r="B16" i="5"/>
  <c r="B6" i="5"/>
  <c r="G16" i="5"/>
  <c r="P76" i="4"/>
  <c r="P24" i="4"/>
  <c r="P6" i="4"/>
  <c r="Q6" i="4" s="1"/>
  <c r="P8" i="4"/>
  <c r="P202" i="4"/>
  <c r="P190" i="4"/>
  <c r="P185" i="4"/>
  <c r="P38" i="4"/>
  <c r="P14" i="4"/>
  <c r="Q14" i="4" s="1"/>
  <c r="P198" i="4"/>
  <c r="P32" i="4"/>
  <c r="Q32" i="4" s="1"/>
  <c r="P88" i="4"/>
  <c r="P26" i="4"/>
  <c r="Q26" i="4" s="1"/>
  <c r="P22" i="4"/>
  <c r="Q22" i="4" s="1"/>
  <c r="P16" i="4"/>
  <c r="P12" i="4"/>
  <c r="Q12" i="4" s="1"/>
  <c r="P36" i="4"/>
  <c r="Q36" i="4" s="1"/>
  <c r="P18" i="4"/>
  <c r="Q18" i="4" s="1"/>
  <c r="P167" i="4"/>
  <c r="P28" i="4"/>
  <c r="P10" i="4"/>
  <c r="Q10" i="4" s="1"/>
  <c r="P34" i="4"/>
  <c r="Q34" i="4" s="1"/>
  <c r="P30" i="4"/>
  <c r="R30" i="4" s="1"/>
  <c r="P20" i="4"/>
  <c r="Q20" i="4" s="1"/>
  <c r="R167" i="4"/>
  <c r="P200" i="4"/>
  <c r="P196" i="4"/>
  <c r="P192" i="4"/>
  <c r="P191" i="4"/>
  <c r="P187" i="4"/>
  <c r="P201" i="4"/>
  <c r="P193" i="4"/>
  <c r="P181" i="4"/>
  <c r="P180" i="4"/>
  <c r="P177" i="4"/>
  <c r="P176" i="4"/>
  <c r="P173" i="4"/>
  <c r="P172" i="4"/>
  <c r="P169" i="4"/>
  <c r="P168" i="4"/>
  <c r="P134" i="4"/>
  <c r="P114" i="4"/>
  <c r="P110" i="4"/>
  <c r="P106" i="4"/>
  <c r="P86" i="4"/>
  <c r="Q8" i="4"/>
  <c r="P158" i="4"/>
  <c r="P139" i="4"/>
  <c r="P138" i="4"/>
  <c r="P135" i="4"/>
  <c r="P131" i="4"/>
  <c r="P130" i="4"/>
  <c r="P127" i="4"/>
  <c r="P126" i="4"/>
  <c r="P123" i="4"/>
  <c r="P122" i="4"/>
  <c r="P119" i="4"/>
  <c r="P118" i="4"/>
  <c r="P115" i="4"/>
  <c r="P111" i="4"/>
  <c r="P107" i="4"/>
  <c r="P103" i="4"/>
  <c r="P102" i="4"/>
  <c r="P99" i="4"/>
  <c r="P95" i="4"/>
  <c r="P94" i="4"/>
  <c r="P91" i="4"/>
  <c r="Q28" i="4"/>
  <c r="P197" i="4"/>
  <c r="P194" i="4"/>
  <c r="P189" i="4"/>
  <c r="P186" i="4"/>
  <c r="P183" i="4"/>
  <c r="P182" i="4"/>
  <c r="P179" i="4"/>
  <c r="P178" i="4"/>
  <c r="P175" i="4"/>
  <c r="P174" i="4"/>
  <c r="P171" i="4"/>
  <c r="P170" i="4"/>
  <c r="P164" i="4"/>
  <c r="P140" i="4"/>
  <c r="P136" i="4"/>
  <c r="P116" i="4"/>
  <c r="P112" i="4"/>
  <c r="P108" i="4"/>
  <c r="P80" i="4"/>
  <c r="P204" i="4"/>
  <c r="P203" i="4"/>
  <c r="P199" i="4"/>
  <c r="P195" i="4"/>
  <c r="P188" i="4"/>
  <c r="P184" i="4"/>
  <c r="P141" i="4"/>
  <c r="P137" i="4"/>
  <c r="P133" i="4"/>
  <c r="P132" i="4"/>
  <c r="P129" i="4"/>
  <c r="P128" i="4"/>
  <c r="P125" i="4"/>
  <c r="P124" i="4"/>
  <c r="P121" i="4"/>
  <c r="P120" i="4"/>
  <c r="P117" i="4"/>
  <c r="P113" i="4"/>
  <c r="P109" i="4"/>
  <c r="P84" i="4"/>
  <c r="Q16" i="4"/>
  <c r="P98" i="4"/>
  <c r="P90" i="4"/>
  <c r="P35" i="4"/>
  <c r="R35" i="4" s="1"/>
  <c r="P27" i="4"/>
  <c r="Q27" i="4" s="1"/>
  <c r="P19" i="4"/>
  <c r="R19" i="4" s="1"/>
  <c r="P11" i="4"/>
  <c r="R11" i="4" s="1"/>
  <c r="P74" i="4"/>
  <c r="P73" i="4"/>
  <c r="P70" i="4"/>
  <c r="P69" i="4"/>
  <c r="P66" i="4"/>
  <c r="P65" i="4"/>
  <c r="P62" i="4"/>
  <c r="P61" i="4"/>
  <c r="P58" i="4"/>
  <c r="P57" i="4"/>
  <c r="P54" i="4"/>
  <c r="P53" i="4"/>
  <c r="P50" i="4"/>
  <c r="P49" i="4"/>
  <c r="P46" i="4"/>
  <c r="P45" i="4"/>
  <c r="P42" i="4"/>
  <c r="P41" i="4"/>
  <c r="P37" i="4"/>
  <c r="P29" i="4"/>
  <c r="R29" i="4" s="1"/>
  <c r="Q24" i="4"/>
  <c r="P21" i="4"/>
  <c r="R21" i="4" s="1"/>
  <c r="P13" i="4"/>
  <c r="Q13" i="4" s="1"/>
  <c r="P104" i="4"/>
  <c r="P100" i="4"/>
  <c r="P82" i="4"/>
  <c r="P31" i="4"/>
  <c r="Q31" i="4" s="1"/>
  <c r="P23" i="4"/>
  <c r="R23" i="4" s="1"/>
  <c r="P15" i="4"/>
  <c r="P7" i="4"/>
  <c r="R7" i="4" s="1"/>
  <c r="P105" i="4"/>
  <c r="P101" i="4"/>
  <c r="P97" i="4"/>
  <c r="P96" i="4"/>
  <c r="P93" i="4"/>
  <c r="P92" i="4"/>
  <c r="P78" i="4"/>
  <c r="P75" i="4"/>
  <c r="P72" i="4"/>
  <c r="P71" i="4"/>
  <c r="P68" i="4"/>
  <c r="P67" i="4"/>
  <c r="P64" i="4"/>
  <c r="P63" i="4"/>
  <c r="P60" i="4"/>
  <c r="P59" i="4"/>
  <c r="P56" i="4"/>
  <c r="P55" i="4"/>
  <c r="P52" i="4"/>
  <c r="P51" i="4"/>
  <c r="P48" i="4"/>
  <c r="P47" i="4"/>
  <c r="P44" i="4"/>
  <c r="P43" i="4"/>
  <c r="P40" i="4"/>
  <c r="P39" i="4"/>
  <c r="P33" i="4"/>
  <c r="P25" i="4"/>
  <c r="R25" i="4" s="1"/>
  <c r="P17" i="4"/>
  <c r="P9" i="4"/>
  <c r="Q9" i="4" s="1"/>
  <c r="R199" i="4"/>
  <c r="R196" i="4"/>
  <c r="R195" i="4"/>
  <c r="R191" i="4"/>
  <c r="Q201" i="4"/>
  <c r="R181" i="4"/>
  <c r="Q180" i="4"/>
  <c r="R177" i="4"/>
  <c r="R176" i="4"/>
  <c r="R172" i="4"/>
  <c r="R169" i="4"/>
  <c r="Q198" i="4"/>
  <c r="R198" i="4"/>
  <c r="Q185" i="4"/>
  <c r="R185" i="4"/>
  <c r="Q202" i="4"/>
  <c r="R194" i="4"/>
  <c r="Q190" i="4"/>
  <c r="R190" i="4"/>
  <c r="R189" i="4"/>
  <c r="Q186" i="4"/>
  <c r="R182" i="4"/>
  <c r="R179" i="4"/>
  <c r="Q178" i="4"/>
  <c r="R175" i="4"/>
  <c r="R171" i="4"/>
  <c r="R170" i="4"/>
  <c r="R200" i="4"/>
  <c r="Q187" i="4"/>
  <c r="P166" i="4"/>
  <c r="P165" i="4"/>
  <c r="P163" i="4"/>
  <c r="P162" i="4"/>
  <c r="P161" i="4"/>
  <c r="P160" i="4"/>
  <c r="P159" i="4"/>
  <c r="P157" i="4"/>
  <c r="P156" i="4"/>
  <c r="P155" i="4"/>
  <c r="P154" i="4"/>
  <c r="P153" i="4"/>
  <c r="P152" i="4"/>
  <c r="P151" i="4"/>
  <c r="P150" i="4"/>
  <c r="P149" i="4"/>
  <c r="P148" i="4"/>
  <c r="P147" i="4"/>
  <c r="P146" i="4"/>
  <c r="P145" i="4"/>
  <c r="P144" i="4"/>
  <c r="P143" i="4"/>
  <c r="P142" i="4"/>
  <c r="Q134" i="4"/>
  <c r="Q114" i="4"/>
  <c r="Q110" i="4"/>
  <c r="R106" i="4"/>
  <c r="Q98" i="4"/>
  <c r="Q90" i="4"/>
  <c r="Q139" i="4"/>
  <c r="Q138" i="4"/>
  <c r="R138" i="4"/>
  <c r="Q131" i="4"/>
  <c r="Q127" i="4"/>
  <c r="R127" i="4"/>
  <c r="R123" i="4"/>
  <c r="Q119" i="4"/>
  <c r="R119" i="4"/>
  <c r="Q118" i="4"/>
  <c r="Q115" i="4"/>
  <c r="Q111" i="4"/>
  <c r="Q107" i="4"/>
  <c r="R107" i="4"/>
  <c r="R102" i="4"/>
  <c r="Q99" i="4"/>
  <c r="Q95" i="4"/>
  <c r="R95" i="4"/>
  <c r="Q91" i="4"/>
  <c r="Q86" i="4"/>
  <c r="R86" i="4"/>
  <c r="Q167" i="4"/>
  <c r="R136" i="4"/>
  <c r="R116" i="4"/>
  <c r="R108" i="4"/>
  <c r="Q100" i="4"/>
  <c r="R100" i="4"/>
  <c r="R82" i="4"/>
  <c r="Q141" i="4"/>
  <c r="R141" i="4"/>
  <c r="R137" i="4"/>
  <c r="Q129" i="4"/>
  <c r="R129" i="4"/>
  <c r="Q128" i="4"/>
  <c r="R125" i="4"/>
  <c r="R121" i="4"/>
  <c r="Q120" i="4"/>
  <c r="Q113" i="4"/>
  <c r="R109" i="4"/>
  <c r="R105" i="4"/>
  <c r="R101" i="4"/>
  <c r="Q97" i="4"/>
  <c r="R97" i="4"/>
  <c r="Q93" i="4"/>
  <c r="Q78" i="4"/>
  <c r="R78" i="4"/>
  <c r="P83" i="4"/>
  <c r="R27" i="4"/>
  <c r="Q19" i="4"/>
  <c r="P89" i="4"/>
  <c r="R84" i="4"/>
  <c r="P81" i="4"/>
  <c r="Q76" i="4"/>
  <c r="R76" i="4"/>
  <c r="Q74" i="4"/>
  <c r="Q73" i="4"/>
  <c r="R73" i="4"/>
  <c r="Q66" i="4"/>
  <c r="Q65" i="4"/>
  <c r="R65" i="4"/>
  <c r="Q61" i="4"/>
  <c r="R61" i="4"/>
  <c r="Q57" i="4"/>
  <c r="R57" i="4"/>
  <c r="Q54" i="4"/>
  <c r="Q49" i="4"/>
  <c r="R49" i="4"/>
  <c r="Q45" i="4"/>
  <c r="R45" i="4"/>
  <c r="Q42" i="4"/>
  <c r="Q41" i="4"/>
  <c r="R41" i="4"/>
  <c r="Q38" i="4"/>
  <c r="R38" i="4"/>
  <c r="P87" i="4"/>
  <c r="P79" i="4"/>
  <c r="Q15" i="4"/>
  <c r="R15" i="4"/>
  <c r="Q88" i="4"/>
  <c r="R88" i="4"/>
  <c r="P85" i="4"/>
  <c r="Q80" i="4"/>
  <c r="R80" i="4"/>
  <c r="P77" i="4"/>
  <c r="Q71" i="4"/>
  <c r="Q68" i="4"/>
  <c r="R68" i="4"/>
  <c r="Q64" i="4"/>
  <c r="R64" i="4"/>
  <c r="Q60" i="4"/>
  <c r="R60" i="4"/>
  <c r="Q59" i="4"/>
  <c r="Q52" i="4"/>
  <c r="R52" i="4"/>
  <c r="Q48" i="4"/>
  <c r="R48" i="4"/>
  <c r="Q47" i="4"/>
  <c r="Q44" i="4"/>
  <c r="R44" i="4"/>
  <c r="Q39" i="4"/>
  <c r="Q33" i="4"/>
  <c r="R33" i="4"/>
  <c r="Q17" i="4"/>
  <c r="R17" i="4"/>
  <c r="R36" i="4"/>
  <c r="R34" i="4"/>
  <c r="R32" i="4"/>
  <c r="R28" i="4"/>
  <c r="R24" i="4"/>
  <c r="R22" i="4"/>
  <c r="R20" i="4"/>
  <c r="R18" i="4"/>
  <c r="R16" i="4"/>
  <c r="R12" i="4"/>
  <c r="R8" i="4"/>
  <c r="R10" i="4" l="1"/>
  <c r="R26" i="4"/>
  <c r="Q21" i="4"/>
  <c r="Q30" i="4"/>
  <c r="R6" i="4"/>
  <c r="R14" i="4"/>
  <c r="Q23" i="4"/>
  <c r="Q29" i="4"/>
  <c r="Q70" i="4"/>
  <c r="Q84" i="4"/>
  <c r="R92" i="4"/>
  <c r="R113" i="4"/>
  <c r="Q137" i="4"/>
  <c r="Q108" i="4"/>
  <c r="Q94" i="4"/>
  <c r="Q122" i="4"/>
  <c r="Q130" i="4"/>
  <c r="R114" i="4"/>
  <c r="Q192" i="4"/>
  <c r="Q170" i="4"/>
  <c r="R178" i="4"/>
  <c r="R186" i="4"/>
  <c r="Q176" i="4"/>
  <c r="Q195" i="4"/>
  <c r="R203" i="4"/>
  <c r="Q43" i="4"/>
  <c r="Q55" i="4"/>
  <c r="Q63" i="4"/>
  <c r="Q50" i="4"/>
  <c r="Q58" i="4"/>
  <c r="R96" i="4"/>
  <c r="R120" i="4"/>
  <c r="R128" i="4"/>
  <c r="R132" i="4"/>
  <c r="R104" i="4"/>
  <c r="Q116" i="4"/>
  <c r="Q135" i="4"/>
  <c r="R90" i="4"/>
  <c r="Q106" i="4"/>
  <c r="R187" i="4"/>
  <c r="Q200" i="4"/>
  <c r="Q174" i="4"/>
  <c r="R202" i="4"/>
  <c r="Q172" i="4"/>
  <c r="R180" i="4"/>
  <c r="R184" i="4"/>
  <c r="Q25" i="4"/>
  <c r="R40" i="4"/>
  <c r="Q51" i="4"/>
  <c r="R56" i="4"/>
  <c r="Q67" i="4"/>
  <c r="R72" i="4"/>
  <c r="Q7" i="4"/>
  <c r="R31" i="4"/>
  <c r="R13" i="4"/>
  <c r="Q37" i="4"/>
  <c r="Q46" i="4"/>
  <c r="R53" i="4"/>
  <c r="Q62" i="4"/>
  <c r="R69" i="4"/>
  <c r="Q11" i="4"/>
  <c r="Q35" i="4"/>
  <c r="Q105" i="4"/>
  <c r="R117" i="4"/>
  <c r="R124" i="4"/>
  <c r="Q132" i="4"/>
  <c r="R112" i="4"/>
  <c r="R140" i="4"/>
  <c r="Q102" i="4"/>
  <c r="Q123" i="4"/>
  <c r="Q182" i="4"/>
  <c r="Q194" i="4"/>
  <c r="R168" i="4"/>
  <c r="Q193" i="4"/>
  <c r="Q184" i="4"/>
  <c r="Q203" i="4"/>
  <c r="Q40" i="4"/>
  <c r="Q56" i="4"/>
  <c r="Q72" i="4"/>
  <c r="Q53" i="4"/>
  <c r="Q69" i="4"/>
  <c r="R93" i="4"/>
  <c r="Q124" i="4"/>
  <c r="R133" i="4"/>
  <c r="Q140" i="4"/>
  <c r="R91" i="4"/>
  <c r="Q103" i="4"/>
  <c r="R115" i="4"/>
  <c r="Q126" i="4"/>
  <c r="R131" i="4"/>
  <c r="R192" i="4"/>
  <c r="R204" i="4"/>
  <c r="R174" i="4"/>
  <c r="R183" i="4"/>
  <c r="R197" i="4"/>
  <c r="Q168" i="4"/>
  <c r="R173" i="4"/>
  <c r="R193" i="4"/>
  <c r="R188" i="4"/>
  <c r="R37" i="4"/>
  <c r="Q82" i="4"/>
  <c r="Q104" i="4"/>
  <c r="Q112" i="4"/>
  <c r="Q136" i="4"/>
  <c r="R94" i="4"/>
  <c r="R99" i="4"/>
  <c r="R103" i="4"/>
  <c r="R111" i="4"/>
  <c r="R118" i="4"/>
  <c r="R122" i="4"/>
  <c r="R126" i="4"/>
  <c r="R130" i="4"/>
  <c r="R135" i="4"/>
  <c r="R139" i="4"/>
  <c r="R98" i="4"/>
  <c r="R110" i="4"/>
  <c r="R134" i="4"/>
  <c r="Q204" i="4"/>
  <c r="Q171" i="4"/>
  <c r="Q175" i="4"/>
  <c r="Q179" i="4"/>
  <c r="Q183" i="4"/>
  <c r="Q189" i="4"/>
  <c r="Q169" i="4"/>
  <c r="Q173" i="4"/>
  <c r="Q177" i="4"/>
  <c r="Q181" i="4"/>
  <c r="R201" i="4"/>
  <c r="Q188" i="4"/>
  <c r="Q199" i="4"/>
  <c r="R9" i="4"/>
  <c r="R39" i="4"/>
  <c r="R43" i="4"/>
  <c r="R47" i="4"/>
  <c r="R51" i="4"/>
  <c r="R55" i="4"/>
  <c r="R59" i="4"/>
  <c r="R63" i="4"/>
  <c r="R67" i="4"/>
  <c r="R71" i="4"/>
  <c r="R42" i="4"/>
  <c r="R46" i="4"/>
  <c r="R50" i="4"/>
  <c r="R54" i="4"/>
  <c r="R58" i="4"/>
  <c r="R62" i="4"/>
  <c r="R66" i="4"/>
  <c r="R70" i="4"/>
  <c r="R74" i="4"/>
  <c r="Q92" i="4"/>
  <c r="Q96" i="4"/>
  <c r="Q101" i="4"/>
  <c r="Q109" i="4"/>
  <c r="Q117" i="4"/>
  <c r="Q121" i="4"/>
  <c r="Q125" i="4"/>
  <c r="Q133" i="4"/>
  <c r="Q197" i="4"/>
  <c r="Q191" i="4"/>
  <c r="Q196" i="4"/>
  <c r="R75" i="4"/>
  <c r="Q75" i="4"/>
  <c r="R164" i="4"/>
  <c r="Q164" i="4"/>
  <c r="R158" i="4"/>
  <c r="Q158" i="4"/>
  <c r="R143" i="4"/>
  <c r="Q143" i="4"/>
  <c r="R147" i="4"/>
  <c r="Q147" i="4"/>
  <c r="R151" i="4"/>
  <c r="Q151" i="4"/>
  <c r="R155" i="4"/>
  <c r="Q155" i="4"/>
  <c r="R160" i="4"/>
  <c r="Q160" i="4"/>
  <c r="R165" i="4"/>
  <c r="Q165" i="4"/>
  <c r="R79" i="4"/>
  <c r="Q79" i="4"/>
  <c r="R144" i="4"/>
  <c r="Q144" i="4"/>
  <c r="R148" i="4"/>
  <c r="Q148" i="4"/>
  <c r="R152" i="4"/>
  <c r="Q152" i="4"/>
  <c r="R156" i="4"/>
  <c r="Q156" i="4"/>
  <c r="R161" i="4"/>
  <c r="Q161" i="4"/>
  <c r="R166" i="4"/>
  <c r="Q166" i="4"/>
  <c r="Q85" i="4"/>
  <c r="R85" i="4"/>
  <c r="R87" i="4"/>
  <c r="Q87" i="4"/>
  <c r="Q89" i="4"/>
  <c r="R89" i="4"/>
  <c r="R145" i="4"/>
  <c r="Q145" i="4"/>
  <c r="R149" i="4"/>
  <c r="Q149" i="4"/>
  <c r="R153" i="4"/>
  <c r="Q153" i="4"/>
  <c r="R157" i="4"/>
  <c r="Q157" i="4"/>
  <c r="R162" i="4"/>
  <c r="Q162" i="4"/>
  <c r="Q77" i="4"/>
  <c r="R77" i="4"/>
  <c r="Q81" i="4"/>
  <c r="R81" i="4"/>
  <c r="Q83" i="4"/>
  <c r="R83" i="4"/>
  <c r="R142" i="4"/>
  <c r="Q142" i="4"/>
  <c r="R146" i="4"/>
  <c r="Q146" i="4"/>
  <c r="R150" i="4"/>
  <c r="Q150" i="4"/>
  <c r="R154" i="4"/>
  <c r="Q154" i="4"/>
  <c r="R159" i="4"/>
  <c r="Q159" i="4"/>
  <c r="R163" i="4"/>
  <c r="Q163" i="4"/>
  <c r="F2" i="4" l="1"/>
  <c r="A1" i="4"/>
  <c r="E2" i="2" l="1"/>
  <c r="A1" i="2"/>
  <c r="O5" i="4" l="1"/>
  <c r="G10" i="5" s="1"/>
  <c r="K5" i="4"/>
  <c r="C10" i="5" s="1"/>
  <c r="M5" i="4"/>
  <c r="E10" i="5" s="1"/>
  <c r="L5" i="4"/>
  <c r="D10" i="5" s="1"/>
  <c r="N5" i="4"/>
  <c r="F10" i="5" s="1"/>
  <c r="J5" i="4" l="1"/>
  <c r="P5" i="4" l="1"/>
  <c r="B13" i="5" s="1"/>
  <c r="B10" i="5"/>
  <c r="S7" i="4"/>
  <c r="S11" i="4"/>
  <c r="S15" i="4"/>
  <c r="S19" i="4"/>
  <c r="S23" i="4"/>
  <c r="S27" i="4"/>
  <c r="S31" i="4"/>
  <c r="S35" i="4"/>
  <c r="S8" i="4"/>
  <c r="S12" i="4"/>
  <c r="S16" i="4"/>
  <c r="S20" i="4"/>
  <c r="S24" i="4"/>
  <c r="S28" i="4"/>
  <c r="S32" i="4"/>
  <c r="S9" i="4"/>
  <c r="S13" i="4"/>
  <c r="S17" i="4"/>
  <c r="S21" i="4"/>
  <c r="S25" i="4"/>
  <c r="S29" i="4"/>
  <c r="S33" i="4"/>
  <c r="S5" i="4"/>
  <c r="S6" i="4"/>
  <c r="S10" i="4"/>
  <c r="S14" i="4"/>
  <c r="S18" i="4"/>
  <c r="S22" i="4"/>
  <c r="S26" i="4"/>
  <c r="S30" i="4"/>
  <c r="S34" i="4"/>
  <c r="R5" i="4"/>
  <c r="D12" i="5" s="1"/>
  <c r="Q5" i="4"/>
  <c r="G12" i="5" s="1"/>
  <c r="G13" i="5" l="1"/>
</calcChain>
</file>

<file path=xl/sharedStrings.xml><?xml version="1.0" encoding="utf-8"?>
<sst xmlns="http://schemas.openxmlformats.org/spreadsheetml/2006/main" count="501" uniqueCount="349">
  <si>
    <t>S.No</t>
  </si>
  <si>
    <t>Category</t>
  </si>
  <si>
    <t>Gender</t>
  </si>
  <si>
    <t>ROLL. NO.</t>
  </si>
  <si>
    <t>SR. NO.</t>
  </si>
  <si>
    <t>DATE OF BIRTH</t>
  </si>
  <si>
    <t>Name of Student</t>
  </si>
  <si>
    <t>Father's Name</t>
  </si>
  <si>
    <t>Mother's Name</t>
  </si>
  <si>
    <t>Hindi First UNIT TEST Marks</t>
  </si>
  <si>
    <t>Hindi SECOND UNIT TEST Marks</t>
  </si>
  <si>
    <t>Hindi THIRD UNIT TEST Marks</t>
  </si>
  <si>
    <t>Hindi UNIT TEST Total Marks</t>
  </si>
  <si>
    <t>Hindi HALF YEARLY EXAM Obtain Marks</t>
  </si>
  <si>
    <t>Hindi HALF YEARLY EXAM</t>
  </si>
  <si>
    <t>Hindi TOTAL UPTO HYE</t>
  </si>
  <si>
    <t>Hindi  SAMAGRA MOOLYANKAN Marks</t>
  </si>
  <si>
    <t>Hindi  SAMAGRA MOOLYANKAN</t>
  </si>
  <si>
    <t>Hindi TOTAL</t>
  </si>
  <si>
    <t>English First UNIT TEST Marks</t>
  </si>
  <si>
    <t>English SECOND UNIT TEST Marks</t>
  </si>
  <si>
    <t>English THIRD UNIT TEST Marks</t>
  </si>
  <si>
    <t>English UNIT TEST Total Marks</t>
  </si>
  <si>
    <t>English HALF YEARLY EXAM Obtain Marks</t>
  </si>
  <si>
    <t>English HALF YEARLY EXAM</t>
  </si>
  <si>
    <t>English TOTAL UPTO HYE</t>
  </si>
  <si>
    <t>English  SAMAGRA MOOLYANKAN Marks</t>
  </si>
  <si>
    <t>English  SAMAGRA MOOLYANKAN</t>
  </si>
  <si>
    <t>English TOTAL</t>
  </si>
  <si>
    <t>Third Language First UNIT TEST Marks</t>
  </si>
  <si>
    <t>Third Language SECOND UNIT TEST Marks</t>
  </si>
  <si>
    <t>Third Language THIRD UNIT TEST Marks</t>
  </si>
  <si>
    <t>Third Language UNIT TEST Total Marks</t>
  </si>
  <si>
    <t>Third Language HALF YEARLY EXAM Obtain Marks</t>
  </si>
  <si>
    <t>Third Language HALF YEARLY EXAM</t>
  </si>
  <si>
    <t>Third Language TOTAL UPTO HYE</t>
  </si>
  <si>
    <t>Third Language  SAMAGRA MOOLYANKAN Marks</t>
  </si>
  <si>
    <t>Third Language  SAMAGRA MOOLYANKAN</t>
  </si>
  <si>
    <t>Third Language TOTAL</t>
  </si>
  <si>
    <t>Science First UNIT TEST Marks</t>
  </si>
  <si>
    <t>Science SECOND UNIT TEST Marks</t>
  </si>
  <si>
    <t>Science THIRD UNIT TEST Marks</t>
  </si>
  <si>
    <t>Science UNIT TEST Total Marks</t>
  </si>
  <si>
    <t>Science HALF YEARLY EXAM Obtain Marks</t>
  </si>
  <si>
    <t>Science HALF YEARLY EXAM</t>
  </si>
  <si>
    <t>Science TOTAL UPTO HYE</t>
  </si>
  <si>
    <t>Science  SAMAGRA MOOLYANKAN Marks</t>
  </si>
  <si>
    <t>Science  SAMAGRA MOOLYANKAN</t>
  </si>
  <si>
    <t>Science TOTAL</t>
  </si>
  <si>
    <t>SOCIAL SCIENCE First UNIT TEST Marks</t>
  </si>
  <si>
    <t>SOCIAL SCIENCE SECOND UNIT TEST Marks</t>
  </si>
  <si>
    <t>SOCIAL SCIENCE THIRD UNIT TEST Marks</t>
  </si>
  <si>
    <t>SOCIAL SCIENCE UNIT TEST Total Marks</t>
  </si>
  <si>
    <t>SOCIAL SCIENCE HALF YEARLY EXAM Obtain Marks</t>
  </si>
  <si>
    <t>SOCIAL SCIENCE HALF YEARLY EXAM</t>
  </si>
  <si>
    <t>SOCIAL SCIENCE TOTAL UPTO HYE</t>
  </si>
  <si>
    <t>SOCIAL SCIENCE  SAMAGRA MOOLYANKAN Marks</t>
  </si>
  <si>
    <t>SOCIAL SCIENCE  SAMAGRA MOOLYANKAN</t>
  </si>
  <si>
    <t>SOCIAL SCIENCE TOTAL</t>
  </si>
  <si>
    <t>Maths First UNIT TEST Marks</t>
  </si>
  <si>
    <t>Maths SECOND UNIT TEST Marks</t>
  </si>
  <si>
    <t>Maths THIRD UNIT TEST Marks</t>
  </si>
  <si>
    <t>Maths UNIT TEST Total Marks</t>
  </si>
  <si>
    <t>Maths HALF YEARLY EXAM Obtain Marks</t>
  </si>
  <si>
    <t>Maths HALF YEARLY EXAM</t>
  </si>
  <si>
    <t>Maths TOTAL UPTO HYE</t>
  </si>
  <si>
    <t>Maths  SAMAGRA MOOLYANKAN Marks</t>
  </si>
  <si>
    <t>Maths  SAMAGRA MOOLYANKAN</t>
  </si>
  <si>
    <t>Maths TOTAL</t>
  </si>
  <si>
    <t>Maximum Marks --&gt;</t>
  </si>
  <si>
    <t>10</t>
  </si>
  <si>
    <t>*20/30</t>
  </si>
  <si>
    <t>70</t>
  </si>
  <si>
    <t>50/70</t>
  </si>
  <si>
    <t>100</t>
  </si>
  <si>
    <t>30/100</t>
  </si>
  <si>
    <t>600</t>
  </si>
  <si>
    <t>OBC</t>
  </si>
  <si>
    <t>Boy</t>
  </si>
  <si>
    <t>901</t>
  </si>
  <si>
    <t>532</t>
  </si>
  <si>
    <t>13-05-2005</t>
  </si>
  <si>
    <t>AMARCHAND</t>
  </si>
  <si>
    <t>KISHANA RAM KUMAWAT</t>
  </si>
  <si>
    <t>RADHA DEVI</t>
  </si>
  <si>
    <t>Girl</t>
  </si>
  <si>
    <t>902</t>
  </si>
  <si>
    <t>529</t>
  </si>
  <si>
    <t>03-07-2006</t>
  </si>
  <si>
    <t>ANTIMA</t>
  </si>
  <si>
    <t>NANU RAM</t>
  </si>
  <si>
    <t>SITA DEVI</t>
  </si>
  <si>
    <t>SC</t>
  </si>
  <si>
    <t>903</t>
  </si>
  <si>
    <t>530</t>
  </si>
  <si>
    <t>30-03-2006</t>
  </si>
  <si>
    <t>ASHOK MEGHWAL</t>
  </si>
  <si>
    <t>OMPRAKASH MEGHWAL</t>
  </si>
  <si>
    <t>SANTOSH DEVI</t>
  </si>
  <si>
    <t>904</t>
  </si>
  <si>
    <t>261</t>
  </si>
  <si>
    <t>15-07-2006</t>
  </si>
  <si>
    <t>BALVEER MEGHWAL</t>
  </si>
  <si>
    <t>PRABHU RAM</t>
  </si>
  <si>
    <t>MANJU MEGHWAL</t>
  </si>
  <si>
    <t>GEN</t>
  </si>
  <si>
    <t>905</t>
  </si>
  <si>
    <t>262</t>
  </si>
  <si>
    <t>28-03-2006</t>
  </si>
  <si>
    <t>DASHRATH SINGH</t>
  </si>
  <si>
    <t>HANUMAN SINGH</t>
  </si>
  <si>
    <t>SIRE KANWAR</t>
  </si>
  <si>
    <t>906</t>
  </si>
  <si>
    <t>531</t>
  </si>
  <si>
    <t>21-07-2004</t>
  </si>
  <si>
    <t>JITENDRA SINGH</t>
  </si>
  <si>
    <t>MAN SINGH</t>
  </si>
  <si>
    <t>SUNITA KANWAR</t>
  </si>
  <si>
    <t>907</t>
  </si>
  <si>
    <t>291</t>
  </si>
  <si>
    <t>09-07-2004</t>
  </si>
  <si>
    <t>PRABHU SINGH</t>
  </si>
  <si>
    <t>UCCHAB KANWAR</t>
  </si>
  <si>
    <t>908</t>
  </si>
  <si>
    <t>518</t>
  </si>
  <si>
    <t>16-06-2005</t>
  </si>
  <si>
    <t>KARINA JANGID</t>
  </si>
  <si>
    <t>RAJENDRA JANGID</t>
  </si>
  <si>
    <t>RAJU DEVI</t>
  </si>
  <si>
    <t>909</t>
  </si>
  <si>
    <t>189</t>
  </si>
  <si>
    <t>08-07-2004</t>
  </si>
  <si>
    <t>MAHIPAL MEGHWAL</t>
  </si>
  <si>
    <t>JUGAL RAM</t>
  </si>
  <si>
    <t>CHUNKA DEVI</t>
  </si>
  <si>
    <t>910</t>
  </si>
  <si>
    <t>264</t>
  </si>
  <si>
    <t>23-12-2004</t>
  </si>
  <si>
    <t>MAMTA RATHORE</t>
  </si>
  <si>
    <t>MANOHAR SINGH</t>
  </si>
  <si>
    <t>PAPPU KANWAR</t>
  </si>
  <si>
    <t>SBC</t>
  </si>
  <si>
    <t>911</t>
  </si>
  <si>
    <t>527</t>
  </si>
  <si>
    <t>13-07-2008</t>
  </si>
  <si>
    <t>MANISH GURJAR</t>
  </si>
  <si>
    <t>KISHANA RAM</t>
  </si>
  <si>
    <t>912</t>
  </si>
  <si>
    <t>493</t>
  </si>
  <si>
    <t>25-08-2002</t>
  </si>
  <si>
    <t>MOHAN LAL</t>
  </si>
  <si>
    <t>DURGA LAL SHARMA</t>
  </si>
  <si>
    <t>GEETA DEVI</t>
  </si>
  <si>
    <t>913</t>
  </si>
  <si>
    <t>521</t>
  </si>
  <si>
    <t>15-10-2005</t>
  </si>
  <si>
    <t>Mohit Raj</t>
  </si>
  <si>
    <t>Aman Singh</t>
  </si>
  <si>
    <t>Sampat Kanwar</t>
  </si>
  <si>
    <t>914</t>
  </si>
  <si>
    <t>263</t>
  </si>
  <si>
    <t>06-01-2006</t>
  </si>
  <si>
    <t>NARENDRA SINGH</t>
  </si>
  <si>
    <t>GIRWAR SINGH</t>
  </si>
  <si>
    <t>MAMTA KANWAR</t>
  </si>
  <si>
    <t>915</t>
  </si>
  <si>
    <t>430</t>
  </si>
  <si>
    <t>21-02-2006</t>
  </si>
  <si>
    <t>NARESH</t>
  </si>
  <si>
    <t>HANUMAN RAM</t>
  </si>
  <si>
    <t>916</t>
  </si>
  <si>
    <t>259</t>
  </si>
  <si>
    <t>07-07-2004</t>
  </si>
  <si>
    <t>OMPRAKASH KUMAWAT</t>
  </si>
  <si>
    <t>HUKMA RAM</t>
  </si>
  <si>
    <t>MUNNI DEVI</t>
  </si>
  <si>
    <t>917</t>
  </si>
  <si>
    <t>260</t>
  </si>
  <si>
    <t>01-12-2005</t>
  </si>
  <si>
    <t>PALAK RATHORE</t>
  </si>
  <si>
    <t>RAM SINGH</t>
  </si>
  <si>
    <t>PREM KANWAR</t>
  </si>
  <si>
    <t>918</t>
  </si>
  <si>
    <t>528</t>
  </si>
  <si>
    <t>28-11-2003</t>
  </si>
  <si>
    <t>PAWAN KUMAWAT</t>
  </si>
  <si>
    <t>919</t>
  </si>
  <si>
    <t>75</t>
  </si>
  <si>
    <t>02-08-1999</t>
  </si>
  <si>
    <t>POOJA RATHORE</t>
  </si>
  <si>
    <t>VIMLA KANWAR</t>
  </si>
  <si>
    <t>920</t>
  </si>
  <si>
    <t>154</t>
  </si>
  <si>
    <t>05-04-2004</t>
  </si>
  <si>
    <t>PRAVEEN SINGH</t>
  </si>
  <si>
    <t>MAHENDRA SINGH</t>
  </si>
  <si>
    <t>SUMAN KANWAR</t>
  </si>
  <si>
    <t>921</t>
  </si>
  <si>
    <t>534</t>
  </si>
  <si>
    <t>08-07-2006</t>
  </si>
  <si>
    <t>RAJENDRA PANWAR</t>
  </si>
  <si>
    <t>OM PRAKASH PANWAR</t>
  </si>
  <si>
    <t>922</t>
  </si>
  <si>
    <t>207</t>
  </si>
  <si>
    <t>06-08-2006</t>
  </si>
  <si>
    <t>RAKESH YOGI</t>
  </si>
  <si>
    <t>MOOLA RAM</t>
  </si>
  <si>
    <t>INDRA DEVI</t>
  </si>
  <si>
    <t>923</t>
  </si>
  <si>
    <t>422</t>
  </si>
  <si>
    <t>15-07-2004</t>
  </si>
  <si>
    <t>REKHA JNAGID</t>
  </si>
  <si>
    <t>SITA RAM</t>
  </si>
  <si>
    <t>VIMLA DEVI</t>
  </si>
  <si>
    <t>924</t>
  </si>
  <si>
    <t>372</t>
  </si>
  <si>
    <t>15-08-2004</t>
  </si>
  <si>
    <t>ROHIT KUMAR</t>
  </si>
  <si>
    <t>GOGA RAM</t>
  </si>
  <si>
    <t>SAYRI DEVI</t>
  </si>
  <si>
    <t>925</t>
  </si>
  <si>
    <t>533</t>
  </si>
  <si>
    <t>01-09-2006</t>
  </si>
  <si>
    <t>SAGAR KUMAR</t>
  </si>
  <si>
    <t>ASHOK KUMAR</t>
  </si>
  <si>
    <t>SANJU DEVI</t>
  </si>
  <si>
    <t>931</t>
  </si>
  <si>
    <t>516</t>
  </si>
  <si>
    <t>20-07-2005</t>
  </si>
  <si>
    <t>SANTOSH KANWAR</t>
  </si>
  <si>
    <t>NEEROJ KANWAR</t>
  </si>
  <si>
    <t>926</t>
  </si>
  <si>
    <t>258</t>
  </si>
  <si>
    <t>01-07-2005</t>
  </si>
  <si>
    <t>SARDAR SINGH</t>
  </si>
  <si>
    <t>BHAWANI SINGH</t>
  </si>
  <si>
    <t>DHAPU KANWAR</t>
  </si>
  <si>
    <t>927</t>
  </si>
  <si>
    <t>349</t>
  </si>
  <si>
    <t>01-01-2002</t>
  </si>
  <si>
    <t>SHIVPAL</t>
  </si>
  <si>
    <t>KISTURA RAM</t>
  </si>
  <si>
    <t>DURGA DEVI</t>
  </si>
  <si>
    <t>928</t>
  </si>
  <si>
    <t>371</t>
  </si>
  <si>
    <t>SHYAM KUMAR</t>
  </si>
  <si>
    <t>929</t>
  </si>
  <si>
    <t>365</t>
  </si>
  <si>
    <t>01-06-2006</t>
  </si>
  <si>
    <t>SHYAM SINGH RATHORE</t>
  </si>
  <si>
    <t>KARAN SINGH RATHORE</t>
  </si>
  <si>
    <t>SAROJ KANWAR</t>
  </si>
  <si>
    <t>930</t>
  </si>
  <si>
    <t>378</t>
  </si>
  <si>
    <t>09-07-2007</t>
  </si>
  <si>
    <t>TANU RATHORE</t>
  </si>
  <si>
    <t>NATHU SINGH</t>
  </si>
  <si>
    <t>VINOD KANWAR</t>
  </si>
  <si>
    <t>GOVERNMENT SENIOR SECONDARY SCHOOL, ROOPPURA, BLOCK-KUCHAMAN CITY (NAGAUR)</t>
  </si>
  <si>
    <t>School Name</t>
  </si>
  <si>
    <t>DISE CODE-</t>
  </si>
  <si>
    <t>08140912304</t>
  </si>
  <si>
    <t>Class</t>
  </si>
  <si>
    <t>Date of Result</t>
  </si>
  <si>
    <t>9 'A'</t>
  </si>
  <si>
    <t>Subject's Name-</t>
  </si>
  <si>
    <t>HINDI</t>
  </si>
  <si>
    <t>ENGLISH</t>
  </si>
  <si>
    <t>THIRD LANG.</t>
  </si>
  <si>
    <t>SCIENCE</t>
  </si>
  <si>
    <t>SOC.SCI.</t>
  </si>
  <si>
    <t>MATHS</t>
  </si>
  <si>
    <t>PH.&amp;H.EDU</t>
  </si>
  <si>
    <t>FOI</t>
  </si>
  <si>
    <t>SUPW</t>
  </si>
  <si>
    <t>ART EDU.</t>
  </si>
  <si>
    <t>GRAND TOTAL</t>
  </si>
  <si>
    <t>CLASS</t>
  </si>
  <si>
    <t>Physical and Health Education</t>
  </si>
  <si>
    <t>Foundation of IT</t>
  </si>
  <si>
    <t>Art Eduction</t>
  </si>
  <si>
    <t>Total Meeting</t>
  </si>
  <si>
    <t>Total Attendance</t>
  </si>
  <si>
    <t>Attendance</t>
  </si>
  <si>
    <t>Hindi</t>
  </si>
  <si>
    <t>Eng</t>
  </si>
  <si>
    <t>Thrd Lang.</t>
  </si>
  <si>
    <t>Science</t>
  </si>
  <si>
    <t>Sos.Sci.</t>
  </si>
  <si>
    <t>Maths</t>
  </si>
  <si>
    <t>GT</t>
  </si>
  <si>
    <t>Percent</t>
  </si>
  <si>
    <t>Division</t>
  </si>
  <si>
    <t>Rank in Class</t>
  </si>
  <si>
    <t>Maximum Marks</t>
  </si>
  <si>
    <t>Progress Report</t>
  </si>
  <si>
    <t>Session</t>
  </si>
  <si>
    <t>2019-20</t>
  </si>
  <si>
    <t>Subjects</t>
  </si>
  <si>
    <t>Max.Marks</t>
  </si>
  <si>
    <t>Obtain Marks</t>
  </si>
  <si>
    <t>Grade</t>
  </si>
  <si>
    <t>Total Max. Marks</t>
  </si>
  <si>
    <t>Total Obtain Marks</t>
  </si>
  <si>
    <t>Percentage</t>
  </si>
  <si>
    <t>Signature of Class Teacher</t>
  </si>
  <si>
    <t>Signature of Exam Incharge</t>
  </si>
  <si>
    <t>Signature of Principal with Stamp</t>
  </si>
  <si>
    <t>Total Attend.</t>
  </si>
  <si>
    <t>Session-</t>
  </si>
  <si>
    <t>Student's Name-</t>
  </si>
  <si>
    <t>Father's Name-</t>
  </si>
  <si>
    <t>Mother's Name-</t>
  </si>
  <si>
    <t>Roll No.-</t>
  </si>
  <si>
    <t>S.R.No.-</t>
  </si>
  <si>
    <t>DOB-</t>
  </si>
  <si>
    <t>ABCDE</t>
  </si>
  <si>
    <t>Result</t>
  </si>
  <si>
    <t>Obtained Marks</t>
  </si>
  <si>
    <t>Promoted to Class 10th</t>
  </si>
  <si>
    <t>Date Of Result</t>
  </si>
  <si>
    <t>Open Shala Darpan</t>
  </si>
  <si>
    <t>Go to Result Section RESULT&lt;Result Reports&lt;Class 9th and 11th Data Download</t>
  </si>
  <si>
    <t>Select Session&lt; Select Class&lt;GO</t>
  </si>
  <si>
    <t>Save the file in your Computer/LAPTOP</t>
  </si>
  <si>
    <t>Open both Files shaladarpan data file and  MY "Ctrl C and Ctrl V 9th Sheet"</t>
  </si>
  <si>
    <t>In shaladarpan data file select data from colom A3 to all coloms and rows</t>
  </si>
  <si>
    <t>After selection press ctrl+c</t>
  </si>
  <si>
    <t>Then after open  "Ctrl C and Ctrl V 9th Sheet" and press ctrl+v in "Paste SD Data sheet" from colom A5</t>
  </si>
  <si>
    <t>Now it is ready</t>
  </si>
  <si>
    <t xml:space="preserve">Make sure that all subjects marks in "Paste SD Data sheet" are filled if not fill the marks </t>
  </si>
  <si>
    <t>STEPS Follow</t>
  </si>
  <si>
    <t>Also Fill these marks and attendance</t>
  </si>
  <si>
    <t>Note - Give marks in all subjects for SAMAGRA MOOLYANKAN out of 100's don,t in 30's</t>
  </si>
  <si>
    <t>Physical and Health Education Fill Marks out of 100</t>
  </si>
  <si>
    <t>Foundation of IT  Fill Marks out of 100</t>
  </si>
  <si>
    <t>SUPW  Fill Marks out of 100</t>
  </si>
  <si>
    <t>Art Eduction  Fill Marks out of 100</t>
  </si>
  <si>
    <t>Total Attendance Fill total Attenndance of student</t>
  </si>
  <si>
    <t>Total Meeting Fill total Meetings  of student</t>
  </si>
  <si>
    <t>To Print Marksheet</t>
  </si>
  <si>
    <t xml:space="preserve">Any Problem calls us </t>
  </si>
  <si>
    <r>
      <rPr>
        <b/>
        <sz val="16"/>
        <color rgb="FFFF0000"/>
        <rFont val="Calibri"/>
        <family val="2"/>
        <scheme val="minor"/>
      </rPr>
      <t>Mr. Ashwini Kumar</t>
    </r>
    <r>
      <rPr>
        <sz val="16"/>
        <rFont val="Calibri"/>
        <family val="2"/>
        <scheme val="minor"/>
      </rPr>
      <t xml:space="preserve">, Senior Teacher, GSSS Rooppura Mob.No. +91 </t>
    </r>
    <r>
      <rPr>
        <sz val="16"/>
        <color rgb="FFFF0000"/>
        <rFont val="Calibri"/>
        <family val="2"/>
        <scheme val="minor"/>
      </rPr>
      <t>9166023711</t>
    </r>
  </si>
  <si>
    <r>
      <rPr>
        <b/>
        <sz val="16"/>
        <color rgb="FFFF0000"/>
        <rFont val="Calibri"/>
        <family val="2"/>
        <scheme val="minor"/>
      </rPr>
      <t>Mr. Javed Khan</t>
    </r>
    <r>
      <rPr>
        <sz val="16"/>
        <rFont val="Calibri"/>
        <family val="2"/>
        <scheme val="minor"/>
      </rPr>
      <t xml:space="preserve">, Senior Teacher, GSSS Anandpura Mob.No. +91 </t>
    </r>
    <r>
      <rPr>
        <sz val="16"/>
        <color rgb="FFFF0000"/>
        <rFont val="Calibri"/>
        <family val="2"/>
        <scheme val="minor"/>
      </rPr>
      <t>9828870908</t>
    </r>
  </si>
  <si>
    <t>How to Do'!A1</t>
  </si>
  <si>
    <t>Select the Roll No. From drop down list and then print</t>
  </si>
  <si>
    <t>Make Result Class 9th in few Minutes</t>
  </si>
  <si>
    <t>Password</t>
  </si>
  <si>
    <t>copypaste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</si>
</sst>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8"/>
      <name val="Calibri"/>
      <family val="2"/>
    </font>
    <font>
      <sz val="11"/>
      <color rgb="FFFF0000"/>
      <name val="Calibri"/>
      <family val="2"/>
    </font>
    <font>
      <b/>
      <sz val="12"/>
      <color theme="3"/>
      <name val="Calibri"/>
      <family val="2"/>
    </font>
    <font>
      <sz val="12"/>
      <color rgb="FFFF0000"/>
      <name val="Calibri"/>
    </font>
    <font>
      <b/>
      <sz val="12"/>
      <color theme="3"/>
      <name val="Calibri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</font>
    <font>
      <b/>
      <sz val="20"/>
      <name val="Calibri"/>
      <family val="2"/>
    </font>
    <font>
      <b/>
      <sz val="14"/>
      <color rgb="FFFF0000"/>
      <name val="Calibri"/>
      <family val="2"/>
    </font>
    <font>
      <b/>
      <sz val="16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</font>
    <font>
      <b/>
      <sz val="16"/>
      <color rgb="FFFF0000"/>
      <name val="Calibri"/>
      <family val="2"/>
    </font>
    <font>
      <sz val="16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</font>
    <font>
      <sz val="14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u/>
      <sz val="16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14">
    <xf numFmtId="0" fontId="0" fillId="0" borderId="0" xfId="0" applyNumberFormat="1" applyFont="1"/>
    <xf numFmtId="0" fontId="0" fillId="0" borderId="0" xfId="0" applyNumberFormat="1" applyFont="1" applyBorder="1"/>
    <xf numFmtId="0" fontId="11" fillId="0" borderId="0" xfId="0" applyNumberFormat="1" applyFont="1"/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/>
    <xf numFmtId="14" fontId="11" fillId="0" borderId="1" xfId="0" applyNumberFormat="1" applyFont="1" applyBorder="1"/>
    <xf numFmtId="0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/>
    <xf numFmtId="0" fontId="1" fillId="0" borderId="1" xfId="0" applyFont="1" applyBorder="1" applyAlignment="1" applyProtection="1">
      <alignment horizontal="center" vertical="center"/>
    </xf>
    <xf numFmtId="0" fontId="5" fillId="0" borderId="0" xfId="0" applyNumberFormat="1" applyFont="1"/>
    <xf numFmtId="0" fontId="14" fillId="0" borderId="0" xfId="0" applyNumberFormat="1" applyFont="1" applyAlignment="1"/>
    <xf numFmtId="0" fontId="1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16" fillId="0" borderId="0" xfId="0" applyNumberFormat="1" applyFont="1" applyAlignment="1">
      <alignment vertical="center"/>
    </xf>
    <xf numFmtId="0" fontId="13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/>
    </xf>
    <xf numFmtId="0" fontId="17" fillId="0" borderId="0" xfId="0" applyNumberFormat="1" applyFont="1"/>
    <xf numFmtId="0" fontId="18" fillId="0" borderId="0" xfId="0" applyNumberFormat="1" applyFont="1"/>
    <xf numFmtId="0" fontId="16" fillId="0" borderId="1" xfId="0" applyNumberFormat="1" applyFont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6" fillId="0" borderId="11" xfId="0" applyNumberFormat="1" applyFont="1" applyBorder="1" applyAlignment="1">
      <alignment horizontal="left" vertical="center"/>
    </xf>
    <xf numFmtId="0" fontId="16" fillId="0" borderId="0" xfId="0" applyNumberFormat="1" applyFont="1" applyBorder="1" applyAlignment="1">
      <alignment horizontal="left" vertical="center"/>
    </xf>
    <xf numFmtId="0" fontId="16" fillId="0" borderId="12" xfId="0" applyNumberFormat="1" applyFont="1" applyBorder="1" applyAlignment="1">
      <alignment horizontal="left" vertical="center"/>
    </xf>
    <xf numFmtId="0" fontId="13" fillId="2" borderId="14" xfId="0" applyNumberFormat="1" applyFont="1" applyFill="1" applyBorder="1" applyAlignment="1">
      <alignment horizontal="center" vertical="center"/>
    </xf>
    <xf numFmtId="0" fontId="16" fillId="0" borderId="14" xfId="0" applyNumberFormat="1" applyFont="1" applyBorder="1" applyAlignment="1">
      <alignment horizontal="center" vertical="center"/>
    </xf>
    <xf numFmtId="0" fontId="13" fillId="0" borderId="11" xfId="0" applyNumberFormat="1" applyFont="1" applyBorder="1" applyAlignment="1">
      <alignment horizontal="left" vertical="center"/>
    </xf>
    <xf numFmtId="0" fontId="13" fillId="0" borderId="12" xfId="0" applyNumberFormat="1" applyFont="1" applyBorder="1" applyAlignment="1">
      <alignment horizontal="center" vertical="center"/>
    </xf>
    <xf numFmtId="0" fontId="16" fillId="0" borderId="11" xfId="0" applyNumberFormat="1" applyFont="1" applyBorder="1" applyAlignment="1">
      <alignment vertical="center"/>
    </xf>
    <xf numFmtId="0" fontId="16" fillId="0" borderId="0" xfId="0" applyNumberFormat="1" applyFont="1" applyBorder="1" applyAlignment="1">
      <alignment vertical="center"/>
    </xf>
    <xf numFmtId="0" fontId="16" fillId="2" borderId="14" xfId="0" applyNumberFormat="1" applyFont="1" applyFill="1" applyBorder="1" applyAlignment="1">
      <alignment horizontal="center" vertical="center"/>
    </xf>
    <xf numFmtId="0" fontId="0" fillId="0" borderId="11" xfId="0" applyNumberFormat="1" applyFont="1" applyBorder="1"/>
    <xf numFmtId="0" fontId="0" fillId="0" borderId="12" xfId="0" applyNumberFormat="1" applyFont="1" applyBorder="1"/>
    <xf numFmtId="0" fontId="16" fillId="0" borderId="15" xfId="0" applyNumberFormat="1" applyFont="1" applyBorder="1" applyAlignment="1">
      <alignment horizontal="center" vertical="center" wrapText="1"/>
    </xf>
    <xf numFmtId="0" fontId="16" fillId="0" borderId="16" xfId="0" applyNumberFormat="1" applyFont="1" applyBorder="1" applyAlignment="1">
      <alignment horizontal="center" vertical="center" wrapText="1"/>
    </xf>
    <xf numFmtId="0" fontId="16" fillId="0" borderId="0" xfId="0" applyNumberFormat="1" applyFont="1" applyBorder="1" applyAlignment="1">
      <alignment horizontal="center" vertical="center"/>
    </xf>
    <xf numFmtId="0" fontId="16" fillId="2" borderId="13" xfId="0" applyNumberFormat="1" applyFont="1" applyFill="1" applyBorder="1" applyAlignment="1">
      <alignment horizontal="left" vertical="center"/>
    </xf>
    <xf numFmtId="0" fontId="16" fillId="0" borderId="13" xfId="0" applyNumberFormat="1" applyFont="1" applyBorder="1" applyAlignment="1">
      <alignment horizontal="left" vertical="center"/>
    </xf>
    <xf numFmtId="0" fontId="19" fillId="0" borderId="12" xfId="0" applyNumberFormat="1" applyFont="1" applyBorder="1" applyAlignment="1">
      <alignment horizontal="left" vertical="center"/>
    </xf>
    <xf numFmtId="0" fontId="13" fillId="0" borderId="12" xfId="0" applyNumberFormat="1" applyFont="1" applyBorder="1" applyAlignment="1">
      <alignment horizontal="left" vertical="center"/>
    </xf>
    <xf numFmtId="0" fontId="20" fillId="0" borderId="1" xfId="0" applyNumberFormat="1" applyFont="1" applyBorder="1" applyAlignment="1">
      <alignment horizontal="center" vertical="center"/>
    </xf>
    <xf numFmtId="0" fontId="20" fillId="0" borderId="14" xfId="0" applyNumberFormat="1" applyFont="1" applyBorder="1" applyAlignment="1">
      <alignment horizontal="center" vertical="center"/>
    </xf>
    <xf numFmtId="10" fontId="13" fillId="2" borderId="14" xfId="0" applyNumberFormat="1" applyFont="1" applyFill="1" applyBorder="1" applyAlignment="1">
      <alignment horizontal="center" vertical="center"/>
    </xf>
    <xf numFmtId="0" fontId="13" fillId="0" borderId="16" xfId="0" applyNumberFormat="1" applyFont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left"/>
    </xf>
    <xf numFmtId="0" fontId="21" fillId="2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/>
    </xf>
    <xf numFmtId="14" fontId="23" fillId="2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left" vertical="center"/>
    </xf>
    <xf numFmtId="0" fontId="18" fillId="0" borderId="0" xfId="0" applyNumberFormat="1" applyFont="1" applyAlignment="1"/>
    <xf numFmtId="0" fontId="17" fillId="0" borderId="0" xfId="0" applyNumberFormat="1" applyFont="1" applyAlignment="1"/>
    <xf numFmtId="0" fontId="25" fillId="0" borderId="0" xfId="0" applyNumberFormat="1" applyFont="1"/>
    <xf numFmtId="0" fontId="26" fillId="0" borderId="0" xfId="0" applyNumberFormat="1" applyFont="1" applyAlignment="1">
      <alignment horizontal="center"/>
    </xf>
    <xf numFmtId="0" fontId="18" fillId="0" borderId="0" xfId="0" applyNumberFormat="1" applyFont="1" applyAlignment="1">
      <alignment horizontal="left" wrapText="1"/>
    </xf>
    <xf numFmtId="0" fontId="27" fillId="0" borderId="0" xfId="0" applyNumberFormat="1" applyFont="1" applyAlignment="1">
      <alignment horizontal="center" vertical="center"/>
    </xf>
    <xf numFmtId="0" fontId="25" fillId="2" borderId="0" xfId="0" applyNumberFormat="1" applyFont="1" applyFill="1" applyAlignment="1">
      <alignment horizontal="center"/>
    </xf>
    <xf numFmtId="0" fontId="15" fillId="2" borderId="4" xfId="0" applyNumberFormat="1" applyFont="1" applyFill="1" applyBorder="1" applyAlignment="1">
      <alignment horizontal="center" vertical="center"/>
    </xf>
    <xf numFmtId="0" fontId="15" fillId="2" borderId="7" xfId="0" applyNumberFormat="1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 wrapText="1"/>
    </xf>
    <xf numFmtId="0" fontId="12" fillId="0" borderId="7" xfId="0" applyNumberFormat="1" applyFont="1" applyBorder="1" applyAlignment="1">
      <alignment horizontal="right" vertical="center" wrapText="1"/>
    </xf>
    <xf numFmtId="0" fontId="12" fillId="0" borderId="3" xfId="0" applyNumberFormat="1" applyFont="1" applyBorder="1" applyAlignment="1">
      <alignment horizontal="right" vertical="center" wrapText="1"/>
    </xf>
    <xf numFmtId="0" fontId="16" fillId="2" borderId="8" xfId="0" applyNumberFormat="1" applyFont="1" applyFill="1" applyBorder="1" applyAlignment="1">
      <alignment horizontal="center" vertical="center"/>
    </xf>
    <xf numFmtId="0" fontId="16" fillId="2" borderId="9" xfId="0" applyNumberFormat="1" applyFont="1" applyFill="1" applyBorder="1" applyAlignment="1">
      <alignment horizontal="center" vertical="center"/>
    </xf>
    <xf numFmtId="0" fontId="16" fillId="2" borderId="10" xfId="0" applyNumberFormat="1" applyFont="1" applyFill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16" fillId="0" borderId="11" xfId="0" applyNumberFormat="1" applyFont="1" applyBorder="1" applyAlignment="1">
      <alignment horizontal="left" vertical="center" wrapText="1"/>
    </xf>
    <xf numFmtId="0" fontId="16" fillId="0" borderId="0" xfId="0" applyNumberFormat="1" applyFont="1" applyBorder="1" applyAlignment="1">
      <alignment horizontal="left" vertical="center" wrapText="1"/>
    </xf>
    <xf numFmtId="0" fontId="13" fillId="0" borderId="0" xfId="0" applyNumberFormat="1" applyFont="1" applyBorder="1" applyAlignment="1">
      <alignment horizontal="left" vertical="center"/>
    </xf>
    <xf numFmtId="0" fontId="16" fillId="2" borderId="4" xfId="0" applyNumberFormat="1" applyFont="1" applyFill="1" applyBorder="1" applyAlignment="1">
      <alignment horizontal="center" vertical="center"/>
    </xf>
    <xf numFmtId="0" fontId="16" fillId="2" borderId="17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14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/>
    </xf>
    <xf numFmtId="0" fontId="0" fillId="0" borderId="0" xfId="0" applyNumberFormat="1" applyFont="1" applyAlignment="1" applyProtection="1">
      <alignment vertical="center"/>
    </xf>
    <xf numFmtId="0" fontId="4" fillId="0" borderId="7" xfId="0" applyNumberFormat="1" applyFont="1" applyBorder="1" applyAlignment="1" applyProtection="1">
      <alignment horizontal="center" vertical="center"/>
    </xf>
    <xf numFmtId="0" fontId="4" fillId="0" borderId="7" xfId="0" applyNumberFormat="1" applyFont="1" applyBorder="1" applyAlignment="1" applyProtection="1">
      <alignment vertical="center"/>
    </xf>
    <xf numFmtId="0" fontId="31" fillId="0" borderId="7" xfId="1" quotePrefix="1" applyNumberFormat="1" applyFont="1" applyBorder="1" applyAlignment="1" applyProtection="1">
      <alignment horizontal="center" vertical="center"/>
    </xf>
    <xf numFmtId="0" fontId="0" fillId="0" borderId="0" xfId="0" applyNumberFormat="1" applyFont="1" applyProtection="1"/>
    <xf numFmtId="0" fontId="0" fillId="0" borderId="1" xfId="0" applyNumberFormat="1" applyFont="1" applyBorder="1" applyProtection="1"/>
    <xf numFmtId="0" fontId="3" fillId="0" borderId="4" xfId="0" applyNumberFormat="1" applyFont="1" applyBorder="1" applyAlignment="1" applyProtection="1">
      <alignment horizontal="center" vertical="center"/>
    </xf>
    <xf numFmtId="0" fontId="3" fillId="0" borderId="3" xfId="0" applyNumberFormat="1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Border="1" applyAlignment="1" applyProtection="1">
      <alignment horizontal="right" vertical="center"/>
    </xf>
    <xf numFmtId="0" fontId="7" fillId="0" borderId="7" xfId="0" applyNumberFormat="1" applyFont="1" applyBorder="1" applyAlignment="1" applyProtection="1">
      <alignment horizontal="right" vertical="center"/>
    </xf>
    <xf numFmtId="0" fontId="7" fillId="0" borderId="3" xfId="0" applyNumberFormat="1" applyFont="1" applyBorder="1" applyAlignment="1" applyProtection="1">
      <alignment horizontal="right" vertical="center"/>
    </xf>
    <xf numFmtId="0" fontId="7" fillId="0" borderId="1" xfId="0" applyNumberFormat="1" applyFont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Border="1" applyAlignment="1" applyProtection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0" fontId="8" fillId="3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Protection="1"/>
    <xf numFmtId="0" fontId="0" fillId="0" borderId="5" xfId="0" applyNumberFormat="1" applyFont="1" applyBorder="1" applyProtection="1"/>
    <xf numFmtId="0" fontId="9" fillId="0" borderId="1" xfId="0" applyNumberFormat="1" applyFont="1" applyBorder="1" applyAlignment="1" applyProtection="1">
      <alignment horizontal="center" vertical="center"/>
    </xf>
    <xf numFmtId="14" fontId="0" fillId="0" borderId="1" xfId="0" applyNumberFormat="1" applyFont="1" applyBorder="1" applyProtection="1"/>
    <xf numFmtId="0" fontId="10" fillId="3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92">
    <dxf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strike val="0"/>
        <outline val="0"/>
        <shadow val="0"/>
        <u val="none"/>
        <vertAlign val="baseline"/>
        <sz val="12"/>
        <color theme="3"/>
        <name val="Calibri"/>
        <scheme val="none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color rgb="FFFF0000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color rgb="FFFF0000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color rgb="FFFF0000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color rgb="FFFF0000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color rgb="FFFF0000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color rgb="FFFF0000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rksheet!A1"/><Relationship Id="rId2" Type="http://schemas.openxmlformats.org/officeDocument/2006/relationships/hyperlink" Target="#'Final Marks'!A1"/><Relationship Id="rId1" Type="http://schemas.openxmlformats.org/officeDocument/2006/relationships/hyperlink" Target="#'Paste SD Dat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7</xdr:row>
      <xdr:rowOff>60990</xdr:rowOff>
    </xdr:from>
    <xdr:to>
      <xdr:col>3</xdr:col>
      <xdr:colOff>28575</xdr:colOff>
      <xdr:row>11</xdr:row>
      <xdr:rowOff>34261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>
          <a:off x="600075" y="2137440"/>
          <a:ext cx="2400300" cy="7352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/>
            <a:t>Go to "Paste</a:t>
          </a:r>
          <a:r>
            <a:rPr lang="en-US" sz="1600" b="1" baseline="0"/>
            <a:t> SD Data"</a:t>
          </a:r>
          <a:endParaRPr lang="en-US" sz="1600" b="1"/>
        </a:p>
      </xdr:txBody>
    </xdr:sp>
    <xdr:clientData/>
  </xdr:twoCellAnchor>
  <xdr:twoCellAnchor>
    <xdr:from>
      <xdr:col>6</xdr:col>
      <xdr:colOff>790576</xdr:colOff>
      <xdr:row>7</xdr:row>
      <xdr:rowOff>64630</xdr:rowOff>
    </xdr:from>
    <xdr:to>
      <xdr:col>10</xdr:col>
      <xdr:colOff>269178</xdr:colOff>
      <xdr:row>11</xdr:row>
      <xdr:rowOff>30621</xdr:rowOff>
    </xdr:to>
    <xdr:sp macro="" textlink="">
      <xdr:nvSpPr>
        <xdr:cNvPr id="3" name="Right Arrow 2">
          <a:hlinkClick xmlns:r="http://schemas.openxmlformats.org/officeDocument/2006/relationships" r:id="rId2"/>
        </xdr:cNvPr>
        <xdr:cNvSpPr/>
      </xdr:nvSpPr>
      <xdr:spPr>
        <a:xfrm>
          <a:off x="6305551" y="2141080"/>
          <a:ext cx="2869502" cy="7279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/>
            <a:t>Check&amp;Print "Final Marks</a:t>
          </a:r>
          <a:r>
            <a:rPr lang="en-US" sz="1600" b="1" baseline="0"/>
            <a:t>"</a:t>
          </a:r>
          <a:endParaRPr lang="en-US" sz="1600" b="1"/>
        </a:p>
      </xdr:txBody>
    </xdr:sp>
    <xdr:clientData/>
  </xdr:twoCellAnchor>
  <xdr:twoCellAnchor>
    <xdr:from>
      <xdr:col>3</xdr:col>
      <xdr:colOff>800100</xdr:colOff>
      <xdr:row>12</xdr:row>
      <xdr:rowOff>70515</xdr:rowOff>
    </xdr:from>
    <xdr:to>
      <xdr:col>6</xdr:col>
      <xdr:colOff>657225</xdr:colOff>
      <xdr:row>16</xdr:row>
      <xdr:rowOff>43786</xdr:rowOff>
    </xdr:to>
    <xdr:sp macro="" textlink="">
      <xdr:nvSpPr>
        <xdr:cNvPr id="4" name="Right Arrow 3">
          <a:hlinkClick xmlns:r="http://schemas.openxmlformats.org/officeDocument/2006/relationships" r:id="rId3"/>
        </xdr:cNvPr>
        <xdr:cNvSpPr/>
      </xdr:nvSpPr>
      <xdr:spPr>
        <a:xfrm>
          <a:off x="3771900" y="3099465"/>
          <a:ext cx="2400300" cy="7352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/>
            <a:t>Print "Marksheets</a:t>
          </a:r>
          <a:r>
            <a:rPr lang="en-US" sz="1600" b="1" baseline="0"/>
            <a:t>"</a:t>
          </a:r>
          <a:endParaRPr lang="en-US" sz="1600" b="1"/>
        </a:p>
      </xdr:txBody>
    </xdr:sp>
    <xdr:clientData/>
  </xdr:twoCellAnchor>
</xdr:wsDr>
</file>

<file path=xl/tables/table1.xml><?xml version="1.0" encoding="utf-8"?>
<table xmlns="http://schemas.openxmlformats.org/spreadsheetml/2006/main" id="3" name="Table4" displayName="Table4" ref="A5:BX204" headerRowCount="0" headerRowDxfId="2" dataDxfId="0" totalsRowDxfId="1" tableBorderDxfId="91">
  <tableColumns count="76">
    <tableColumn id="1" name="1" dataDxfId="78"/>
    <tableColumn id="2" name="OBC" dataDxfId="77"/>
    <tableColumn id="3" name="Boy" dataDxfId="76"/>
    <tableColumn id="4" name="901" dataDxfId="75"/>
    <tableColumn id="5" name="532" dataDxfId="74"/>
    <tableColumn id="6" name="13-05-2005" dataDxfId="73"/>
    <tableColumn id="7" name="AMARCHAND" dataDxfId="72"/>
    <tableColumn id="8" name="KISHANA RAM KUMAWAT" dataDxfId="71"/>
    <tableColumn id="9" name="RADHA DEVI" dataDxfId="70"/>
    <tableColumn id="10" name="2" dataDxfId="69"/>
    <tableColumn id="11" name="0" dataDxfId="68"/>
    <tableColumn id="12" name="Column12" dataDxfId="67"/>
    <tableColumn id="13" name="Column13" dataDxfId="66"/>
    <tableColumn id="14" name="Column14" dataDxfId="65"/>
    <tableColumn id="15" name="Column15" dataDxfId="64"/>
    <tableColumn id="16" name="Column16" dataDxfId="63"/>
    <tableColumn id="17" name="Column17" dataDxfId="62"/>
    <tableColumn id="18" name="Column18" dataDxfId="61"/>
    <tableColumn id="19" name="Column19" dataDxfId="60"/>
    <tableColumn id="20" name="Column20" dataDxfId="59"/>
    <tableColumn id="21" name="Column21" dataDxfId="58"/>
    <tableColumn id="22" name="Column22" dataDxfId="57"/>
    <tableColumn id="23" name="Column23" dataDxfId="56"/>
    <tableColumn id="24" name="Column24" dataDxfId="55"/>
    <tableColumn id="25" name="Column25" dataDxfId="54"/>
    <tableColumn id="26" name="Column26" dataDxfId="53"/>
    <tableColumn id="27" name="Column27" dataDxfId="52"/>
    <tableColumn id="28" name="Column28" dataDxfId="51"/>
    <tableColumn id="29" name="Column29" dataDxfId="50"/>
    <tableColumn id="30" name="4" dataDxfId="49"/>
    <tableColumn id="31" name="Column31" dataDxfId="48"/>
    <tableColumn id="32" name="Column32" dataDxfId="47"/>
    <tableColumn id="33" name="Column33" dataDxfId="46"/>
    <tableColumn id="34" name="Column34" dataDxfId="45"/>
    <tableColumn id="35" name="Column35" dataDxfId="44"/>
    <tableColumn id="36" name="Column36" dataDxfId="43"/>
    <tableColumn id="37" name="Column37" dataDxfId="42"/>
    <tableColumn id="38" name="Column38" dataDxfId="41"/>
    <tableColumn id="39" name="Column39" dataDxfId="40"/>
    <tableColumn id="40" name="5" dataDxfId="39"/>
    <tableColumn id="41" name="Column41" dataDxfId="38"/>
    <tableColumn id="42" name="Column42" dataDxfId="37"/>
    <tableColumn id="43" name="Column43" dataDxfId="36"/>
    <tableColumn id="44" name="Column44" dataDxfId="35"/>
    <tableColumn id="45" name="Column45" dataDxfId="34"/>
    <tableColumn id="46" name="Column46" dataDxfId="33"/>
    <tableColumn id="47" name="Column47" dataDxfId="32"/>
    <tableColumn id="48" name="Column48" dataDxfId="31"/>
    <tableColumn id="49" name="Column49" dataDxfId="30"/>
    <tableColumn id="50" name="Column50" dataDxfId="29"/>
    <tableColumn id="51" name="Column51" dataDxfId="28"/>
    <tableColumn id="52" name="Column52" dataDxfId="27"/>
    <tableColumn id="53" name="Column53" dataDxfId="26"/>
    <tableColumn id="54" name="Column54" dataDxfId="25"/>
    <tableColumn id="55" name="Column55" dataDxfId="24"/>
    <tableColumn id="56" name="Column56" dataDxfId="23"/>
    <tableColumn id="57" name="Column57" dataDxfId="22"/>
    <tableColumn id="58" name="Column58" dataDxfId="21"/>
    <tableColumn id="59" name="Column59" dataDxfId="20"/>
    <tableColumn id="60" name="Column60" dataDxfId="19"/>
    <tableColumn id="61" name="Column61" dataDxfId="18"/>
    <tableColumn id="62" name="Column62" dataDxfId="17"/>
    <tableColumn id="63" name="Column63" dataDxfId="16"/>
    <tableColumn id="64" name="Column64" dataDxfId="15"/>
    <tableColumn id="65" name="Column65" dataDxfId="14"/>
    <tableColumn id="66" name="Column66" dataDxfId="13"/>
    <tableColumn id="67" name="Column67" dataDxfId="12"/>
    <tableColumn id="68" name="Column68" dataDxfId="11"/>
    <tableColumn id="69" name="Column69" dataDxfId="10"/>
    <tableColumn id="70" name="Column70" dataDxfId="9"/>
    <tableColumn id="71" name="Column1" headerRowDxfId="90" dataDxfId="8" totalsRowDxfId="89"/>
    <tableColumn id="72" name="Column2" headerRowDxfId="88" dataDxfId="7" totalsRowDxfId="87"/>
    <tableColumn id="73" name="Column3" headerRowDxfId="86" dataDxfId="6" totalsRowDxfId="85"/>
    <tableColumn id="74" name="Column4" headerRowDxfId="84" dataDxfId="5" totalsRowDxfId="83"/>
    <tableColumn id="75" name="Column5" headerRowDxfId="82" dataDxfId="4" totalsRowDxfId="81"/>
    <tableColumn id="76" name="Column6" headerRowDxfId="80" dataDxfId="3" totalsRowDxfId="79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9" workbookViewId="0">
      <selection activeCell="A33" sqref="A33"/>
    </sheetView>
  </sheetViews>
  <sheetFormatPr defaultRowHeight="21" x14ac:dyDescent="0.35"/>
  <cols>
    <col min="1" max="16384" width="9.140625" style="18"/>
  </cols>
  <sheetData>
    <row r="1" spans="1:11" x14ac:dyDescent="0.35">
      <c r="A1" s="18" t="s">
        <v>346</v>
      </c>
    </row>
    <row r="2" spans="1:11" ht="23.25" x14ac:dyDescent="0.35">
      <c r="A2" s="58" t="s">
        <v>331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x14ac:dyDescent="0.35">
      <c r="A3" s="55" t="s">
        <v>321</v>
      </c>
      <c r="B3" s="56"/>
    </row>
    <row r="4" spans="1:11" x14ac:dyDescent="0.35">
      <c r="A4" s="55" t="s">
        <v>322</v>
      </c>
      <c r="B4" s="56"/>
    </row>
    <row r="5" spans="1:11" x14ac:dyDescent="0.35">
      <c r="A5" s="55" t="s">
        <v>323</v>
      </c>
      <c r="B5" s="56"/>
    </row>
    <row r="6" spans="1:11" x14ac:dyDescent="0.35">
      <c r="A6" s="55" t="s">
        <v>324</v>
      </c>
      <c r="B6" s="56"/>
    </row>
    <row r="7" spans="1:11" x14ac:dyDescent="0.35">
      <c r="A7" s="55" t="s">
        <v>325</v>
      </c>
      <c r="B7" s="56"/>
    </row>
    <row r="8" spans="1:11" x14ac:dyDescent="0.35">
      <c r="A8" s="55" t="s">
        <v>326</v>
      </c>
      <c r="B8" s="56"/>
    </row>
    <row r="9" spans="1:11" x14ac:dyDescent="0.35">
      <c r="A9" s="55" t="s">
        <v>327</v>
      </c>
      <c r="B9" s="56"/>
    </row>
    <row r="10" spans="1:11" ht="45" customHeight="1" x14ac:dyDescent="0.35">
      <c r="A10" s="59" t="s">
        <v>328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ht="40.5" customHeight="1" x14ac:dyDescent="0.35">
      <c r="A11" s="59" t="s">
        <v>330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x14ac:dyDescent="0.35">
      <c r="A12" s="55"/>
      <c r="B12" s="56"/>
    </row>
    <row r="13" spans="1:11" ht="23.25" x14ac:dyDescent="0.35">
      <c r="A13" s="58" t="s">
        <v>329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</row>
    <row r="14" spans="1:11" ht="15" customHeight="1" x14ac:dyDescent="0.35">
      <c r="B14" s="56"/>
    </row>
    <row r="15" spans="1:11" ht="25.5" customHeight="1" x14ac:dyDescent="0.35">
      <c r="A15" s="60" t="s">
        <v>332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35">
      <c r="A16" s="61" t="s">
        <v>333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35">
      <c r="A17" s="57" t="s">
        <v>334</v>
      </c>
    </row>
    <row r="18" spans="1:11" x14ac:dyDescent="0.35">
      <c r="A18" s="57" t="s">
        <v>335</v>
      </c>
    </row>
    <row r="19" spans="1:11" x14ac:dyDescent="0.35">
      <c r="A19" s="57" t="s">
        <v>336</v>
      </c>
    </row>
    <row r="20" spans="1:11" x14ac:dyDescent="0.35">
      <c r="A20" s="57" t="s">
        <v>337</v>
      </c>
    </row>
    <row r="21" spans="1:11" x14ac:dyDescent="0.35">
      <c r="A21" s="57" t="s">
        <v>339</v>
      </c>
    </row>
    <row r="22" spans="1:11" x14ac:dyDescent="0.35">
      <c r="A22" s="57" t="s">
        <v>338</v>
      </c>
    </row>
    <row r="24" spans="1:11" ht="23.25" x14ac:dyDescent="0.35">
      <c r="A24" s="58" t="s">
        <v>340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</row>
    <row r="25" spans="1:11" x14ac:dyDescent="0.35">
      <c r="A25" s="18" t="s">
        <v>345</v>
      </c>
    </row>
    <row r="27" spans="1:11" ht="23.25" x14ac:dyDescent="0.35">
      <c r="A27" s="58" t="s">
        <v>341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</row>
    <row r="28" spans="1:11" x14ac:dyDescent="0.35">
      <c r="A28" s="18" t="s">
        <v>342</v>
      </c>
    </row>
    <row r="29" spans="1:11" x14ac:dyDescent="0.35">
      <c r="A29" s="18" t="s">
        <v>343</v>
      </c>
    </row>
    <row r="31" spans="1:11" ht="23.25" x14ac:dyDescent="0.35">
      <c r="A31" s="58" t="s">
        <v>347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</row>
    <row r="32" spans="1:11" x14ac:dyDescent="0.35">
      <c r="A32" s="18" t="s">
        <v>348</v>
      </c>
    </row>
  </sheetData>
  <mergeCells count="9">
    <mergeCell ref="A24:K24"/>
    <mergeCell ref="A27:K27"/>
    <mergeCell ref="A31:K31"/>
    <mergeCell ref="A2:K2"/>
    <mergeCell ref="A10:K10"/>
    <mergeCell ref="A13:K13"/>
    <mergeCell ref="A15:K15"/>
    <mergeCell ref="A16:K16"/>
    <mergeCell ref="A11:K11"/>
  </mergeCells>
  <pageMargins left="7.874015748031496E-2" right="7.874015748031496E-2" top="7.874015748031496E-2" bottom="7.874015748031496E-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zoomScaleNormal="100" workbookViewId="0">
      <selection activeCell="K16" sqref="K16"/>
    </sheetView>
  </sheetViews>
  <sheetFormatPr defaultRowHeight="15" x14ac:dyDescent="0.25"/>
  <cols>
    <col min="1" max="1" width="19.140625" customWidth="1"/>
    <col min="2" max="11" width="12.7109375" customWidth="1"/>
    <col min="12" max="13" width="10.7109375" customWidth="1"/>
  </cols>
  <sheetData>
    <row r="1" spans="1:11" ht="24.95" customHeight="1" x14ac:dyDescent="0.25">
      <c r="A1" s="54" t="s">
        <v>259</v>
      </c>
      <c r="B1" s="62" t="s">
        <v>258</v>
      </c>
      <c r="C1" s="63"/>
      <c r="D1" s="63"/>
      <c r="E1" s="63"/>
      <c r="F1" s="63"/>
      <c r="G1" s="63"/>
      <c r="H1" s="63"/>
      <c r="I1" s="63"/>
      <c r="J1" s="63"/>
      <c r="K1" s="64"/>
    </row>
    <row r="2" spans="1:11" ht="24.95" customHeight="1" x14ac:dyDescent="0.25">
      <c r="A2" s="54" t="s">
        <v>260</v>
      </c>
      <c r="B2" s="50" t="s">
        <v>261</v>
      </c>
      <c r="C2" s="51"/>
      <c r="D2" s="51"/>
      <c r="E2" s="51"/>
      <c r="F2" s="51"/>
      <c r="G2" s="51"/>
      <c r="H2" s="51"/>
      <c r="I2" s="51"/>
      <c r="J2" s="51"/>
      <c r="K2" s="51"/>
    </row>
    <row r="3" spans="1:11" ht="24.95" customHeight="1" x14ac:dyDescent="0.25">
      <c r="A3" s="54" t="s">
        <v>262</v>
      </c>
      <c r="B3" s="52" t="s">
        <v>264</v>
      </c>
      <c r="C3" s="51"/>
      <c r="D3" s="51"/>
      <c r="E3" s="51"/>
      <c r="F3" s="51"/>
      <c r="G3" s="51"/>
      <c r="H3" s="51"/>
      <c r="I3" s="51"/>
      <c r="J3" s="51"/>
      <c r="K3" s="51"/>
    </row>
    <row r="4" spans="1:11" ht="24.95" customHeight="1" x14ac:dyDescent="0.25">
      <c r="A4" s="54" t="s">
        <v>296</v>
      </c>
      <c r="B4" s="53" t="s">
        <v>297</v>
      </c>
      <c r="C4" s="51"/>
      <c r="D4" s="51"/>
      <c r="E4" s="51"/>
      <c r="F4" s="51"/>
      <c r="G4" s="51"/>
      <c r="H4" s="51"/>
      <c r="I4" s="51"/>
      <c r="J4" s="51"/>
      <c r="K4" s="51"/>
    </row>
    <row r="5" spans="1:11" ht="24.95" customHeight="1" x14ac:dyDescent="0.25">
      <c r="A5" s="54" t="s">
        <v>263</v>
      </c>
      <c r="B5" s="53">
        <v>43931</v>
      </c>
      <c r="C5" s="51"/>
      <c r="D5" s="51"/>
      <c r="E5" s="51"/>
      <c r="F5" s="51"/>
      <c r="G5" s="51"/>
      <c r="H5" s="51"/>
      <c r="I5" s="51"/>
      <c r="J5" s="51"/>
      <c r="K5" s="51"/>
    </row>
    <row r="6" spans="1:11" ht="24.95" customHeight="1" x14ac:dyDescent="0.25">
      <c r="A6" s="54" t="s">
        <v>265</v>
      </c>
      <c r="B6" s="52" t="s">
        <v>266</v>
      </c>
      <c r="C6" s="52" t="s">
        <v>267</v>
      </c>
      <c r="D6" s="52" t="s">
        <v>268</v>
      </c>
      <c r="E6" s="52" t="s">
        <v>269</v>
      </c>
      <c r="F6" s="52" t="s">
        <v>270</v>
      </c>
      <c r="G6" s="52" t="s">
        <v>271</v>
      </c>
      <c r="H6" s="52" t="s">
        <v>272</v>
      </c>
      <c r="I6" s="52" t="s">
        <v>273</v>
      </c>
      <c r="J6" s="52" t="s">
        <v>274</v>
      </c>
      <c r="K6" s="52" t="s">
        <v>275</v>
      </c>
    </row>
  </sheetData>
  <mergeCells count="1">
    <mergeCell ref="B1:K1"/>
  </mergeCells>
  <pageMargins left="7.874015748031496E-2" right="7.874015748031496E-2" top="7.874015748031496E-2" bottom="7.874015748031496E-2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04"/>
  <sheetViews>
    <sheetView tabSelected="1" zoomScale="85" zoomScaleNormal="85" workbookViewId="0">
      <pane ySplit="4" topLeftCell="A5" activePane="bottomLeft" state="frozen"/>
      <selection pane="bottomLeft" activeCell="J7" sqref="J7"/>
    </sheetView>
  </sheetViews>
  <sheetFormatPr defaultRowHeight="15" x14ac:dyDescent="0.25"/>
  <cols>
    <col min="1" max="1" width="5.140625" style="92" customWidth="1"/>
    <col min="2" max="2" width="8.85546875" style="92" bestFit="1" customWidth="1"/>
    <col min="3" max="3" width="7.7109375" style="92" customWidth="1"/>
    <col min="4" max="4" width="9.7109375" style="92" bestFit="1" customWidth="1"/>
    <col min="5" max="5" width="7.5703125" style="92" bestFit="1" customWidth="1"/>
    <col min="6" max="6" width="14.140625" style="92" bestFit="1" customWidth="1"/>
    <col min="7" max="7" width="26" style="92" bestFit="1" customWidth="1"/>
    <col min="8" max="8" width="26.7109375" style="92" bestFit="1" customWidth="1"/>
    <col min="9" max="9" width="19.5703125" style="92" bestFit="1" customWidth="1"/>
    <col min="10" max="10" width="6.42578125" style="92" customWidth="1"/>
    <col min="11" max="11" width="8.28515625" style="92" customWidth="1"/>
    <col min="12" max="12" width="6.42578125" style="92" customWidth="1"/>
    <col min="13" max="13" width="6.85546875" style="92" customWidth="1"/>
    <col min="14" max="15" width="7.5703125" style="92" customWidth="1"/>
    <col min="16" max="16" width="6.5703125" style="92" customWidth="1"/>
    <col min="17" max="18" width="9" style="92" customWidth="1"/>
    <col min="19" max="19" width="6.5703125" style="92" customWidth="1"/>
    <col min="20" max="20" width="7.28515625" style="92" customWidth="1"/>
    <col min="21" max="21" width="8.28515625" style="92" customWidth="1"/>
    <col min="22" max="23" width="7.28515625" style="92" customWidth="1"/>
    <col min="24" max="25" width="7.5703125" style="92" customWidth="1"/>
    <col min="26" max="26" width="7.28515625" style="92" customWidth="1"/>
    <col min="27" max="28" width="9" style="92" customWidth="1"/>
    <col min="29" max="29" width="7.28515625" style="92" customWidth="1"/>
    <col min="30" max="30" width="8.140625" style="92" customWidth="1"/>
    <col min="31" max="31" width="8.28515625" style="92" customWidth="1"/>
    <col min="32" max="36" width="8.140625" style="92" customWidth="1"/>
    <col min="37" max="38" width="9" style="92" customWidth="1"/>
    <col min="39" max="39" width="8.140625" style="92" customWidth="1"/>
    <col min="40" max="40" width="7.7109375" style="92" customWidth="1"/>
    <col min="41" max="41" width="8.28515625" style="92" customWidth="1"/>
    <col min="42" max="46" width="7.7109375" style="92" customWidth="1"/>
    <col min="47" max="48" width="9" style="92" customWidth="1"/>
    <col min="49" max="49" width="7.7109375" style="92" customWidth="1"/>
    <col min="50" max="56" width="8.28515625" style="92" customWidth="1"/>
    <col min="57" max="58" width="9" style="92" customWidth="1"/>
    <col min="59" max="59" width="8.28515625" style="92" customWidth="1"/>
    <col min="60" max="60" width="6.5703125" style="92" customWidth="1"/>
    <col min="61" max="61" width="8.28515625" style="92" customWidth="1"/>
    <col min="62" max="62" width="6.5703125" style="92" customWidth="1"/>
    <col min="63" max="63" width="6.85546875" style="92" customWidth="1"/>
    <col min="64" max="65" width="7.5703125" style="92" customWidth="1"/>
    <col min="66" max="66" width="6.5703125" style="92" customWidth="1"/>
    <col min="67" max="68" width="9" style="92" customWidth="1"/>
    <col min="69" max="69" width="6.5703125" style="92" customWidth="1"/>
    <col min="70" max="70" width="7.5703125" style="92" customWidth="1"/>
    <col min="71" max="16384" width="9.140625" style="92"/>
  </cols>
  <sheetData>
    <row r="1" spans="1:76" s="88" customFormat="1" ht="29.25" customHeight="1" x14ac:dyDescent="0.25">
      <c r="A1" s="86" t="str">
        <f>'School Information'!B1</f>
        <v>GOVERNMENT SENIOR SECONDARY SCHOOL, ROOPPURA, BLOCK-KUCHAMAN CITY (NAGAUR)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7"/>
      <c r="BM1" s="87"/>
      <c r="BN1" s="87"/>
      <c r="BO1" s="87"/>
      <c r="BP1" s="87"/>
      <c r="BQ1" s="87"/>
      <c r="BR1" s="87"/>
    </row>
    <row r="2" spans="1:76" ht="29.25" customHeight="1" x14ac:dyDescent="0.25">
      <c r="A2" s="89" t="s">
        <v>277</v>
      </c>
      <c r="B2" s="89"/>
      <c r="C2" s="89"/>
      <c r="D2" s="90"/>
      <c r="E2" s="89" t="str">
        <f>'School Information'!B3</f>
        <v>9 'A'</v>
      </c>
      <c r="F2" s="89"/>
      <c r="G2" s="90"/>
      <c r="H2" s="91" t="s">
        <v>344</v>
      </c>
      <c r="I2" s="90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4" t="s">
        <v>283</v>
      </c>
      <c r="BX2" s="95"/>
    </row>
    <row r="3" spans="1:76" ht="120" x14ac:dyDescent="0.25">
      <c r="A3" s="96" t="s">
        <v>0</v>
      </c>
      <c r="B3" s="96" t="s">
        <v>1</v>
      </c>
      <c r="C3" s="96" t="s">
        <v>2</v>
      </c>
      <c r="D3" s="96" t="s">
        <v>3</v>
      </c>
      <c r="E3" s="96" t="s">
        <v>4</v>
      </c>
      <c r="F3" s="96" t="s">
        <v>5</v>
      </c>
      <c r="G3" s="96" t="s">
        <v>6</v>
      </c>
      <c r="H3" s="96" t="s">
        <v>7</v>
      </c>
      <c r="I3" s="96" t="s">
        <v>8</v>
      </c>
      <c r="J3" s="96" t="s">
        <v>9</v>
      </c>
      <c r="K3" s="96" t="s">
        <v>10</v>
      </c>
      <c r="L3" s="96" t="s">
        <v>11</v>
      </c>
      <c r="M3" s="96" t="s">
        <v>12</v>
      </c>
      <c r="N3" s="96" t="s">
        <v>13</v>
      </c>
      <c r="O3" s="96" t="s">
        <v>14</v>
      </c>
      <c r="P3" s="96" t="s">
        <v>15</v>
      </c>
      <c r="Q3" s="97" t="s">
        <v>16</v>
      </c>
      <c r="R3" s="96" t="s">
        <v>17</v>
      </c>
      <c r="S3" s="98" t="s">
        <v>18</v>
      </c>
      <c r="T3" s="96" t="s">
        <v>19</v>
      </c>
      <c r="U3" s="96" t="s">
        <v>20</v>
      </c>
      <c r="V3" s="96" t="s">
        <v>21</v>
      </c>
      <c r="W3" s="96" t="s">
        <v>22</v>
      </c>
      <c r="X3" s="96" t="s">
        <v>23</v>
      </c>
      <c r="Y3" s="96" t="s">
        <v>24</v>
      </c>
      <c r="Z3" s="96" t="s">
        <v>25</v>
      </c>
      <c r="AA3" s="96" t="s">
        <v>26</v>
      </c>
      <c r="AB3" s="96" t="s">
        <v>27</v>
      </c>
      <c r="AC3" s="98" t="s">
        <v>28</v>
      </c>
      <c r="AD3" s="96" t="s">
        <v>29</v>
      </c>
      <c r="AE3" s="96" t="s">
        <v>30</v>
      </c>
      <c r="AF3" s="96" t="s">
        <v>31</v>
      </c>
      <c r="AG3" s="96" t="s">
        <v>32</v>
      </c>
      <c r="AH3" s="96" t="s">
        <v>33</v>
      </c>
      <c r="AI3" s="96" t="s">
        <v>34</v>
      </c>
      <c r="AJ3" s="96" t="s">
        <v>35</v>
      </c>
      <c r="AK3" s="96" t="s">
        <v>36</v>
      </c>
      <c r="AL3" s="96" t="s">
        <v>37</v>
      </c>
      <c r="AM3" s="98" t="s">
        <v>38</v>
      </c>
      <c r="AN3" s="96" t="s">
        <v>39</v>
      </c>
      <c r="AO3" s="96" t="s">
        <v>40</v>
      </c>
      <c r="AP3" s="96" t="s">
        <v>41</v>
      </c>
      <c r="AQ3" s="96" t="s">
        <v>42</v>
      </c>
      <c r="AR3" s="96" t="s">
        <v>43</v>
      </c>
      <c r="AS3" s="96" t="s">
        <v>44</v>
      </c>
      <c r="AT3" s="96" t="s">
        <v>45</v>
      </c>
      <c r="AU3" s="96" t="s">
        <v>46</v>
      </c>
      <c r="AV3" s="96" t="s">
        <v>47</v>
      </c>
      <c r="AW3" s="98" t="s">
        <v>48</v>
      </c>
      <c r="AX3" s="96" t="s">
        <v>49</v>
      </c>
      <c r="AY3" s="96" t="s">
        <v>50</v>
      </c>
      <c r="AZ3" s="96" t="s">
        <v>51</v>
      </c>
      <c r="BA3" s="96" t="s">
        <v>52</v>
      </c>
      <c r="BB3" s="96" t="s">
        <v>53</v>
      </c>
      <c r="BC3" s="96" t="s">
        <v>54</v>
      </c>
      <c r="BD3" s="96" t="s">
        <v>55</v>
      </c>
      <c r="BE3" s="96" t="s">
        <v>56</v>
      </c>
      <c r="BF3" s="96" t="s">
        <v>57</v>
      </c>
      <c r="BG3" s="98" t="s">
        <v>58</v>
      </c>
      <c r="BH3" s="96" t="s">
        <v>59</v>
      </c>
      <c r="BI3" s="96" t="s">
        <v>60</v>
      </c>
      <c r="BJ3" s="96" t="s">
        <v>61</v>
      </c>
      <c r="BK3" s="99" t="s">
        <v>62</v>
      </c>
      <c r="BL3" s="96" t="s">
        <v>63</v>
      </c>
      <c r="BM3" s="96" t="s">
        <v>64</v>
      </c>
      <c r="BN3" s="96" t="s">
        <v>65</v>
      </c>
      <c r="BO3" s="96" t="s">
        <v>66</v>
      </c>
      <c r="BP3" s="96" t="s">
        <v>67</v>
      </c>
      <c r="BQ3" s="98" t="s">
        <v>68</v>
      </c>
      <c r="BR3" s="97" t="s">
        <v>276</v>
      </c>
      <c r="BS3" s="100" t="s">
        <v>278</v>
      </c>
      <c r="BT3" s="100" t="s">
        <v>279</v>
      </c>
      <c r="BU3" s="100" t="s">
        <v>274</v>
      </c>
      <c r="BV3" s="100" t="s">
        <v>280</v>
      </c>
      <c r="BW3" s="100" t="s">
        <v>281</v>
      </c>
      <c r="BX3" s="100" t="s">
        <v>282</v>
      </c>
    </row>
    <row r="4" spans="1:76" ht="15.75" x14ac:dyDescent="0.25">
      <c r="A4" s="101" t="s">
        <v>69</v>
      </c>
      <c r="B4" s="102"/>
      <c r="C4" s="102"/>
      <c r="D4" s="102"/>
      <c r="E4" s="102"/>
      <c r="F4" s="102"/>
      <c r="G4" s="102"/>
      <c r="H4" s="102"/>
      <c r="I4" s="103"/>
      <c r="J4" s="104" t="s">
        <v>70</v>
      </c>
      <c r="K4" s="104" t="s">
        <v>70</v>
      </c>
      <c r="L4" s="104" t="s">
        <v>70</v>
      </c>
      <c r="M4" s="104" t="s">
        <v>71</v>
      </c>
      <c r="N4" s="104" t="s">
        <v>72</v>
      </c>
      <c r="O4" s="104" t="s">
        <v>73</v>
      </c>
      <c r="P4" s="104" t="s">
        <v>72</v>
      </c>
      <c r="Q4" s="104" t="s">
        <v>74</v>
      </c>
      <c r="R4" s="104" t="s">
        <v>75</v>
      </c>
      <c r="S4" s="105" t="s">
        <v>74</v>
      </c>
      <c r="T4" s="104" t="s">
        <v>70</v>
      </c>
      <c r="U4" s="104" t="s">
        <v>70</v>
      </c>
      <c r="V4" s="104" t="s">
        <v>70</v>
      </c>
      <c r="W4" s="104" t="s">
        <v>71</v>
      </c>
      <c r="X4" s="104" t="s">
        <v>72</v>
      </c>
      <c r="Y4" s="104" t="s">
        <v>73</v>
      </c>
      <c r="Z4" s="104" t="s">
        <v>72</v>
      </c>
      <c r="AA4" s="104" t="s">
        <v>74</v>
      </c>
      <c r="AB4" s="104" t="s">
        <v>75</v>
      </c>
      <c r="AC4" s="105" t="s">
        <v>74</v>
      </c>
      <c r="AD4" s="104" t="s">
        <v>70</v>
      </c>
      <c r="AE4" s="104" t="s">
        <v>70</v>
      </c>
      <c r="AF4" s="104" t="s">
        <v>70</v>
      </c>
      <c r="AG4" s="104" t="s">
        <v>71</v>
      </c>
      <c r="AH4" s="104" t="s">
        <v>72</v>
      </c>
      <c r="AI4" s="104" t="s">
        <v>73</v>
      </c>
      <c r="AJ4" s="104" t="s">
        <v>72</v>
      </c>
      <c r="AK4" s="104" t="s">
        <v>74</v>
      </c>
      <c r="AL4" s="104" t="s">
        <v>75</v>
      </c>
      <c r="AM4" s="105" t="s">
        <v>74</v>
      </c>
      <c r="AN4" s="104" t="s">
        <v>70</v>
      </c>
      <c r="AO4" s="104" t="s">
        <v>70</v>
      </c>
      <c r="AP4" s="104" t="s">
        <v>70</v>
      </c>
      <c r="AQ4" s="104" t="s">
        <v>71</v>
      </c>
      <c r="AR4" s="104" t="s">
        <v>72</v>
      </c>
      <c r="AS4" s="104" t="s">
        <v>73</v>
      </c>
      <c r="AT4" s="104" t="s">
        <v>72</v>
      </c>
      <c r="AU4" s="104" t="s">
        <v>74</v>
      </c>
      <c r="AV4" s="104" t="s">
        <v>75</v>
      </c>
      <c r="AW4" s="105" t="s">
        <v>74</v>
      </c>
      <c r="AX4" s="104" t="s">
        <v>70</v>
      </c>
      <c r="AY4" s="104" t="s">
        <v>70</v>
      </c>
      <c r="AZ4" s="104" t="s">
        <v>70</v>
      </c>
      <c r="BA4" s="104" t="s">
        <v>71</v>
      </c>
      <c r="BB4" s="104" t="s">
        <v>72</v>
      </c>
      <c r="BC4" s="104" t="s">
        <v>73</v>
      </c>
      <c r="BD4" s="104" t="s">
        <v>72</v>
      </c>
      <c r="BE4" s="104" t="s">
        <v>74</v>
      </c>
      <c r="BF4" s="104" t="s">
        <v>75</v>
      </c>
      <c r="BG4" s="105" t="s">
        <v>74</v>
      </c>
      <c r="BH4" s="104" t="s">
        <v>70</v>
      </c>
      <c r="BI4" s="104" t="s">
        <v>70</v>
      </c>
      <c r="BJ4" s="104" t="s">
        <v>70</v>
      </c>
      <c r="BK4" s="104" t="s">
        <v>71</v>
      </c>
      <c r="BL4" s="106" t="s">
        <v>72</v>
      </c>
      <c r="BM4" s="106" t="s">
        <v>73</v>
      </c>
      <c r="BN4" s="106" t="s">
        <v>72</v>
      </c>
      <c r="BO4" s="106" t="s">
        <v>74</v>
      </c>
      <c r="BP4" s="106" t="s">
        <v>75</v>
      </c>
      <c r="BQ4" s="107" t="s">
        <v>74</v>
      </c>
      <c r="BR4" s="108" t="s">
        <v>76</v>
      </c>
      <c r="BS4" s="104">
        <v>100</v>
      </c>
      <c r="BT4" s="104">
        <v>100</v>
      </c>
      <c r="BU4" s="104">
        <v>100</v>
      </c>
      <c r="BV4" s="104">
        <v>100</v>
      </c>
      <c r="BW4" s="104">
        <v>300</v>
      </c>
      <c r="BX4" s="104">
        <v>300</v>
      </c>
    </row>
    <row r="5" spans="1:76" x14ac:dyDescent="0.25">
      <c r="A5" s="93">
        <v>1</v>
      </c>
      <c r="B5" s="93" t="s">
        <v>77</v>
      </c>
      <c r="C5" s="93" t="s">
        <v>78</v>
      </c>
      <c r="D5" s="93" t="s">
        <v>79</v>
      </c>
      <c r="E5" s="93" t="s">
        <v>80</v>
      </c>
      <c r="F5" s="93" t="s">
        <v>81</v>
      </c>
      <c r="G5" s="93" t="s">
        <v>82</v>
      </c>
      <c r="H5" s="93" t="s">
        <v>83</v>
      </c>
      <c r="I5" s="93" t="s">
        <v>84</v>
      </c>
      <c r="J5" s="93">
        <v>2</v>
      </c>
      <c r="K5" s="93">
        <v>0</v>
      </c>
      <c r="L5" s="93">
        <v>0</v>
      </c>
      <c r="M5" s="93">
        <f t="shared" ref="M5:M34" si="0">ROUND(CEILING((SUM(J5:L5) * 20 / 30),1), 0)</f>
        <v>2</v>
      </c>
      <c r="N5" s="93">
        <v>0</v>
      </c>
      <c r="O5" s="93">
        <f t="shared" ref="O5:O34" si="1">ROUND(CEILING((N5*50/70),1),0)</f>
        <v>0</v>
      </c>
      <c r="P5" s="93">
        <f t="shared" ref="P5:P34" si="2">SUM(M5,O5)</f>
        <v>2</v>
      </c>
      <c r="Q5" s="93"/>
      <c r="R5" s="93">
        <f t="shared" ref="R5:R34" si="3">ROUND(CEILING((Q5*30/100),1),0)</f>
        <v>0</v>
      </c>
      <c r="S5" s="93">
        <f t="shared" ref="S5:S34" si="4">SUM(P5,R5)</f>
        <v>2</v>
      </c>
      <c r="T5" s="93"/>
      <c r="U5" s="93"/>
      <c r="V5" s="93"/>
      <c r="W5" s="93">
        <f t="shared" ref="W5:W34" si="5">ROUND(CEILING((SUM(T5:V5) * 20 / 30),1), 0)</f>
        <v>0</v>
      </c>
      <c r="X5" s="93"/>
      <c r="Y5" s="93">
        <f t="shared" ref="Y5:Y34" si="6">ROUND(CEILING((X5*50/70),1),0)</f>
        <v>0</v>
      </c>
      <c r="Z5" s="93">
        <f t="shared" ref="Z5:Z34" si="7">SUM(W5,Y5)</f>
        <v>0</v>
      </c>
      <c r="AA5" s="93"/>
      <c r="AB5" s="93">
        <f t="shared" ref="AB5:AB34" si="8">ROUND(CEILING((AA5*30/100),1),0)</f>
        <v>0</v>
      </c>
      <c r="AC5" s="93">
        <f t="shared" ref="AC5:AC34" si="9">SUM(Z5,AB5)</f>
        <v>0</v>
      </c>
      <c r="AD5" s="93">
        <v>4</v>
      </c>
      <c r="AE5" s="93">
        <v>0</v>
      </c>
      <c r="AF5" s="93">
        <v>0</v>
      </c>
      <c r="AG5" s="93">
        <f t="shared" ref="AG5:AG34" si="10">ROUND(CEILING((SUM(AD5:AF5) * 20 / 30),1), 0)</f>
        <v>3</v>
      </c>
      <c r="AH5" s="93">
        <v>0</v>
      </c>
      <c r="AI5" s="93">
        <f t="shared" ref="AI5:AI34" si="11">ROUND(CEILING((AH5*50/70),1),0)</f>
        <v>0</v>
      </c>
      <c r="AJ5" s="93">
        <f t="shared" ref="AJ5:AJ34" si="12">SUM(AG5,AI5)</f>
        <v>3</v>
      </c>
      <c r="AK5" s="93"/>
      <c r="AL5" s="93">
        <f t="shared" ref="AL5:AL34" si="13">ROUND(CEILING((AK5*30/100),1),0)</f>
        <v>0</v>
      </c>
      <c r="AM5" s="93">
        <f t="shared" ref="AM5:AM34" si="14">SUM(AJ5,AL5)</f>
        <v>3</v>
      </c>
      <c r="AN5" s="93">
        <v>5</v>
      </c>
      <c r="AO5" s="93">
        <v>0</v>
      </c>
      <c r="AP5" s="93">
        <v>0</v>
      </c>
      <c r="AQ5" s="93">
        <f t="shared" ref="AQ5:AQ34" si="15">ROUND( CEILING((SUM(AN5:AP5) * 20 / 30),1), 0)</f>
        <v>4</v>
      </c>
      <c r="AR5" s="93">
        <v>0</v>
      </c>
      <c r="AS5" s="93">
        <f t="shared" ref="AS5:AS34" si="16">ROUND( CEILING((AR5*50/70),1),0)</f>
        <v>0</v>
      </c>
      <c r="AT5" s="93">
        <f t="shared" ref="AT5:AT34" si="17">SUM(AQ5,AS5)</f>
        <v>4</v>
      </c>
      <c r="AU5" s="93"/>
      <c r="AV5" s="93">
        <f t="shared" ref="AV5:AV34" si="18">ROUND( CEILING((AU5*30/100),1),0)</f>
        <v>0</v>
      </c>
      <c r="AW5" s="93">
        <f t="shared" ref="AW5:AW34" si="19">SUM(AT5,AV5)</f>
        <v>4</v>
      </c>
      <c r="AX5" s="93">
        <v>0</v>
      </c>
      <c r="AY5" s="93">
        <v>0</v>
      </c>
      <c r="AZ5" s="93">
        <v>0</v>
      </c>
      <c r="BA5" s="93">
        <f t="shared" ref="BA5:BA34" si="20">ROUND( CEILING((SUM(AX5:AZ5) * 20 / 30),1), 0)</f>
        <v>0</v>
      </c>
      <c r="BB5" s="93">
        <v>0</v>
      </c>
      <c r="BC5" s="93">
        <f t="shared" ref="BC5:BC34" si="21">ROUND(CEILING((BB5*50/70),1),0)</f>
        <v>0</v>
      </c>
      <c r="BD5" s="93">
        <f t="shared" ref="BD5:BD34" si="22">SUM(BA5,BC5)</f>
        <v>0</v>
      </c>
      <c r="BE5" s="93"/>
      <c r="BF5" s="93">
        <f t="shared" ref="BF5:BF34" si="23">ROUND(CEILING((BE5*30/100),1),0)</f>
        <v>0</v>
      </c>
      <c r="BG5" s="93">
        <f t="shared" ref="BG5:BG34" si="24">SUM(BD5,BF5)</f>
        <v>0</v>
      </c>
      <c r="BH5" s="93">
        <v>4</v>
      </c>
      <c r="BI5" s="93">
        <v>0</v>
      </c>
      <c r="BJ5" s="93">
        <v>0</v>
      </c>
      <c r="BK5" s="93">
        <f t="shared" ref="BK5:BK34" si="25">ROUND(CEILING((SUM(BH5:BJ5) * 20 / 30),1), 0)</f>
        <v>3</v>
      </c>
      <c r="BL5" s="93">
        <v>0</v>
      </c>
      <c r="BM5" s="93">
        <f t="shared" ref="BM5:BM34" si="26">ROUND(CEILING((BL5*50/70),1),0)</f>
        <v>0</v>
      </c>
      <c r="BN5" s="93">
        <f t="shared" ref="BN5:BN34" si="27">SUM(BK5,BM5)</f>
        <v>3</v>
      </c>
      <c r="BO5" s="93"/>
      <c r="BP5" s="93">
        <f t="shared" ref="BP5:BP34" si="28">ROUND(CEILING((BO5*30/100),1),0)</f>
        <v>0</v>
      </c>
      <c r="BQ5" s="93">
        <f t="shared" ref="BQ5:BQ34" si="29">SUM(BN5,BP5)</f>
        <v>3</v>
      </c>
      <c r="BR5" s="93">
        <f t="shared" ref="BR5:BR34" si="30">SUM(S5,AC5,AM5,AW5,BG5,BQ5)</f>
        <v>12</v>
      </c>
      <c r="BS5" s="109">
        <v>80</v>
      </c>
      <c r="BT5" s="109">
        <v>80</v>
      </c>
      <c r="BU5" s="109">
        <v>80</v>
      </c>
      <c r="BV5" s="109">
        <v>80</v>
      </c>
      <c r="BW5" s="109">
        <v>300</v>
      </c>
      <c r="BX5" s="109">
        <v>250</v>
      </c>
    </row>
    <row r="6" spans="1:76" x14ac:dyDescent="0.25">
      <c r="A6" s="93">
        <v>2</v>
      </c>
      <c r="B6" s="93" t="s">
        <v>77</v>
      </c>
      <c r="C6" s="93" t="s">
        <v>85</v>
      </c>
      <c r="D6" s="93" t="s">
        <v>86</v>
      </c>
      <c r="E6" s="93" t="s">
        <v>87</v>
      </c>
      <c r="F6" s="93" t="s">
        <v>88</v>
      </c>
      <c r="G6" s="93" t="s">
        <v>89</v>
      </c>
      <c r="H6" s="93" t="s">
        <v>90</v>
      </c>
      <c r="I6" s="93" t="s">
        <v>91</v>
      </c>
      <c r="J6" s="93">
        <v>7</v>
      </c>
      <c r="K6" s="93">
        <v>0</v>
      </c>
      <c r="L6" s="93">
        <v>0</v>
      </c>
      <c r="M6" s="93">
        <f t="shared" si="0"/>
        <v>5</v>
      </c>
      <c r="N6" s="93">
        <v>0</v>
      </c>
      <c r="O6" s="93">
        <f t="shared" si="1"/>
        <v>0</v>
      </c>
      <c r="P6" s="93">
        <f t="shared" si="2"/>
        <v>5</v>
      </c>
      <c r="Q6" s="93"/>
      <c r="R6" s="93">
        <f t="shared" si="3"/>
        <v>0</v>
      </c>
      <c r="S6" s="93">
        <f t="shared" si="4"/>
        <v>5</v>
      </c>
      <c r="T6" s="93"/>
      <c r="U6" s="93"/>
      <c r="V6" s="93"/>
      <c r="W6" s="93">
        <f t="shared" si="5"/>
        <v>0</v>
      </c>
      <c r="X6" s="93"/>
      <c r="Y6" s="93">
        <f t="shared" si="6"/>
        <v>0</v>
      </c>
      <c r="Z6" s="93">
        <f t="shared" si="7"/>
        <v>0</v>
      </c>
      <c r="AA6" s="93"/>
      <c r="AB6" s="93">
        <f t="shared" si="8"/>
        <v>0</v>
      </c>
      <c r="AC6" s="93">
        <f t="shared" si="9"/>
        <v>0</v>
      </c>
      <c r="AD6" s="93">
        <v>10</v>
      </c>
      <c r="AE6" s="93">
        <v>0</v>
      </c>
      <c r="AF6" s="93">
        <v>0</v>
      </c>
      <c r="AG6" s="93">
        <f t="shared" si="10"/>
        <v>7</v>
      </c>
      <c r="AH6" s="93">
        <v>0</v>
      </c>
      <c r="AI6" s="93">
        <f t="shared" si="11"/>
        <v>0</v>
      </c>
      <c r="AJ6" s="93">
        <f t="shared" si="12"/>
        <v>7</v>
      </c>
      <c r="AK6" s="93"/>
      <c r="AL6" s="93">
        <f t="shared" si="13"/>
        <v>0</v>
      </c>
      <c r="AM6" s="93">
        <f t="shared" si="14"/>
        <v>7</v>
      </c>
      <c r="AN6" s="93">
        <v>10</v>
      </c>
      <c r="AO6" s="93">
        <v>0</v>
      </c>
      <c r="AP6" s="93">
        <v>0</v>
      </c>
      <c r="AQ6" s="93">
        <f t="shared" si="15"/>
        <v>7</v>
      </c>
      <c r="AR6" s="93">
        <v>0</v>
      </c>
      <c r="AS6" s="93">
        <f t="shared" si="16"/>
        <v>0</v>
      </c>
      <c r="AT6" s="93">
        <f t="shared" si="17"/>
        <v>7</v>
      </c>
      <c r="AU6" s="93"/>
      <c r="AV6" s="93">
        <f t="shared" si="18"/>
        <v>0</v>
      </c>
      <c r="AW6" s="93">
        <f t="shared" si="19"/>
        <v>7</v>
      </c>
      <c r="AX6" s="93">
        <v>9</v>
      </c>
      <c r="AY6" s="93">
        <v>0</v>
      </c>
      <c r="AZ6" s="93">
        <v>0</v>
      </c>
      <c r="BA6" s="93">
        <f t="shared" si="20"/>
        <v>6</v>
      </c>
      <c r="BB6" s="93">
        <v>0</v>
      </c>
      <c r="BC6" s="93">
        <f t="shared" si="21"/>
        <v>0</v>
      </c>
      <c r="BD6" s="93">
        <f t="shared" si="22"/>
        <v>6</v>
      </c>
      <c r="BE6" s="93"/>
      <c r="BF6" s="93">
        <f t="shared" si="23"/>
        <v>0</v>
      </c>
      <c r="BG6" s="93">
        <f t="shared" si="24"/>
        <v>6</v>
      </c>
      <c r="BH6" s="93">
        <v>10</v>
      </c>
      <c r="BI6" s="93">
        <v>0</v>
      </c>
      <c r="BJ6" s="93">
        <v>0</v>
      </c>
      <c r="BK6" s="93">
        <f t="shared" si="25"/>
        <v>7</v>
      </c>
      <c r="BL6" s="93">
        <v>0</v>
      </c>
      <c r="BM6" s="93">
        <f t="shared" si="26"/>
        <v>0</v>
      </c>
      <c r="BN6" s="93">
        <f t="shared" si="27"/>
        <v>7</v>
      </c>
      <c r="BO6" s="93"/>
      <c r="BP6" s="93">
        <f t="shared" si="28"/>
        <v>0</v>
      </c>
      <c r="BQ6" s="93">
        <f t="shared" si="29"/>
        <v>7</v>
      </c>
      <c r="BR6" s="93">
        <f t="shared" si="30"/>
        <v>32</v>
      </c>
      <c r="BS6" s="109">
        <v>80</v>
      </c>
      <c r="BT6" s="109">
        <v>80</v>
      </c>
      <c r="BU6" s="109">
        <v>80</v>
      </c>
      <c r="BV6" s="109">
        <v>80</v>
      </c>
      <c r="BW6" s="109">
        <v>300</v>
      </c>
      <c r="BX6" s="109">
        <v>250</v>
      </c>
    </row>
    <row r="7" spans="1:76" x14ac:dyDescent="0.25">
      <c r="A7" s="93">
        <v>3</v>
      </c>
      <c r="B7" s="93" t="s">
        <v>92</v>
      </c>
      <c r="C7" s="93" t="s">
        <v>78</v>
      </c>
      <c r="D7" s="93" t="s">
        <v>93</v>
      </c>
      <c r="E7" s="93" t="s">
        <v>94</v>
      </c>
      <c r="F7" s="93" t="s">
        <v>95</v>
      </c>
      <c r="G7" s="93" t="s">
        <v>96</v>
      </c>
      <c r="H7" s="93" t="s">
        <v>97</v>
      </c>
      <c r="I7" s="93" t="s">
        <v>98</v>
      </c>
      <c r="J7" s="93">
        <v>8</v>
      </c>
      <c r="K7" s="93">
        <v>0</v>
      </c>
      <c r="L7" s="93">
        <v>0</v>
      </c>
      <c r="M7" s="93">
        <f t="shared" si="0"/>
        <v>6</v>
      </c>
      <c r="N7" s="93">
        <v>0</v>
      </c>
      <c r="O7" s="93">
        <f t="shared" si="1"/>
        <v>0</v>
      </c>
      <c r="P7" s="93">
        <f t="shared" si="2"/>
        <v>6</v>
      </c>
      <c r="Q7" s="93"/>
      <c r="R7" s="93">
        <f t="shared" si="3"/>
        <v>0</v>
      </c>
      <c r="S7" s="93">
        <f t="shared" si="4"/>
        <v>6</v>
      </c>
      <c r="T7" s="93"/>
      <c r="U7" s="93"/>
      <c r="V7" s="93"/>
      <c r="W7" s="93">
        <f t="shared" si="5"/>
        <v>0</v>
      </c>
      <c r="X7" s="93"/>
      <c r="Y7" s="93">
        <f t="shared" si="6"/>
        <v>0</v>
      </c>
      <c r="Z7" s="93">
        <f t="shared" si="7"/>
        <v>0</v>
      </c>
      <c r="AA7" s="93"/>
      <c r="AB7" s="93">
        <f t="shared" si="8"/>
        <v>0</v>
      </c>
      <c r="AC7" s="93">
        <f t="shared" si="9"/>
        <v>0</v>
      </c>
      <c r="AD7" s="93">
        <v>10</v>
      </c>
      <c r="AE7" s="93">
        <v>0</v>
      </c>
      <c r="AF7" s="93">
        <v>0</v>
      </c>
      <c r="AG7" s="93">
        <f t="shared" si="10"/>
        <v>7</v>
      </c>
      <c r="AH7" s="93">
        <v>0</v>
      </c>
      <c r="AI7" s="93">
        <f t="shared" si="11"/>
        <v>0</v>
      </c>
      <c r="AJ7" s="93">
        <f t="shared" si="12"/>
        <v>7</v>
      </c>
      <c r="AK7" s="93"/>
      <c r="AL7" s="93">
        <f t="shared" si="13"/>
        <v>0</v>
      </c>
      <c r="AM7" s="93">
        <f t="shared" si="14"/>
        <v>7</v>
      </c>
      <c r="AN7" s="93">
        <v>10</v>
      </c>
      <c r="AO7" s="93">
        <v>0</v>
      </c>
      <c r="AP7" s="93">
        <v>0</v>
      </c>
      <c r="AQ7" s="93">
        <f t="shared" si="15"/>
        <v>7</v>
      </c>
      <c r="AR7" s="93">
        <v>0</v>
      </c>
      <c r="AS7" s="93">
        <f t="shared" si="16"/>
        <v>0</v>
      </c>
      <c r="AT7" s="93">
        <f t="shared" si="17"/>
        <v>7</v>
      </c>
      <c r="AU7" s="93"/>
      <c r="AV7" s="93">
        <f t="shared" si="18"/>
        <v>0</v>
      </c>
      <c r="AW7" s="93">
        <f t="shared" si="19"/>
        <v>7</v>
      </c>
      <c r="AX7" s="93">
        <v>9</v>
      </c>
      <c r="AY7" s="93">
        <v>0</v>
      </c>
      <c r="AZ7" s="93">
        <v>0</v>
      </c>
      <c r="BA7" s="93">
        <f t="shared" si="20"/>
        <v>6</v>
      </c>
      <c r="BB7" s="93">
        <v>0</v>
      </c>
      <c r="BC7" s="93">
        <f t="shared" si="21"/>
        <v>0</v>
      </c>
      <c r="BD7" s="93">
        <f t="shared" si="22"/>
        <v>6</v>
      </c>
      <c r="BE7" s="93"/>
      <c r="BF7" s="93">
        <f t="shared" si="23"/>
        <v>0</v>
      </c>
      <c r="BG7" s="93">
        <f t="shared" si="24"/>
        <v>6</v>
      </c>
      <c r="BH7" s="93">
        <v>10</v>
      </c>
      <c r="BI7" s="93">
        <v>0</v>
      </c>
      <c r="BJ7" s="93">
        <v>0</v>
      </c>
      <c r="BK7" s="93">
        <f t="shared" si="25"/>
        <v>7</v>
      </c>
      <c r="BL7" s="93">
        <v>0</v>
      </c>
      <c r="BM7" s="93">
        <f t="shared" si="26"/>
        <v>0</v>
      </c>
      <c r="BN7" s="93">
        <f t="shared" si="27"/>
        <v>7</v>
      </c>
      <c r="BO7" s="93"/>
      <c r="BP7" s="93">
        <f t="shared" si="28"/>
        <v>0</v>
      </c>
      <c r="BQ7" s="93">
        <f t="shared" si="29"/>
        <v>7</v>
      </c>
      <c r="BR7" s="93">
        <f t="shared" si="30"/>
        <v>33</v>
      </c>
      <c r="BS7" s="109">
        <v>80</v>
      </c>
      <c r="BT7" s="109">
        <v>80</v>
      </c>
      <c r="BU7" s="109">
        <v>80</v>
      </c>
      <c r="BV7" s="109">
        <v>80</v>
      </c>
      <c r="BW7" s="109">
        <v>300</v>
      </c>
      <c r="BX7" s="109">
        <v>250</v>
      </c>
    </row>
    <row r="8" spans="1:76" x14ac:dyDescent="0.25">
      <c r="A8" s="93">
        <v>4</v>
      </c>
      <c r="B8" s="93" t="s">
        <v>92</v>
      </c>
      <c r="C8" s="93" t="s">
        <v>78</v>
      </c>
      <c r="D8" s="93" t="s">
        <v>99</v>
      </c>
      <c r="E8" s="93" t="s">
        <v>100</v>
      </c>
      <c r="F8" s="93" t="s">
        <v>101</v>
      </c>
      <c r="G8" s="93" t="s">
        <v>102</v>
      </c>
      <c r="H8" s="93" t="s">
        <v>103</v>
      </c>
      <c r="I8" s="93" t="s">
        <v>104</v>
      </c>
      <c r="J8" s="93">
        <v>7</v>
      </c>
      <c r="K8" s="93">
        <v>0</v>
      </c>
      <c r="L8" s="93">
        <v>0</v>
      </c>
      <c r="M8" s="93">
        <f t="shared" si="0"/>
        <v>5</v>
      </c>
      <c r="N8" s="93">
        <v>0</v>
      </c>
      <c r="O8" s="93">
        <f t="shared" si="1"/>
        <v>0</v>
      </c>
      <c r="P8" s="93">
        <f t="shared" si="2"/>
        <v>5</v>
      </c>
      <c r="Q8" s="93"/>
      <c r="R8" s="93">
        <f t="shared" si="3"/>
        <v>0</v>
      </c>
      <c r="S8" s="93">
        <f t="shared" si="4"/>
        <v>5</v>
      </c>
      <c r="T8" s="93"/>
      <c r="U8" s="93"/>
      <c r="V8" s="93"/>
      <c r="W8" s="93">
        <f t="shared" si="5"/>
        <v>0</v>
      </c>
      <c r="X8" s="93"/>
      <c r="Y8" s="93">
        <f t="shared" si="6"/>
        <v>0</v>
      </c>
      <c r="Z8" s="93">
        <f t="shared" si="7"/>
        <v>0</v>
      </c>
      <c r="AA8" s="93"/>
      <c r="AB8" s="93">
        <f t="shared" si="8"/>
        <v>0</v>
      </c>
      <c r="AC8" s="93">
        <f t="shared" si="9"/>
        <v>0</v>
      </c>
      <c r="AD8" s="93">
        <v>10</v>
      </c>
      <c r="AE8" s="93">
        <v>0</v>
      </c>
      <c r="AF8" s="93">
        <v>0</v>
      </c>
      <c r="AG8" s="93">
        <f t="shared" si="10"/>
        <v>7</v>
      </c>
      <c r="AH8" s="93">
        <v>0</v>
      </c>
      <c r="AI8" s="93">
        <f t="shared" si="11"/>
        <v>0</v>
      </c>
      <c r="AJ8" s="93">
        <f t="shared" si="12"/>
        <v>7</v>
      </c>
      <c r="AK8" s="93"/>
      <c r="AL8" s="93">
        <f t="shared" si="13"/>
        <v>0</v>
      </c>
      <c r="AM8" s="93">
        <f t="shared" si="14"/>
        <v>7</v>
      </c>
      <c r="AN8" s="93">
        <v>10</v>
      </c>
      <c r="AO8" s="93">
        <v>0</v>
      </c>
      <c r="AP8" s="93">
        <v>0</v>
      </c>
      <c r="AQ8" s="93">
        <f t="shared" si="15"/>
        <v>7</v>
      </c>
      <c r="AR8" s="93">
        <v>0</v>
      </c>
      <c r="AS8" s="93">
        <f t="shared" si="16"/>
        <v>0</v>
      </c>
      <c r="AT8" s="93">
        <f t="shared" si="17"/>
        <v>7</v>
      </c>
      <c r="AU8" s="93"/>
      <c r="AV8" s="93">
        <f t="shared" si="18"/>
        <v>0</v>
      </c>
      <c r="AW8" s="93">
        <f t="shared" si="19"/>
        <v>7</v>
      </c>
      <c r="AX8" s="93">
        <v>7</v>
      </c>
      <c r="AY8" s="93">
        <v>0</v>
      </c>
      <c r="AZ8" s="93">
        <v>0</v>
      </c>
      <c r="BA8" s="93">
        <f t="shared" si="20"/>
        <v>5</v>
      </c>
      <c r="BB8" s="93">
        <v>0</v>
      </c>
      <c r="BC8" s="93">
        <f t="shared" si="21"/>
        <v>0</v>
      </c>
      <c r="BD8" s="93">
        <f t="shared" si="22"/>
        <v>5</v>
      </c>
      <c r="BE8" s="93"/>
      <c r="BF8" s="93">
        <f t="shared" si="23"/>
        <v>0</v>
      </c>
      <c r="BG8" s="93">
        <f t="shared" si="24"/>
        <v>5</v>
      </c>
      <c r="BH8" s="93">
        <v>7</v>
      </c>
      <c r="BI8" s="93">
        <v>0</v>
      </c>
      <c r="BJ8" s="93">
        <v>0</v>
      </c>
      <c r="BK8" s="93">
        <f t="shared" si="25"/>
        <v>5</v>
      </c>
      <c r="BL8" s="93">
        <v>0</v>
      </c>
      <c r="BM8" s="93">
        <f t="shared" si="26"/>
        <v>0</v>
      </c>
      <c r="BN8" s="93">
        <f t="shared" si="27"/>
        <v>5</v>
      </c>
      <c r="BO8" s="93"/>
      <c r="BP8" s="93">
        <f t="shared" si="28"/>
        <v>0</v>
      </c>
      <c r="BQ8" s="93">
        <f t="shared" si="29"/>
        <v>5</v>
      </c>
      <c r="BR8" s="93">
        <f t="shared" si="30"/>
        <v>29</v>
      </c>
      <c r="BS8" s="109">
        <v>80</v>
      </c>
      <c r="BT8" s="109">
        <v>80</v>
      </c>
      <c r="BU8" s="109">
        <v>80</v>
      </c>
      <c r="BV8" s="109">
        <v>80</v>
      </c>
      <c r="BW8" s="109">
        <v>300</v>
      </c>
      <c r="BX8" s="109">
        <v>250</v>
      </c>
    </row>
    <row r="9" spans="1:76" x14ac:dyDescent="0.25">
      <c r="A9" s="93">
        <v>5</v>
      </c>
      <c r="B9" s="93" t="s">
        <v>105</v>
      </c>
      <c r="C9" s="93" t="s">
        <v>78</v>
      </c>
      <c r="D9" s="93" t="s">
        <v>106</v>
      </c>
      <c r="E9" s="93" t="s">
        <v>107</v>
      </c>
      <c r="F9" s="93" t="s">
        <v>108</v>
      </c>
      <c r="G9" s="93" t="s">
        <v>109</v>
      </c>
      <c r="H9" s="93" t="s">
        <v>110</v>
      </c>
      <c r="I9" s="93" t="s">
        <v>111</v>
      </c>
      <c r="J9" s="93">
        <v>7</v>
      </c>
      <c r="K9" s="93">
        <v>0</v>
      </c>
      <c r="L9" s="93">
        <v>0</v>
      </c>
      <c r="M9" s="93">
        <f t="shared" si="0"/>
        <v>5</v>
      </c>
      <c r="N9" s="93">
        <v>0</v>
      </c>
      <c r="O9" s="93">
        <f t="shared" si="1"/>
        <v>0</v>
      </c>
      <c r="P9" s="93">
        <f t="shared" si="2"/>
        <v>5</v>
      </c>
      <c r="Q9" s="93"/>
      <c r="R9" s="93">
        <f t="shared" si="3"/>
        <v>0</v>
      </c>
      <c r="S9" s="93">
        <f t="shared" si="4"/>
        <v>5</v>
      </c>
      <c r="T9" s="93"/>
      <c r="U9" s="93"/>
      <c r="V9" s="93"/>
      <c r="W9" s="93">
        <f t="shared" si="5"/>
        <v>0</v>
      </c>
      <c r="X9" s="93"/>
      <c r="Y9" s="93">
        <f t="shared" si="6"/>
        <v>0</v>
      </c>
      <c r="Z9" s="93">
        <f t="shared" si="7"/>
        <v>0</v>
      </c>
      <c r="AA9" s="93"/>
      <c r="AB9" s="93">
        <f t="shared" si="8"/>
        <v>0</v>
      </c>
      <c r="AC9" s="93">
        <f t="shared" si="9"/>
        <v>0</v>
      </c>
      <c r="AD9" s="93">
        <v>9</v>
      </c>
      <c r="AE9" s="93">
        <v>0</v>
      </c>
      <c r="AF9" s="93">
        <v>0</v>
      </c>
      <c r="AG9" s="93">
        <f t="shared" si="10"/>
        <v>6</v>
      </c>
      <c r="AH9" s="93">
        <v>0</v>
      </c>
      <c r="AI9" s="93">
        <f t="shared" si="11"/>
        <v>0</v>
      </c>
      <c r="AJ9" s="93">
        <f t="shared" si="12"/>
        <v>6</v>
      </c>
      <c r="AK9" s="93"/>
      <c r="AL9" s="93">
        <f t="shared" si="13"/>
        <v>0</v>
      </c>
      <c r="AM9" s="93">
        <f t="shared" si="14"/>
        <v>6</v>
      </c>
      <c r="AN9" s="93">
        <v>10</v>
      </c>
      <c r="AO9" s="93">
        <v>0</v>
      </c>
      <c r="AP9" s="93">
        <v>0</v>
      </c>
      <c r="AQ9" s="93">
        <f t="shared" si="15"/>
        <v>7</v>
      </c>
      <c r="AR9" s="93">
        <v>0</v>
      </c>
      <c r="AS9" s="93">
        <f t="shared" si="16"/>
        <v>0</v>
      </c>
      <c r="AT9" s="93">
        <f t="shared" si="17"/>
        <v>7</v>
      </c>
      <c r="AU9" s="93"/>
      <c r="AV9" s="93">
        <f t="shared" si="18"/>
        <v>0</v>
      </c>
      <c r="AW9" s="93">
        <f t="shared" si="19"/>
        <v>7</v>
      </c>
      <c r="AX9" s="93">
        <v>9</v>
      </c>
      <c r="AY9" s="93">
        <v>0</v>
      </c>
      <c r="AZ9" s="93">
        <v>0</v>
      </c>
      <c r="BA9" s="93">
        <f t="shared" si="20"/>
        <v>6</v>
      </c>
      <c r="BB9" s="93">
        <v>0</v>
      </c>
      <c r="BC9" s="93">
        <f t="shared" si="21"/>
        <v>0</v>
      </c>
      <c r="BD9" s="93">
        <f t="shared" si="22"/>
        <v>6</v>
      </c>
      <c r="BE9" s="93"/>
      <c r="BF9" s="93">
        <f t="shared" si="23"/>
        <v>0</v>
      </c>
      <c r="BG9" s="93">
        <f t="shared" si="24"/>
        <v>6</v>
      </c>
      <c r="BH9" s="93">
        <v>5</v>
      </c>
      <c r="BI9" s="93">
        <v>0</v>
      </c>
      <c r="BJ9" s="93">
        <v>0</v>
      </c>
      <c r="BK9" s="93">
        <f t="shared" si="25"/>
        <v>4</v>
      </c>
      <c r="BL9" s="93">
        <v>0</v>
      </c>
      <c r="BM9" s="93">
        <f t="shared" si="26"/>
        <v>0</v>
      </c>
      <c r="BN9" s="93">
        <f t="shared" si="27"/>
        <v>4</v>
      </c>
      <c r="BO9" s="93"/>
      <c r="BP9" s="93">
        <f t="shared" si="28"/>
        <v>0</v>
      </c>
      <c r="BQ9" s="93">
        <f t="shared" si="29"/>
        <v>4</v>
      </c>
      <c r="BR9" s="93">
        <f t="shared" si="30"/>
        <v>28</v>
      </c>
      <c r="BS9" s="109">
        <v>80</v>
      </c>
      <c r="BT9" s="109">
        <v>80</v>
      </c>
      <c r="BU9" s="109">
        <v>80</v>
      </c>
      <c r="BV9" s="109">
        <v>80</v>
      </c>
      <c r="BW9" s="109">
        <v>300</v>
      </c>
      <c r="BX9" s="109">
        <v>250</v>
      </c>
    </row>
    <row r="10" spans="1:76" x14ac:dyDescent="0.25">
      <c r="A10" s="93">
        <v>6</v>
      </c>
      <c r="B10" s="93" t="s">
        <v>105</v>
      </c>
      <c r="C10" s="93" t="s">
        <v>78</v>
      </c>
      <c r="D10" s="93" t="s">
        <v>112</v>
      </c>
      <c r="E10" s="93" t="s">
        <v>113</v>
      </c>
      <c r="F10" s="93" t="s">
        <v>114</v>
      </c>
      <c r="G10" s="93" t="s">
        <v>115</v>
      </c>
      <c r="H10" s="93" t="s">
        <v>116</v>
      </c>
      <c r="I10" s="93" t="s">
        <v>117</v>
      </c>
      <c r="J10" s="93">
        <v>8</v>
      </c>
      <c r="K10" s="93">
        <v>0</v>
      </c>
      <c r="L10" s="93">
        <v>0</v>
      </c>
      <c r="M10" s="93">
        <f t="shared" si="0"/>
        <v>6</v>
      </c>
      <c r="N10" s="93">
        <v>0</v>
      </c>
      <c r="O10" s="93">
        <f t="shared" si="1"/>
        <v>0</v>
      </c>
      <c r="P10" s="93">
        <f t="shared" si="2"/>
        <v>6</v>
      </c>
      <c r="Q10" s="93"/>
      <c r="R10" s="93">
        <f t="shared" si="3"/>
        <v>0</v>
      </c>
      <c r="S10" s="93">
        <f t="shared" si="4"/>
        <v>6</v>
      </c>
      <c r="T10" s="93"/>
      <c r="U10" s="93"/>
      <c r="V10" s="93"/>
      <c r="W10" s="93">
        <f t="shared" si="5"/>
        <v>0</v>
      </c>
      <c r="X10" s="93"/>
      <c r="Y10" s="93">
        <f t="shared" si="6"/>
        <v>0</v>
      </c>
      <c r="Z10" s="93">
        <f t="shared" si="7"/>
        <v>0</v>
      </c>
      <c r="AA10" s="93"/>
      <c r="AB10" s="93">
        <f t="shared" si="8"/>
        <v>0</v>
      </c>
      <c r="AC10" s="93">
        <f t="shared" si="9"/>
        <v>0</v>
      </c>
      <c r="AD10" s="93">
        <v>8</v>
      </c>
      <c r="AE10" s="93">
        <v>0</v>
      </c>
      <c r="AF10" s="93">
        <v>0</v>
      </c>
      <c r="AG10" s="93">
        <f t="shared" si="10"/>
        <v>6</v>
      </c>
      <c r="AH10" s="93">
        <v>0</v>
      </c>
      <c r="AI10" s="93">
        <f t="shared" si="11"/>
        <v>0</v>
      </c>
      <c r="AJ10" s="93">
        <f t="shared" si="12"/>
        <v>6</v>
      </c>
      <c r="AK10" s="93"/>
      <c r="AL10" s="93">
        <f t="shared" si="13"/>
        <v>0</v>
      </c>
      <c r="AM10" s="93">
        <f t="shared" si="14"/>
        <v>6</v>
      </c>
      <c r="AN10" s="93">
        <v>9</v>
      </c>
      <c r="AO10" s="93">
        <v>0</v>
      </c>
      <c r="AP10" s="93">
        <v>0</v>
      </c>
      <c r="AQ10" s="93">
        <f t="shared" si="15"/>
        <v>6</v>
      </c>
      <c r="AR10" s="93">
        <v>0</v>
      </c>
      <c r="AS10" s="93">
        <f t="shared" si="16"/>
        <v>0</v>
      </c>
      <c r="AT10" s="93">
        <f t="shared" si="17"/>
        <v>6</v>
      </c>
      <c r="AU10" s="93"/>
      <c r="AV10" s="93">
        <f t="shared" si="18"/>
        <v>0</v>
      </c>
      <c r="AW10" s="93">
        <f t="shared" si="19"/>
        <v>6</v>
      </c>
      <c r="AX10" s="93">
        <v>6</v>
      </c>
      <c r="AY10" s="93">
        <v>0</v>
      </c>
      <c r="AZ10" s="93">
        <v>0</v>
      </c>
      <c r="BA10" s="93">
        <f t="shared" si="20"/>
        <v>4</v>
      </c>
      <c r="BB10" s="93">
        <v>0</v>
      </c>
      <c r="BC10" s="93">
        <f t="shared" si="21"/>
        <v>0</v>
      </c>
      <c r="BD10" s="93">
        <f t="shared" si="22"/>
        <v>4</v>
      </c>
      <c r="BE10" s="93"/>
      <c r="BF10" s="93">
        <f t="shared" si="23"/>
        <v>0</v>
      </c>
      <c r="BG10" s="93">
        <f t="shared" si="24"/>
        <v>4</v>
      </c>
      <c r="BH10" s="93">
        <v>8</v>
      </c>
      <c r="BI10" s="93">
        <v>0</v>
      </c>
      <c r="BJ10" s="93">
        <v>0</v>
      </c>
      <c r="BK10" s="93">
        <f t="shared" si="25"/>
        <v>6</v>
      </c>
      <c r="BL10" s="93">
        <v>0</v>
      </c>
      <c r="BM10" s="93">
        <f t="shared" si="26"/>
        <v>0</v>
      </c>
      <c r="BN10" s="93">
        <f t="shared" si="27"/>
        <v>6</v>
      </c>
      <c r="BO10" s="93"/>
      <c r="BP10" s="93">
        <f t="shared" si="28"/>
        <v>0</v>
      </c>
      <c r="BQ10" s="93">
        <f t="shared" si="29"/>
        <v>6</v>
      </c>
      <c r="BR10" s="93">
        <f t="shared" si="30"/>
        <v>28</v>
      </c>
      <c r="BS10" s="109">
        <v>80</v>
      </c>
      <c r="BT10" s="109">
        <v>80</v>
      </c>
      <c r="BU10" s="109">
        <v>80</v>
      </c>
      <c r="BV10" s="109">
        <v>80</v>
      </c>
      <c r="BW10" s="109">
        <v>300</v>
      </c>
      <c r="BX10" s="109">
        <v>250</v>
      </c>
    </row>
    <row r="11" spans="1:76" x14ac:dyDescent="0.25">
      <c r="A11" s="93">
        <v>7</v>
      </c>
      <c r="B11" s="93" t="s">
        <v>105</v>
      </c>
      <c r="C11" s="93" t="s">
        <v>78</v>
      </c>
      <c r="D11" s="93" t="s">
        <v>118</v>
      </c>
      <c r="E11" s="93" t="s">
        <v>119</v>
      </c>
      <c r="F11" s="93" t="s">
        <v>120</v>
      </c>
      <c r="G11" s="93" t="s">
        <v>115</v>
      </c>
      <c r="H11" s="93" t="s">
        <v>121</v>
      </c>
      <c r="I11" s="93" t="s">
        <v>122</v>
      </c>
      <c r="J11" s="93">
        <v>5</v>
      </c>
      <c r="K11" s="93">
        <v>0</v>
      </c>
      <c r="L11" s="93">
        <v>0</v>
      </c>
      <c r="M11" s="93">
        <f t="shared" si="0"/>
        <v>4</v>
      </c>
      <c r="N11" s="93">
        <v>0</v>
      </c>
      <c r="O11" s="93">
        <f t="shared" si="1"/>
        <v>0</v>
      </c>
      <c r="P11" s="93">
        <f t="shared" si="2"/>
        <v>4</v>
      </c>
      <c r="Q11" s="93"/>
      <c r="R11" s="93">
        <f t="shared" si="3"/>
        <v>0</v>
      </c>
      <c r="S11" s="93">
        <f t="shared" si="4"/>
        <v>4</v>
      </c>
      <c r="T11" s="93"/>
      <c r="U11" s="93"/>
      <c r="V11" s="93"/>
      <c r="W11" s="93">
        <f t="shared" si="5"/>
        <v>0</v>
      </c>
      <c r="X11" s="93"/>
      <c r="Y11" s="93">
        <f t="shared" si="6"/>
        <v>0</v>
      </c>
      <c r="Z11" s="93">
        <f t="shared" si="7"/>
        <v>0</v>
      </c>
      <c r="AA11" s="93"/>
      <c r="AB11" s="93">
        <f t="shared" si="8"/>
        <v>0</v>
      </c>
      <c r="AC11" s="93">
        <f t="shared" si="9"/>
        <v>0</v>
      </c>
      <c r="AD11" s="93">
        <v>8</v>
      </c>
      <c r="AE11" s="93">
        <v>0</v>
      </c>
      <c r="AF11" s="93">
        <v>0</v>
      </c>
      <c r="AG11" s="93">
        <f t="shared" si="10"/>
        <v>6</v>
      </c>
      <c r="AH11" s="93">
        <v>0</v>
      </c>
      <c r="AI11" s="93">
        <f t="shared" si="11"/>
        <v>0</v>
      </c>
      <c r="AJ11" s="93">
        <f t="shared" si="12"/>
        <v>6</v>
      </c>
      <c r="AK11" s="93"/>
      <c r="AL11" s="93">
        <f t="shared" si="13"/>
        <v>0</v>
      </c>
      <c r="AM11" s="93">
        <f t="shared" si="14"/>
        <v>6</v>
      </c>
      <c r="AN11" s="93">
        <v>8</v>
      </c>
      <c r="AO11" s="93">
        <v>0</v>
      </c>
      <c r="AP11" s="93">
        <v>0</v>
      </c>
      <c r="AQ11" s="93">
        <f t="shared" si="15"/>
        <v>6</v>
      </c>
      <c r="AR11" s="93">
        <v>0</v>
      </c>
      <c r="AS11" s="93">
        <f t="shared" si="16"/>
        <v>0</v>
      </c>
      <c r="AT11" s="93">
        <f t="shared" si="17"/>
        <v>6</v>
      </c>
      <c r="AU11" s="93"/>
      <c r="AV11" s="93">
        <f t="shared" si="18"/>
        <v>0</v>
      </c>
      <c r="AW11" s="93">
        <f t="shared" si="19"/>
        <v>6</v>
      </c>
      <c r="AX11" s="93">
        <v>6</v>
      </c>
      <c r="AY11" s="93">
        <v>0</v>
      </c>
      <c r="AZ11" s="93">
        <v>0</v>
      </c>
      <c r="BA11" s="93">
        <f t="shared" si="20"/>
        <v>4</v>
      </c>
      <c r="BB11" s="93">
        <v>0</v>
      </c>
      <c r="BC11" s="93">
        <f t="shared" si="21"/>
        <v>0</v>
      </c>
      <c r="BD11" s="93">
        <f t="shared" si="22"/>
        <v>4</v>
      </c>
      <c r="BE11" s="93"/>
      <c r="BF11" s="93">
        <f t="shared" si="23"/>
        <v>0</v>
      </c>
      <c r="BG11" s="93">
        <f t="shared" si="24"/>
        <v>4</v>
      </c>
      <c r="BH11" s="93">
        <v>6</v>
      </c>
      <c r="BI11" s="93">
        <v>0</v>
      </c>
      <c r="BJ11" s="93">
        <v>0</v>
      </c>
      <c r="BK11" s="93">
        <f t="shared" si="25"/>
        <v>4</v>
      </c>
      <c r="BL11" s="93">
        <v>0</v>
      </c>
      <c r="BM11" s="93">
        <f t="shared" si="26"/>
        <v>0</v>
      </c>
      <c r="BN11" s="93">
        <f t="shared" si="27"/>
        <v>4</v>
      </c>
      <c r="BO11" s="93"/>
      <c r="BP11" s="93">
        <f t="shared" si="28"/>
        <v>0</v>
      </c>
      <c r="BQ11" s="93">
        <f t="shared" si="29"/>
        <v>4</v>
      </c>
      <c r="BR11" s="93">
        <f t="shared" si="30"/>
        <v>24</v>
      </c>
      <c r="BS11" s="109">
        <v>80</v>
      </c>
      <c r="BT11" s="109">
        <v>80</v>
      </c>
      <c r="BU11" s="109">
        <v>80</v>
      </c>
      <c r="BV11" s="109">
        <v>80</v>
      </c>
      <c r="BW11" s="109">
        <v>300</v>
      </c>
      <c r="BX11" s="109">
        <v>250</v>
      </c>
    </row>
    <row r="12" spans="1:76" x14ac:dyDescent="0.25">
      <c r="A12" s="93">
        <v>8</v>
      </c>
      <c r="B12" s="93" t="s">
        <v>77</v>
      </c>
      <c r="C12" s="93" t="s">
        <v>85</v>
      </c>
      <c r="D12" s="93" t="s">
        <v>123</v>
      </c>
      <c r="E12" s="93" t="s">
        <v>124</v>
      </c>
      <c r="F12" s="93" t="s">
        <v>125</v>
      </c>
      <c r="G12" s="93" t="s">
        <v>126</v>
      </c>
      <c r="H12" s="93" t="s">
        <v>127</v>
      </c>
      <c r="I12" s="93" t="s">
        <v>128</v>
      </c>
      <c r="J12" s="93">
        <v>8</v>
      </c>
      <c r="K12" s="93">
        <v>0</v>
      </c>
      <c r="L12" s="93">
        <v>0</v>
      </c>
      <c r="M12" s="93">
        <f t="shared" si="0"/>
        <v>6</v>
      </c>
      <c r="N12" s="93">
        <v>0</v>
      </c>
      <c r="O12" s="93">
        <f t="shared" si="1"/>
        <v>0</v>
      </c>
      <c r="P12" s="93">
        <f t="shared" si="2"/>
        <v>6</v>
      </c>
      <c r="Q12" s="93"/>
      <c r="R12" s="93">
        <f t="shared" si="3"/>
        <v>0</v>
      </c>
      <c r="S12" s="93">
        <f t="shared" si="4"/>
        <v>6</v>
      </c>
      <c r="T12" s="93"/>
      <c r="U12" s="93"/>
      <c r="V12" s="93"/>
      <c r="W12" s="93">
        <f t="shared" si="5"/>
        <v>0</v>
      </c>
      <c r="X12" s="93"/>
      <c r="Y12" s="93">
        <f t="shared" si="6"/>
        <v>0</v>
      </c>
      <c r="Z12" s="93">
        <f t="shared" si="7"/>
        <v>0</v>
      </c>
      <c r="AA12" s="93"/>
      <c r="AB12" s="93">
        <f t="shared" si="8"/>
        <v>0</v>
      </c>
      <c r="AC12" s="93">
        <f t="shared" si="9"/>
        <v>0</v>
      </c>
      <c r="AD12" s="93">
        <v>10</v>
      </c>
      <c r="AE12" s="93">
        <v>0</v>
      </c>
      <c r="AF12" s="93">
        <v>0</v>
      </c>
      <c r="AG12" s="93">
        <f t="shared" si="10"/>
        <v>7</v>
      </c>
      <c r="AH12" s="93">
        <v>0</v>
      </c>
      <c r="AI12" s="93">
        <f t="shared" si="11"/>
        <v>0</v>
      </c>
      <c r="AJ12" s="93">
        <f t="shared" si="12"/>
        <v>7</v>
      </c>
      <c r="AK12" s="93"/>
      <c r="AL12" s="93">
        <f t="shared" si="13"/>
        <v>0</v>
      </c>
      <c r="AM12" s="93">
        <f t="shared" si="14"/>
        <v>7</v>
      </c>
      <c r="AN12" s="93">
        <v>10</v>
      </c>
      <c r="AO12" s="93">
        <v>0</v>
      </c>
      <c r="AP12" s="93">
        <v>0</v>
      </c>
      <c r="AQ12" s="93">
        <f t="shared" si="15"/>
        <v>7</v>
      </c>
      <c r="AR12" s="93">
        <v>0</v>
      </c>
      <c r="AS12" s="93">
        <f t="shared" si="16"/>
        <v>0</v>
      </c>
      <c r="AT12" s="93">
        <f t="shared" si="17"/>
        <v>7</v>
      </c>
      <c r="AU12" s="93"/>
      <c r="AV12" s="93">
        <f t="shared" si="18"/>
        <v>0</v>
      </c>
      <c r="AW12" s="93">
        <f t="shared" si="19"/>
        <v>7</v>
      </c>
      <c r="AX12" s="93">
        <v>9</v>
      </c>
      <c r="AY12" s="93">
        <v>0</v>
      </c>
      <c r="AZ12" s="93">
        <v>0</v>
      </c>
      <c r="BA12" s="93">
        <f t="shared" si="20"/>
        <v>6</v>
      </c>
      <c r="BB12" s="93">
        <v>0</v>
      </c>
      <c r="BC12" s="93">
        <f t="shared" si="21"/>
        <v>0</v>
      </c>
      <c r="BD12" s="93">
        <f t="shared" si="22"/>
        <v>6</v>
      </c>
      <c r="BE12" s="93"/>
      <c r="BF12" s="93">
        <f t="shared" si="23"/>
        <v>0</v>
      </c>
      <c r="BG12" s="93">
        <f t="shared" si="24"/>
        <v>6</v>
      </c>
      <c r="BH12" s="93">
        <v>6</v>
      </c>
      <c r="BI12" s="93">
        <v>0</v>
      </c>
      <c r="BJ12" s="93">
        <v>0</v>
      </c>
      <c r="BK12" s="93">
        <f t="shared" si="25"/>
        <v>4</v>
      </c>
      <c r="BL12" s="93">
        <v>0</v>
      </c>
      <c r="BM12" s="93">
        <f t="shared" si="26"/>
        <v>0</v>
      </c>
      <c r="BN12" s="93">
        <f t="shared" si="27"/>
        <v>4</v>
      </c>
      <c r="BO12" s="93"/>
      <c r="BP12" s="93">
        <f t="shared" si="28"/>
        <v>0</v>
      </c>
      <c r="BQ12" s="93">
        <f t="shared" si="29"/>
        <v>4</v>
      </c>
      <c r="BR12" s="93">
        <f t="shared" si="30"/>
        <v>30</v>
      </c>
      <c r="BS12" s="109">
        <v>80</v>
      </c>
      <c r="BT12" s="109">
        <v>80</v>
      </c>
      <c r="BU12" s="109">
        <v>80</v>
      </c>
      <c r="BV12" s="109">
        <v>80</v>
      </c>
      <c r="BW12" s="109">
        <v>300</v>
      </c>
      <c r="BX12" s="109">
        <v>250</v>
      </c>
    </row>
    <row r="13" spans="1:76" x14ac:dyDescent="0.25">
      <c r="A13" s="93">
        <v>9</v>
      </c>
      <c r="B13" s="93" t="s">
        <v>92</v>
      </c>
      <c r="C13" s="93" t="s">
        <v>78</v>
      </c>
      <c r="D13" s="93" t="s">
        <v>129</v>
      </c>
      <c r="E13" s="93" t="s">
        <v>130</v>
      </c>
      <c r="F13" s="93" t="s">
        <v>131</v>
      </c>
      <c r="G13" s="93" t="s">
        <v>132</v>
      </c>
      <c r="H13" s="93" t="s">
        <v>133</v>
      </c>
      <c r="I13" s="93" t="s">
        <v>134</v>
      </c>
      <c r="J13" s="93">
        <v>5</v>
      </c>
      <c r="K13" s="93">
        <v>0</v>
      </c>
      <c r="L13" s="93">
        <v>0</v>
      </c>
      <c r="M13" s="93">
        <f t="shared" si="0"/>
        <v>4</v>
      </c>
      <c r="N13" s="93">
        <v>0</v>
      </c>
      <c r="O13" s="93">
        <f t="shared" si="1"/>
        <v>0</v>
      </c>
      <c r="P13" s="93">
        <f t="shared" si="2"/>
        <v>4</v>
      </c>
      <c r="Q13" s="93"/>
      <c r="R13" s="93">
        <f t="shared" si="3"/>
        <v>0</v>
      </c>
      <c r="S13" s="93">
        <f t="shared" si="4"/>
        <v>4</v>
      </c>
      <c r="T13" s="93"/>
      <c r="U13" s="93"/>
      <c r="V13" s="93"/>
      <c r="W13" s="93">
        <f t="shared" si="5"/>
        <v>0</v>
      </c>
      <c r="X13" s="93"/>
      <c r="Y13" s="93">
        <f t="shared" si="6"/>
        <v>0</v>
      </c>
      <c r="Z13" s="93">
        <f t="shared" si="7"/>
        <v>0</v>
      </c>
      <c r="AA13" s="93"/>
      <c r="AB13" s="93">
        <f t="shared" si="8"/>
        <v>0</v>
      </c>
      <c r="AC13" s="93">
        <f t="shared" si="9"/>
        <v>0</v>
      </c>
      <c r="AD13" s="93">
        <v>8</v>
      </c>
      <c r="AE13" s="93">
        <v>0</v>
      </c>
      <c r="AF13" s="93">
        <v>0</v>
      </c>
      <c r="AG13" s="93">
        <f t="shared" si="10"/>
        <v>6</v>
      </c>
      <c r="AH13" s="93">
        <v>0</v>
      </c>
      <c r="AI13" s="93">
        <f t="shared" si="11"/>
        <v>0</v>
      </c>
      <c r="AJ13" s="93">
        <f t="shared" si="12"/>
        <v>6</v>
      </c>
      <c r="AK13" s="93"/>
      <c r="AL13" s="93">
        <f t="shared" si="13"/>
        <v>0</v>
      </c>
      <c r="AM13" s="93">
        <f t="shared" si="14"/>
        <v>6</v>
      </c>
      <c r="AN13" s="93">
        <v>8</v>
      </c>
      <c r="AO13" s="93">
        <v>0</v>
      </c>
      <c r="AP13" s="93">
        <v>0</v>
      </c>
      <c r="AQ13" s="93">
        <f t="shared" si="15"/>
        <v>6</v>
      </c>
      <c r="AR13" s="93">
        <v>0</v>
      </c>
      <c r="AS13" s="93">
        <f t="shared" si="16"/>
        <v>0</v>
      </c>
      <c r="AT13" s="93">
        <f t="shared" si="17"/>
        <v>6</v>
      </c>
      <c r="AU13" s="93"/>
      <c r="AV13" s="93">
        <f t="shared" si="18"/>
        <v>0</v>
      </c>
      <c r="AW13" s="93">
        <f t="shared" si="19"/>
        <v>6</v>
      </c>
      <c r="AX13" s="93">
        <v>5</v>
      </c>
      <c r="AY13" s="93">
        <v>0</v>
      </c>
      <c r="AZ13" s="93">
        <v>0</v>
      </c>
      <c r="BA13" s="93">
        <f t="shared" si="20"/>
        <v>4</v>
      </c>
      <c r="BB13" s="93">
        <v>0</v>
      </c>
      <c r="BC13" s="93">
        <f t="shared" si="21"/>
        <v>0</v>
      </c>
      <c r="BD13" s="93">
        <f t="shared" si="22"/>
        <v>4</v>
      </c>
      <c r="BE13" s="93"/>
      <c r="BF13" s="93">
        <f t="shared" si="23"/>
        <v>0</v>
      </c>
      <c r="BG13" s="93">
        <f t="shared" si="24"/>
        <v>4</v>
      </c>
      <c r="BH13" s="93">
        <v>7</v>
      </c>
      <c r="BI13" s="93">
        <v>0</v>
      </c>
      <c r="BJ13" s="93">
        <v>0</v>
      </c>
      <c r="BK13" s="93">
        <f t="shared" si="25"/>
        <v>5</v>
      </c>
      <c r="BL13" s="93">
        <v>0</v>
      </c>
      <c r="BM13" s="93">
        <f t="shared" si="26"/>
        <v>0</v>
      </c>
      <c r="BN13" s="93">
        <f t="shared" si="27"/>
        <v>5</v>
      </c>
      <c r="BO13" s="93"/>
      <c r="BP13" s="93">
        <f t="shared" si="28"/>
        <v>0</v>
      </c>
      <c r="BQ13" s="93">
        <f t="shared" si="29"/>
        <v>5</v>
      </c>
      <c r="BR13" s="93">
        <f t="shared" si="30"/>
        <v>25</v>
      </c>
      <c r="BS13" s="109">
        <v>80</v>
      </c>
      <c r="BT13" s="109">
        <v>80</v>
      </c>
      <c r="BU13" s="109">
        <v>80</v>
      </c>
      <c r="BV13" s="109">
        <v>80</v>
      </c>
      <c r="BW13" s="109">
        <v>300</v>
      </c>
      <c r="BX13" s="109">
        <v>250</v>
      </c>
    </row>
    <row r="14" spans="1:76" x14ac:dyDescent="0.25">
      <c r="A14" s="93">
        <v>10</v>
      </c>
      <c r="B14" s="93" t="s">
        <v>105</v>
      </c>
      <c r="C14" s="93" t="s">
        <v>85</v>
      </c>
      <c r="D14" s="93" t="s">
        <v>135</v>
      </c>
      <c r="E14" s="93" t="s">
        <v>136</v>
      </c>
      <c r="F14" s="93" t="s">
        <v>137</v>
      </c>
      <c r="G14" s="93" t="s">
        <v>138</v>
      </c>
      <c r="H14" s="93" t="s">
        <v>139</v>
      </c>
      <c r="I14" s="93" t="s">
        <v>140</v>
      </c>
      <c r="J14" s="93">
        <v>7</v>
      </c>
      <c r="K14" s="93">
        <v>0</v>
      </c>
      <c r="L14" s="93">
        <v>0</v>
      </c>
      <c r="M14" s="93">
        <f t="shared" si="0"/>
        <v>5</v>
      </c>
      <c r="N14" s="93">
        <v>0</v>
      </c>
      <c r="O14" s="93">
        <f t="shared" si="1"/>
        <v>0</v>
      </c>
      <c r="P14" s="93">
        <f t="shared" si="2"/>
        <v>5</v>
      </c>
      <c r="Q14" s="93"/>
      <c r="R14" s="93">
        <f t="shared" si="3"/>
        <v>0</v>
      </c>
      <c r="S14" s="93">
        <f t="shared" si="4"/>
        <v>5</v>
      </c>
      <c r="T14" s="93"/>
      <c r="U14" s="93"/>
      <c r="V14" s="93"/>
      <c r="W14" s="93">
        <f t="shared" si="5"/>
        <v>0</v>
      </c>
      <c r="X14" s="93"/>
      <c r="Y14" s="93">
        <f t="shared" si="6"/>
        <v>0</v>
      </c>
      <c r="Z14" s="93">
        <f t="shared" si="7"/>
        <v>0</v>
      </c>
      <c r="AA14" s="93"/>
      <c r="AB14" s="93">
        <f t="shared" si="8"/>
        <v>0</v>
      </c>
      <c r="AC14" s="93">
        <f t="shared" si="9"/>
        <v>0</v>
      </c>
      <c r="AD14" s="93">
        <v>9</v>
      </c>
      <c r="AE14" s="93">
        <v>0</v>
      </c>
      <c r="AF14" s="93">
        <v>0</v>
      </c>
      <c r="AG14" s="93">
        <f t="shared" si="10"/>
        <v>6</v>
      </c>
      <c r="AH14" s="93">
        <v>0</v>
      </c>
      <c r="AI14" s="93">
        <f t="shared" si="11"/>
        <v>0</v>
      </c>
      <c r="AJ14" s="93">
        <f t="shared" si="12"/>
        <v>6</v>
      </c>
      <c r="AK14" s="93"/>
      <c r="AL14" s="93">
        <f t="shared" si="13"/>
        <v>0</v>
      </c>
      <c r="AM14" s="93">
        <f t="shared" si="14"/>
        <v>6</v>
      </c>
      <c r="AN14" s="93">
        <v>10</v>
      </c>
      <c r="AO14" s="93">
        <v>0</v>
      </c>
      <c r="AP14" s="93">
        <v>0</v>
      </c>
      <c r="AQ14" s="93">
        <f t="shared" si="15"/>
        <v>7</v>
      </c>
      <c r="AR14" s="93">
        <v>0</v>
      </c>
      <c r="AS14" s="93">
        <f t="shared" si="16"/>
        <v>0</v>
      </c>
      <c r="AT14" s="93">
        <f t="shared" si="17"/>
        <v>7</v>
      </c>
      <c r="AU14" s="93"/>
      <c r="AV14" s="93">
        <f t="shared" si="18"/>
        <v>0</v>
      </c>
      <c r="AW14" s="93">
        <f t="shared" si="19"/>
        <v>7</v>
      </c>
      <c r="AX14" s="93">
        <v>7</v>
      </c>
      <c r="AY14" s="93">
        <v>0</v>
      </c>
      <c r="AZ14" s="93">
        <v>0</v>
      </c>
      <c r="BA14" s="93">
        <f t="shared" si="20"/>
        <v>5</v>
      </c>
      <c r="BB14" s="93">
        <v>0</v>
      </c>
      <c r="BC14" s="93">
        <f t="shared" si="21"/>
        <v>0</v>
      </c>
      <c r="BD14" s="93">
        <f t="shared" si="22"/>
        <v>5</v>
      </c>
      <c r="BE14" s="93"/>
      <c r="BF14" s="93">
        <f t="shared" si="23"/>
        <v>0</v>
      </c>
      <c r="BG14" s="93">
        <f t="shared" si="24"/>
        <v>5</v>
      </c>
      <c r="BH14" s="93">
        <v>4</v>
      </c>
      <c r="BI14" s="93">
        <v>0</v>
      </c>
      <c r="BJ14" s="93">
        <v>0</v>
      </c>
      <c r="BK14" s="93">
        <f t="shared" si="25"/>
        <v>3</v>
      </c>
      <c r="BL14" s="93">
        <v>0</v>
      </c>
      <c r="BM14" s="93">
        <f t="shared" si="26"/>
        <v>0</v>
      </c>
      <c r="BN14" s="93">
        <f t="shared" si="27"/>
        <v>3</v>
      </c>
      <c r="BO14" s="93"/>
      <c r="BP14" s="93">
        <f t="shared" si="28"/>
        <v>0</v>
      </c>
      <c r="BQ14" s="93">
        <f t="shared" si="29"/>
        <v>3</v>
      </c>
      <c r="BR14" s="93">
        <f t="shared" si="30"/>
        <v>26</v>
      </c>
      <c r="BS14" s="109">
        <v>80</v>
      </c>
      <c r="BT14" s="109">
        <v>80</v>
      </c>
      <c r="BU14" s="109">
        <v>80</v>
      </c>
      <c r="BV14" s="109">
        <v>80</v>
      </c>
      <c r="BW14" s="109">
        <v>300</v>
      </c>
      <c r="BX14" s="109">
        <v>250</v>
      </c>
    </row>
    <row r="15" spans="1:76" x14ac:dyDescent="0.25">
      <c r="A15" s="93">
        <v>11</v>
      </c>
      <c r="B15" s="93" t="s">
        <v>141</v>
      </c>
      <c r="C15" s="93" t="s">
        <v>78</v>
      </c>
      <c r="D15" s="93" t="s">
        <v>142</v>
      </c>
      <c r="E15" s="93" t="s">
        <v>143</v>
      </c>
      <c r="F15" s="93" t="s">
        <v>144</v>
      </c>
      <c r="G15" s="93" t="s">
        <v>145</v>
      </c>
      <c r="H15" s="93" t="s">
        <v>146</v>
      </c>
      <c r="I15" s="93" t="s">
        <v>98</v>
      </c>
      <c r="J15" s="93">
        <v>8</v>
      </c>
      <c r="K15" s="93">
        <v>0</v>
      </c>
      <c r="L15" s="93">
        <v>0</v>
      </c>
      <c r="M15" s="93">
        <f t="shared" si="0"/>
        <v>6</v>
      </c>
      <c r="N15" s="93">
        <v>0</v>
      </c>
      <c r="O15" s="93">
        <f t="shared" si="1"/>
        <v>0</v>
      </c>
      <c r="P15" s="93">
        <f t="shared" si="2"/>
        <v>6</v>
      </c>
      <c r="Q15" s="93"/>
      <c r="R15" s="93">
        <f t="shared" si="3"/>
        <v>0</v>
      </c>
      <c r="S15" s="93">
        <f t="shared" si="4"/>
        <v>6</v>
      </c>
      <c r="T15" s="93"/>
      <c r="U15" s="93"/>
      <c r="V15" s="93"/>
      <c r="W15" s="93">
        <f t="shared" si="5"/>
        <v>0</v>
      </c>
      <c r="X15" s="93"/>
      <c r="Y15" s="93">
        <f t="shared" si="6"/>
        <v>0</v>
      </c>
      <c r="Z15" s="93">
        <f t="shared" si="7"/>
        <v>0</v>
      </c>
      <c r="AA15" s="93"/>
      <c r="AB15" s="93">
        <f t="shared" si="8"/>
        <v>0</v>
      </c>
      <c r="AC15" s="93">
        <f t="shared" si="9"/>
        <v>0</v>
      </c>
      <c r="AD15" s="93">
        <v>8</v>
      </c>
      <c r="AE15" s="93">
        <v>0</v>
      </c>
      <c r="AF15" s="93">
        <v>0</v>
      </c>
      <c r="AG15" s="93">
        <f t="shared" si="10"/>
        <v>6</v>
      </c>
      <c r="AH15" s="93">
        <v>0</v>
      </c>
      <c r="AI15" s="93">
        <f t="shared" si="11"/>
        <v>0</v>
      </c>
      <c r="AJ15" s="93">
        <f t="shared" si="12"/>
        <v>6</v>
      </c>
      <c r="AK15" s="93"/>
      <c r="AL15" s="93">
        <f t="shared" si="13"/>
        <v>0</v>
      </c>
      <c r="AM15" s="93">
        <f t="shared" si="14"/>
        <v>6</v>
      </c>
      <c r="AN15" s="93">
        <v>8</v>
      </c>
      <c r="AO15" s="93">
        <v>0</v>
      </c>
      <c r="AP15" s="93">
        <v>0</v>
      </c>
      <c r="AQ15" s="93">
        <f t="shared" si="15"/>
        <v>6</v>
      </c>
      <c r="AR15" s="93">
        <v>0</v>
      </c>
      <c r="AS15" s="93">
        <f t="shared" si="16"/>
        <v>0</v>
      </c>
      <c r="AT15" s="93">
        <f t="shared" si="17"/>
        <v>6</v>
      </c>
      <c r="AU15" s="93"/>
      <c r="AV15" s="93">
        <f t="shared" si="18"/>
        <v>0</v>
      </c>
      <c r="AW15" s="93">
        <f t="shared" si="19"/>
        <v>6</v>
      </c>
      <c r="AX15" s="93">
        <v>5</v>
      </c>
      <c r="AY15" s="93">
        <v>0</v>
      </c>
      <c r="AZ15" s="93">
        <v>0</v>
      </c>
      <c r="BA15" s="93">
        <f t="shared" si="20"/>
        <v>4</v>
      </c>
      <c r="BB15" s="93">
        <v>0</v>
      </c>
      <c r="BC15" s="93">
        <f t="shared" si="21"/>
        <v>0</v>
      </c>
      <c r="BD15" s="93">
        <f t="shared" si="22"/>
        <v>4</v>
      </c>
      <c r="BE15" s="93"/>
      <c r="BF15" s="93">
        <f t="shared" si="23"/>
        <v>0</v>
      </c>
      <c r="BG15" s="93">
        <f t="shared" si="24"/>
        <v>4</v>
      </c>
      <c r="BH15" s="93">
        <v>6</v>
      </c>
      <c r="BI15" s="93">
        <v>0</v>
      </c>
      <c r="BJ15" s="93">
        <v>0</v>
      </c>
      <c r="BK15" s="93">
        <f t="shared" si="25"/>
        <v>4</v>
      </c>
      <c r="BL15" s="93">
        <v>0</v>
      </c>
      <c r="BM15" s="93">
        <f t="shared" si="26"/>
        <v>0</v>
      </c>
      <c r="BN15" s="93">
        <f t="shared" si="27"/>
        <v>4</v>
      </c>
      <c r="BO15" s="93"/>
      <c r="BP15" s="93">
        <f t="shared" si="28"/>
        <v>0</v>
      </c>
      <c r="BQ15" s="93">
        <f t="shared" si="29"/>
        <v>4</v>
      </c>
      <c r="BR15" s="93">
        <f t="shared" si="30"/>
        <v>26</v>
      </c>
      <c r="BS15" s="109">
        <v>80</v>
      </c>
      <c r="BT15" s="109">
        <v>80</v>
      </c>
      <c r="BU15" s="109">
        <v>80</v>
      </c>
      <c r="BV15" s="109">
        <v>80</v>
      </c>
      <c r="BW15" s="109">
        <v>300</v>
      </c>
      <c r="BX15" s="109">
        <v>250</v>
      </c>
    </row>
    <row r="16" spans="1:76" x14ac:dyDescent="0.25">
      <c r="A16" s="93">
        <v>12</v>
      </c>
      <c r="B16" s="93" t="s">
        <v>105</v>
      </c>
      <c r="C16" s="93" t="s">
        <v>78</v>
      </c>
      <c r="D16" s="93" t="s">
        <v>147</v>
      </c>
      <c r="E16" s="93" t="s">
        <v>148</v>
      </c>
      <c r="F16" s="93" t="s">
        <v>149</v>
      </c>
      <c r="G16" s="93" t="s">
        <v>150</v>
      </c>
      <c r="H16" s="93" t="s">
        <v>151</v>
      </c>
      <c r="I16" s="93" t="s">
        <v>152</v>
      </c>
      <c r="J16" s="93">
        <v>1</v>
      </c>
      <c r="K16" s="93">
        <v>0</v>
      </c>
      <c r="L16" s="93">
        <v>0</v>
      </c>
      <c r="M16" s="93">
        <f t="shared" si="0"/>
        <v>1</v>
      </c>
      <c r="N16" s="93">
        <v>0</v>
      </c>
      <c r="O16" s="93">
        <f t="shared" si="1"/>
        <v>0</v>
      </c>
      <c r="P16" s="93">
        <f t="shared" si="2"/>
        <v>1</v>
      </c>
      <c r="Q16" s="93"/>
      <c r="R16" s="93">
        <f t="shared" si="3"/>
        <v>0</v>
      </c>
      <c r="S16" s="93">
        <f t="shared" si="4"/>
        <v>1</v>
      </c>
      <c r="T16" s="93"/>
      <c r="U16" s="93"/>
      <c r="V16" s="93"/>
      <c r="W16" s="93">
        <f t="shared" si="5"/>
        <v>0</v>
      </c>
      <c r="X16" s="93"/>
      <c r="Y16" s="93">
        <f t="shared" si="6"/>
        <v>0</v>
      </c>
      <c r="Z16" s="93">
        <f t="shared" si="7"/>
        <v>0</v>
      </c>
      <c r="AA16" s="93"/>
      <c r="AB16" s="93">
        <f t="shared" si="8"/>
        <v>0</v>
      </c>
      <c r="AC16" s="93">
        <f t="shared" si="9"/>
        <v>0</v>
      </c>
      <c r="AD16" s="93">
        <v>4</v>
      </c>
      <c r="AE16" s="93">
        <v>0</v>
      </c>
      <c r="AF16" s="93">
        <v>0</v>
      </c>
      <c r="AG16" s="93">
        <f t="shared" si="10"/>
        <v>3</v>
      </c>
      <c r="AH16" s="93">
        <v>0</v>
      </c>
      <c r="AI16" s="93">
        <f t="shared" si="11"/>
        <v>0</v>
      </c>
      <c r="AJ16" s="93">
        <f t="shared" si="12"/>
        <v>3</v>
      </c>
      <c r="AK16" s="93"/>
      <c r="AL16" s="93">
        <f t="shared" si="13"/>
        <v>0</v>
      </c>
      <c r="AM16" s="93">
        <f t="shared" si="14"/>
        <v>3</v>
      </c>
      <c r="AN16" s="93">
        <v>0</v>
      </c>
      <c r="AO16" s="93">
        <v>0</v>
      </c>
      <c r="AP16" s="93">
        <v>0</v>
      </c>
      <c r="AQ16" s="93">
        <f t="shared" si="15"/>
        <v>0</v>
      </c>
      <c r="AR16" s="93">
        <v>0</v>
      </c>
      <c r="AS16" s="93">
        <f t="shared" si="16"/>
        <v>0</v>
      </c>
      <c r="AT16" s="93">
        <f t="shared" si="17"/>
        <v>0</v>
      </c>
      <c r="AU16" s="93"/>
      <c r="AV16" s="93">
        <f t="shared" si="18"/>
        <v>0</v>
      </c>
      <c r="AW16" s="93">
        <f t="shared" si="19"/>
        <v>0</v>
      </c>
      <c r="AX16" s="93">
        <v>1</v>
      </c>
      <c r="AY16" s="93">
        <v>0</v>
      </c>
      <c r="AZ16" s="93">
        <v>0</v>
      </c>
      <c r="BA16" s="93">
        <f t="shared" si="20"/>
        <v>1</v>
      </c>
      <c r="BB16" s="93">
        <v>0</v>
      </c>
      <c r="BC16" s="93">
        <f t="shared" si="21"/>
        <v>0</v>
      </c>
      <c r="BD16" s="93">
        <f t="shared" si="22"/>
        <v>1</v>
      </c>
      <c r="BE16" s="93"/>
      <c r="BF16" s="93">
        <f t="shared" si="23"/>
        <v>0</v>
      </c>
      <c r="BG16" s="93">
        <f t="shared" si="24"/>
        <v>1</v>
      </c>
      <c r="BH16" s="93">
        <v>3</v>
      </c>
      <c r="BI16" s="93">
        <v>0</v>
      </c>
      <c r="BJ16" s="93">
        <v>0</v>
      </c>
      <c r="BK16" s="93">
        <f t="shared" si="25"/>
        <v>2</v>
      </c>
      <c r="BL16" s="93">
        <v>0</v>
      </c>
      <c r="BM16" s="93">
        <f t="shared" si="26"/>
        <v>0</v>
      </c>
      <c r="BN16" s="93">
        <f t="shared" si="27"/>
        <v>2</v>
      </c>
      <c r="BO16" s="93"/>
      <c r="BP16" s="93">
        <f t="shared" si="28"/>
        <v>0</v>
      </c>
      <c r="BQ16" s="93">
        <f t="shared" si="29"/>
        <v>2</v>
      </c>
      <c r="BR16" s="93">
        <f t="shared" si="30"/>
        <v>7</v>
      </c>
      <c r="BS16" s="109">
        <v>80</v>
      </c>
      <c r="BT16" s="109">
        <v>80</v>
      </c>
      <c r="BU16" s="109">
        <v>80</v>
      </c>
      <c r="BV16" s="109">
        <v>80</v>
      </c>
      <c r="BW16" s="109">
        <v>300</v>
      </c>
      <c r="BX16" s="109">
        <v>250</v>
      </c>
    </row>
    <row r="17" spans="1:76" x14ac:dyDescent="0.25">
      <c r="A17" s="93">
        <v>13</v>
      </c>
      <c r="B17" s="93" t="s">
        <v>105</v>
      </c>
      <c r="C17" s="93" t="s">
        <v>78</v>
      </c>
      <c r="D17" s="93" t="s">
        <v>153</v>
      </c>
      <c r="E17" s="93" t="s">
        <v>154</v>
      </c>
      <c r="F17" s="93" t="s">
        <v>155</v>
      </c>
      <c r="G17" s="93" t="s">
        <v>156</v>
      </c>
      <c r="H17" s="93" t="s">
        <v>157</v>
      </c>
      <c r="I17" s="93" t="s">
        <v>158</v>
      </c>
      <c r="J17" s="93">
        <v>7</v>
      </c>
      <c r="K17" s="93">
        <v>0</v>
      </c>
      <c r="L17" s="93">
        <v>0</v>
      </c>
      <c r="M17" s="93">
        <f t="shared" si="0"/>
        <v>5</v>
      </c>
      <c r="N17" s="93">
        <v>0</v>
      </c>
      <c r="O17" s="93">
        <f t="shared" si="1"/>
        <v>0</v>
      </c>
      <c r="P17" s="93">
        <f t="shared" si="2"/>
        <v>5</v>
      </c>
      <c r="Q17" s="93"/>
      <c r="R17" s="93">
        <f t="shared" si="3"/>
        <v>0</v>
      </c>
      <c r="S17" s="93">
        <f t="shared" si="4"/>
        <v>5</v>
      </c>
      <c r="T17" s="93"/>
      <c r="U17" s="93"/>
      <c r="V17" s="93"/>
      <c r="W17" s="93">
        <f t="shared" si="5"/>
        <v>0</v>
      </c>
      <c r="X17" s="93"/>
      <c r="Y17" s="93">
        <f t="shared" si="6"/>
        <v>0</v>
      </c>
      <c r="Z17" s="93">
        <f t="shared" si="7"/>
        <v>0</v>
      </c>
      <c r="AA17" s="93"/>
      <c r="AB17" s="93">
        <f t="shared" si="8"/>
        <v>0</v>
      </c>
      <c r="AC17" s="93">
        <f t="shared" si="9"/>
        <v>0</v>
      </c>
      <c r="AD17" s="93">
        <v>8</v>
      </c>
      <c r="AE17" s="93">
        <v>0</v>
      </c>
      <c r="AF17" s="93">
        <v>0</v>
      </c>
      <c r="AG17" s="93">
        <f t="shared" si="10"/>
        <v>6</v>
      </c>
      <c r="AH17" s="93">
        <v>0</v>
      </c>
      <c r="AI17" s="93">
        <f t="shared" si="11"/>
        <v>0</v>
      </c>
      <c r="AJ17" s="93">
        <f t="shared" si="12"/>
        <v>6</v>
      </c>
      <c r="AK17" s="93"/>
      <c r="AL17" s="93">
        <f t="shared" si="13"/>
        <v>0</v>
      </c>
      <c r="AM17" s="93">
        <f t="shared" si="14"/>
        <v>6</v>
      </c>
      <c r="AN17" s="93">
        <v>9</v>
      </c>
      <c r="AO17" s="93">
        <v>0</v>
      </c>
      <c r="AP17" s="93">
        <v>0</v>
      </c>
      <c r="AQ17" s="93">
        <f t="shared" si="15"/>
        <v>6</v>
      </c>
      <c r="AR17" s="93">
        <v>0</v>
      </c>
      <c r="AS17" s="93">
        <f t="shared" si="16"/>
        <v>0</v>
      </c>
      <c r="AT17" s="93">
        <f t="shared" si="17"/>
        <v>6</v>
      </c>
      <c r="AU17" s="93"/>
      <c r="AV17" s="93">
        <f t="shared" si="18"/>
        <v>0</v>
      </c>
      <c r="AW17" s="93">
        <f t="shared" si="19"/>
        <v>6</v>
      </c>
      <c r="AX17" s="93">
        <v>8</v>
      </c>
      <c r="AY17" s="93">
        <v>0</v>
      </c>
      <c r="AZ17" s="93">
        <v>0</v>
      </c>
      <c r="BA17" s="93">
        <f t="shared" si="20"/>
        <v>6</v>
      </c>
      <c r="BB17" s="93">
        <v>0</v>
      </c>
      <c r="BC17" s="93">
        <f t="shared" si="21"/>
        <v>0</v>
      </c>
      <c r="BD17" s="93">
        <f t="shared" si="22"/>
        <v>6</v>
      </c>
      <c r="BE17" s="93"/>
      <c r="BF17" s="93">
        <f t="shared" si="23"/>
        <v>0</v>
      </c>
      <c r="BG17" s="93">
        <f t="shared" si="24"/>
        <v>6</v>
      </c>
      <c r="BH17" s="93">
        <v>7</v>
      </c>
      <c r="BI17" s="93">
        <v>0</v>
      </c>
      <c r="BJ17" s="93">
        <v>0</v>
      </c>
      <c r="BK17" s="93">
        <f t="shared" si="25"/>
        <v>5</v>
      </c>
      <c r="BL17" s="93">
        <v>0</v>
      </c>
      <c r="BM17" s="93">
        <f t="shared" si="26"/>
        <v>0</v>
      </c>
      <c r="BN17" s="93">
        <f t="shared" si="27"/>
        <v>5</v>
      </c>
      <c r="BO17" s="93"/>
      <c r="BP17" s="93">
        <f t="shared" si="28"/>
        <v>0</v>
      </c>
      <c r="BQ17" s="93">
        <f t="shared" si="29"/>
        <v>5</v>
      </c>
      <c r="BR17" s="93">
        <f t="shared" si="30"/>
        <v>28</v>
      </c>
      <c r="BS17" s="109">
        <v>80</v>
      </c>
      <c r="BT17" s="109">
        <v>80</v>
      </c>
      <c r="BU17" s="109">
        <v>80</v>
      </c>
      <c r="BV17" s="109">
        <v>80</v>
      </c>
      <c r="BW17" s="109">
        <v>300</v>
      </c>
      <c r="BX17" s="109">
        <v>250</v>
      </c>
    </row>
    <row r="18" spans="1:76" x14ac:dyDescent="0.25">
      <c r="A18" s="93">
        <v>14</v>
      </c>
      <c r="B18" s="93" t="s">
        <v>105</v>
      </c>
      <c r="C18" s="93" t="s">
        <v>78</v>
      </c>
      <c r="D18" s="93" t="s">
        <v>159</v>
      </c>
      <c r="E18" s="93" t="s">
        <v>160</v>
      </c>
      <c r="F18" s="93" t="s">
        <v>161</v>
      </c>
      <c r="G18" s="93" t="s">
        <v>162</v>
      </c>
      <c r="H18" s="93" t="s">
        <v>163</v>
      </c>
      <c r="I18" s="93" t="s">
        <v>164</v>
      </c>
      <c r="J18" s="93">
        <v>5</v>
      </c>
      <c r="K18" s="93">
        <v>0</v>
      </c>
      <c r="L18" s="93">
        <v>0</v>
      </c>
      <c r="M18" s="93">
        <f t="shared" si="0"/>
        <v>4</v>
      </c>
      <c r="N18" s="93">
        <v>0</v>
      </c>
      <c r="O18" s="93">
        <f t="shared" si="1"/>
        <v>0</v>
      </c>
      <c r="P18" s="93">
        <f t="shared" si="2"/>
        <v>4</v>
      </c>
      <c r="Q18" s="93"/>
      <c r="R18" s="93">
        <f t="shared" si="3"/>
        <v>0</v>
      </c>
      <c r="S18" s="93">
        <f t="shared" si="4"/>
        <v>4</v>
      </c>
      <c r="T18" s="93"/>
      <c r="U18" s="93"/>
      <c r="V18" s="93"/>
      <c r="W18" s="93">
        <f t="shared" si="5"/>
        <v>0</v>
      </c>
      <c r="X18" s="93"/>
      <c r="Y18" s="93">
        <f t="shared" si="6"/>
        <v>0</v>
      </c>
      <c r="Z18" s="93">
        <f t="shared" si="7"/>
        <v>0</v>
      </c>
      <c r="AA18" s="93"/>
      <c r="AB18" s="93">
        <f t="shared" si="8"/>
        <v>0</v>
      </c>
      <c r="AC18" s="93">
        <f t="shared" si="9"/>
        <v>0</v>
      </c>
      <c r="AD18" s="93">
        <v>8</v>
      </c>
      <c r="AE18" s="93">
        <v>0</v>
      </c>
      <c r="AF18" s="93">
        <v>0</v>
      </c>
      <c r="AG18" s="93">
        <f t="shared" si="10"/>
        <v>6</v>
      </c>
      <c r="AH18" s="93">
        <v>0</v>
      </c>
      <c r="AI18" s="93">
        <f t="shared" si="11"/>
        <v>0</v>
      </c>
      <c r="AJ18" s="93">
        <f t="shared" si="12"/>
        <v>6</v>
      </c>
      <c r="AK18" s="93"/>
      <c r="AL18" s="93">
        <f t="shared" si="13"/>
        <v>0</v>
      </c>
      <c r="AM18" s="93">
        <f t="shared" si="14"/>
        <v>6</v>
      </c>
      <c r="AN18" s="93">
        <v>5</v>
      </c>
      <c r="AO18" s="93">
        <v>0</v>
      </c>
      <c r="AP18" s="93">
        <v>0</v>
      </c>
      <c r="AQ18" s="93">
        <f t="shared" si="15"/>
        <v>4</v>
      </c>
      <c r="AR18" s="93">
        <v>0</v>
      </c>
      <c r="AS18" s="93">
        <f t="shared" si="16"/>
        <v>0</v>
      </c>
      <c r="AT18" s="93">
        <f t="shared" si="17"/>
        <v>4</v>
      </c>
      <c r="AU18" s="93"/>
      <c r="AV18" s="93">
        <f t="shared" si="18"/>
        <v>0</v>
      </c>
      <c r="AW18" s="93">
        <f t="shared" si="19"/>
        <v>4</v>
      </c>
      <c r="AX18" s="93">
        <v>4</v>
      </c>
      <c r="AY18" s="93">
        <v>0</v>
      </c>
      <c r="AZ18" s="93">
        <v>0</v>
      </c>
      <c r="BA18" s="93">
        <f t="shared" si="20"/>
        <v>3</v>
      </c>
      <c r="BB18" s="93">
        <v>0</v>
      </c>
      <c r="BC18" s="93">
        <f t="shared" si="21"/>
        <v>0</v>
      </c>
      <c r="BD18" s="93">
        <f t="shared" si="22"/>
        <v>3</v>
      </c>
      <c r="BE18" s="93"/>
      <c r="BF18" s="93">
        <f t="shared" si="23"/>
        <v>0</v>
      </c>
      <c r="BG18" s="93">
        <f t="shared" si="24"/>
        <v>3</v>
      </c>
      <c r="BH18" s="93">
        <v>7</v>
      </c>
      <c r="BI18" s="93">
        <v>0</v>
      </c>
      <c r="BJ18" s="93">
        <v>0</v>
      </c>
      <c r="BK18" s="93">
        <f t="shared" si="25"/>
        <v>5</v>
      </c>
      <c r="BL18" s="93">
        <v>0</v>
      </c>
      <c r="BM18" s="93">
        <f t="shared" si="26"/>
        <v>0</v>
      </c>
      <c r="BN18" s="93">
        <f t="shared" si="27"/>
        <v>5</v>
      </c>
      <c r="BO18" s="93"/>
      <c r="BP18" s="93">
        <f t="shared" si="28"/>
        <v>0</v>
      </c>
      <c r="BQ18" s="93">
        <f t="shared" si="29"/>
        <v>5</v>
      </c>
      <c r="BR18" s="93">
        <f t="shared" si="30"/>
        <v>22</v>
      </c>
      <c r="BS18" s="109">
        <v>80</v>
      </c>
      <c r="BT18" s="109">
        <v>80</v>
      </c>
      <c r="BU18" s="109">
        <v>80</v>
      </c>
      <c r="BV18" s="109">
        <v>80</v>
      </c>
      <c r="BW18" s="109">
        <v>300</v>
      </c>
      <c r="BX18" s="109">
        <v>250</v>
      </c>
    </row>
    <row r="19" spans="1:76" x14ac:dyDescent="0.25">
      <c r="A19" s="93">
        <v>15</v>
      </c>
      <c r="B19" s="93" t="s">
        <v>77</v>
      </c>
      <c r="C19" s="93" t="s">
        <v>78</v>
      </c>
      <c r="D19" s="93" t="s">
        <v>165</v>
      </c>
      <c r="E19" s="93" t="s">
        <v>166</v>
      </c>
      <c r="F19" s="93" t="s">
        <v>167</v>
      </c>
      <c r="G19" s="93" t="s">
        <v>168</v>
      </c>
      <c r="H19" s="93" t="s">
        <v>169</v>
      </c>
      <c r="I19" s="93" t="s">
        <v>128</v>
      </c>
      <c r="J19" s="93">
        <v>4</v>
      </c>
      <c r="K19" s="93">
        <v>0</v>
      </c>
      <c r="L19" s="93">
        <v>0</v>
      </c>
      <c r="M19" s="93">
        <f t="shared" si="0"/>
        <v>3</v>
      </c>
      <c r="N19" s="93">
        <v>0</v>
      </c>
      <c r="O19" s="93">
        <f t="shared" si="1"/>
        <v>0</v>
      </c>
      <c r="P19" s="93">
        <f t="shared" si="2"/>
        <v>3</v>
      </c>
      <c r="Q19" s="93"/>
      <c r="R19" s="93">
        <f t="shared" si="3"/>
        <v>0</v>
      </c>
      <c r="S19" s="93">
        <f t="shared" si="4"/>
        <v>3</v>
      </c>
      <c r="T19" s="93"/>
      <c r="U19" s="93"/>
      <c r="V19" s="93"/>
      <c r="W19" s="93">
        <f t="shared" si="5"/>
        <v>0</v>
      </c>
      <c r="X19" s="93"/>
      <c r="Y19" s="93">
        <f t="shared" si="6"/>
        <v>0</v>
      </c>
      <c r="Z19" s="93">
        <f t="shared" si="7"/>
        <v>0</v>
      </c>
      <c r="AA19" s="93"/>
      <c r="AB19" s="93">
        <f t="shared" si="8"/>
        <v>0</v>
      </c>
      <c r="AC19" s="93">
        <f t="shared" si="9"/>
        <v>0</v>
      </c>
      <c r="AD19" s="93">
        <v>7</v>
      </c>
      <c r="AE19" s="93">
        <v>0</v>
      </c>
      <c r="AF19" s="93">
        <v>0</v>
      </c>
      <c r="AG19" s="93">
        <f t="shared" si="10"/>
        <v>5</v>
      </c>
      <c r="AH19" s="93">
        <v>0</v>
      </c>
      <c r="AI19" s="93">
        <f t="shared" si="11"/>
        <v>0</v>
      </c>
      <c r="AJ19" s="93">
        <f t="shared" si="12"/>
        <v>5</v>
      </c>
      <c r="AK19" s="93"/>
      <c r="AL19" s="93">
        <f t="shared" si="13"/>
        <v>0</v>
      </c>
      <c r="AM19" s="93">
        <f t="shared" si="14"/>
        <v>5</v>
      </c>
      <c r="AN19" s="93">
        <v>5</v>
      </c>
      <c r="AO19" s="93">
        <v>0</v>
      </c>
      <c r="AP19" s="93">
        <v>0</v>
      </c>
      <c r="AQ19" s="93">
        <f t="shared" si="15"/>
        <v>4</v>
      </c>
      <c r="AR19" s="93">
        <v>0</v>
      </c>
      <c r="AS19" s="93">
        <f t="shared" si="16"/>
        <v>0</v>
      </c>
      <c r="AT19" s="93">
        <f t="shared" si="17"/>
        <v>4</v>
      </c>
      <c r="AU19" s="93"/>
      <c r="AV19" s="93">
        <f t="shared" si="18"/>
        <v>0</v>
      </c>
      <c r="AW19" s="93">
        <f t="shared" si="19"/>
        <v>4</v>
      </c>
      <c r="AX19" s="93">
        <v>7</v>
      </c>
      <c r="AY19" s="93">
        <v>0</v>
      </c>
      <c r="AZ19" s="93">
        <v>0</v>
      </c>
      <c r="BA19" s="93">
        <f t="shared" si="20"/>
        <v>5</v>
      </c>
      <c r="BB19" s="93">
        <v>0</v>
      </c>
      <c r="BC19" s="93">
        <f t="shared" si="21"/>
        <v>0</v>
      </c>
      <c r="BD19" s="93">
        <f t="shared" si="22"/>
        <v>5</v>
      </c>
      <c r="BE19" s="93"/>
      <c r="BF19" s="93">
        <f t="shared" si="23"/>
        <v>0</v>
      </c>
      <c r="BG19" s="93">
        <f t="shared" si="24"/>
        <v>5</v>
      </c>
      <c r="BH19" s="93">
        <v>4</v>
      </c>
      <c r="BI19" s="93">
        <v>0</v>
      </c>
      <c r="BJ19" s="93">
        <v>0</v>
      </c>
      <c r="BK19" s="93">
        <f t="shared" si="25"/>
        <v>3</v>
      </c>
      <c r="BL19" s="93">
        <v>0</v>
      </c>
      <c r="BM19" s="93">
        <f t="shared" si="26"/>
        <v>0</v>
      </c>
      <c r="BN19" s="93">
        <f t="shared" si="27"/>
        <v>3</v>
      </c>
      <c r="BO19" s="93"/>
      <c r="BP19" s="93">
        <f t="shared" si="28"/>
        <v>0</v>
      </c>
      <c r="BQ19" s="93">
        <f t="shared" si="29"/>
        <v>3</v>
      </c>
      <c r="BR19" s="93">
        <f t="shared" si="30"/>
        <v>20</v>
      </c>
      <c r="BS19" s="109">
        <v>80</v>
      </c>
      <c r="BT19" s="109">
        <v>80</v>
      </c>
      <c r="BU19" s="109">
        <v>80</v>
      </c>
      <c r="BV19" s="109">
        <v>80</v>
      </c>
      <c r="BW19" s="109">
        <v>300</v>
      </c>
      <c r="BX19" s="109">
        <v>250</v>
      </c>
    </row>
    <row r="20" spans="1:76" x14ac:dyDescent="0.25">
      <c r="A20" s="93">
        <v>16</v>
      </c>
      <c r="B20" s="93" t="s">
        <v>77</v>
      </c>
      <c r="C20" s="93" t="s">
        <v>78</v>
      </c>
      <c r="D20" s="93" t="s">
        <v>170</v>
      </c>
      <c r="E20" s="93" t="s">
        <v>171</v>
      </c>
      <c r="F20" s="93" t="s">
        <v>172</v>
      </c>
      <c r="G20" s="93" t="s">
        <v>173</v>
      </c>
      <c r="H20" s="93" t="s">
        <v>174</v>
      </c>
      <c r="I20" s="93" t="s">
        <v>175</v>
      </c>
      <c r="J20" s="93">
        <v>2</v>
      </c>
      <c r="K20" s="93">
        <v>0</v>
      </c>
      <c r="L20" s="93">
        <v>0</v>
      </c>
      <c r="M20" s="93">
        <f t="shared" si="0"/>
        <v>2</v>
      </c>
      <c r="N20" s="93">
        <v>0</v>
      </c>
      <c r="O20" s="93">
        <f t="shared" si="1"/>
        <v>0</v>
      </c>
      <c r="P20" s="93">
        <f t="shared" si="2"/>
        <v>2</v>
      </c>
      <c r="Q20" s="93"/>
      <c r="R20" s="93">
        <f t="shared" si="3"/>
        <v>0</v>
      </c>
      <c r="S20" s="93">
        <f t="shared" si="4"/>
        <v>2</v>
      </c>
      <c r="T20" s="93"/>
      <c r="U20" s="93"/>
      <c r="V20" s="93"/>
      <c r="W20" s="93">
        <f t="shared" si="5"/>
        <v>0</v>
      </c>
      <c r="X20" s="93"/>
      <c r="Y20" s="93">
        <f t="shared" si="6"/>
        <v>0</v>
      </c>
      <c r="Z20" s="93">
        <f t="shared" si="7"/>
        <v>0</v>
      </c>
      <c r="AA20" s="93"/>
      <c r="AB20" s="93">
        <f t="shared" si="8"/>
        <v>0</v>
      </c>
      <c r="AC20" s="93">
        <f t="shared" si="9"/>
        <v>0</v>
      </c>
      <c r="AD20" s="93">
        <v>7</v>
      </c>
      <c r="AE20" s="93">
        <v>0</v>
      </c>
      <c r="AF20" s="93">
        <v>0</v>
      </c>
      <c r="AG20" s="93">
        <f t="shared" si="10"/>
        <v>5</v>
      </c>
      <c r="AH20" s="93">
        <v>0</v>
      </c>
      <c r="AI20" s="93">
        <f t="shared" si="11"/>
        <v>0</v>
      </c>
      <c r="AJ20" s="93">
        <f t="shared" si="12"/>
        <v>5</v>
      </c>
      <c r="AK20" s="93"/>
      <c r="AL20" s="93">
        <f t="shared" si="13"/>
        <v>0</v>
      </c>
      <c r="AM20" s="93">
        <f t="shared" si="14"/>
        <v>5</v>
      </c>
      <c r="AN20" s="93">
        <v>5</v>
      </c>
      <c r="AO20" s="93">
        <v>0</v>
      </c>
      <c r="AP20" s="93">
        <v>0</v>
      </c>
      <c r="AQ20" s="93">
        <f t="shared" si="15"/>
        <v>4</v>
      </c>
      <c r="AR20" s="93">
        <v>0</v>
      </c>
      <c r="AS20" s="93">
        <f t="shared" si="16"/>
        <v>0</v>
      </c>
      <c r="AT20" s="93">
        <f t="shared" si="17"/>
        <v>4</v>
      </c>
      <c r="AU20" s="93"/>
      <c r="AV20" s="93">
        <f t="shared" si="18"/>
        <v>0</v>
      </c>
      <c r="AW20" s="93">
        <f t="shared" si="19"/>
        <v>4</v>
      </c>
      <c r="AX20" s="93">
        <v>3</v>
      </c>
      <c r="AY20" s="93">
        <v>0</v>
      </c>
      <c r="AZ20" s="93">
        <v>0</v>
      </c>
      <c r="BA20" s="93">
        <f t="shared" si="20"/>
        <v>2</v>
      </c>
      <c r="BB20" s="93">
        <v>0</v>
      </c>
      <c r="BC20" s="93">
        <f t="shared" si="21"/>
        <v>0</v>
      </c>
      <c r="BD20" s="93">
        <f t="shared" si="22"/>
        <v>2</v>
      </c>
      <c r="BE20" s="93"/>
      <c r="BF20" s="93">
        <f t="shared" si="23"/>
        <v>0</v>
      </c>
      <c r="BG20" s="93">
        <f t="shared" si="24"/>
        <v>2</v>
      </c>
      <c r="BH20" s="93">
        <v>4</v>
      </c>
      <c r="BI20" s="93">
        <v>0</v>
      </c>
      <c r="BJ20" s="93">
        <v>0</v>
      </c>
      <c r="BK20" s="93">
        <f t="shared" si="25"/>
        <v>3</v>
      </c>
      <c r="BL20" s="93">
        <v>0</v>
      </c>
      <c r="BM20" s="93">
        <f t="shared" si="26"/>
        <v>0</v>
      </c>
      <c r="BN20" s="93">
        <f t="shared" si="27"/>
        <v>3</v>
      </c>
      <c r="BO20" s="93"/>
      <c r="BP20" s="93">
        <f t="shared" si="28"/>
        <v>0</v>
      </c>
      <c r="BQ20" s="93">
        <f t="shared" si="29"/>
        <v>3</v>
      </c>
      <c r="BR20" s="93">
        <f t="shared" si="30"/>
        <v>16</v>
      </c>
      <c r="BS20" s="109">
        <v>80</v>
      </c>
      <c r="BT20" s="109">
        <v>80</v>
      </c>
      <c r="BU20" s="109">
        <v>80</v>
      </c>
      <c r="BV20" s="109">
        <v>80</v>
      </c>
      <c r="BW20" s="109">
        <v>300</v>
      </c>
      <c r="BX20" s="109">
        <v>250</v>
      </c>
    </row>
    <row r="21" spans="1:76" x14ac:dyDescent="0.25">
      <c r="A21" s="93">
        <v>17</v>
      </c>
      <c r="B21" s="93" t="s">
        <v>105</v>
      </c>
      <c r="C21" s="93" t="s">
        <v>85</v>
      </c>
      <c r="D21" s="93" t="s">
        <v>176</v>
      </c>
      <c r="E21" s="93" t="s">
        <v>177</v>
      </c>
      <c r="F21" s="93" t="s">
        <v>178</v>
      </c>
      <c r="G21" s="93" t="s">
        <v>179</v>
      </c>
      <c r="H21" s="93" t="s">
        <v>180</v>
      </c>
      <c r="I21" s="93" t="s">
        <v>181</v>
      </c>
      <c r="J21" s="93">
        <v>5</v>
      </c>
      <c r="K21" s="93">
        <v>0</v>
      </c>
      <c r="L21" s="93">
        <v>0</v>
      </c>
      <c r="M21" s="93">
        <f t="shared" si="0"/>
        <v>4</v>
      </c>
      <c r="N21" s="93">
        <v>0</v>
      </c>
      <c r="O21" s="93">
        <f t="shared" si="1"/>
        <v>0</v>
      </c>
      <c r="P21" s="93">
        <f t="shared" si="2"/>
        <v>4</v>
      </c>
      <c r="Q21" s="93"/>
      <c r="R21" s="93">
        <f t="shared" si="3"/>
        <v>0</v>
      </c>
      <c r="S21" s="93">
        <f t="shared" si="4"/>
        <v>4</v>
      </c>
      <c r="T21" s="93"/>
      <c r="U21" s="93"/>
      <c r="V21" s="93"/>
      <c r="W21" s="93">
        <f t="shared" si="5"/>
        <v>0</v>
      </c>
      <c r="X21" s="93"/>
      <c r="Y21" s="93">
        <f t="shared" si="6"/>
        <v>0</v>
      </c>
      <c r="Z21" s="93">
        <f t="shared" si="7"/>
        <v>0</v>
      </c>
      <c r="AA21" s="93"/>
      <c r="AB21" s="93">
        <f t="shared" si="8"/>
        <v>0</v>
      </c>
      <c r="AC21" s="93">
        <f t="shared" si="9"/>
        <v>0</v>
      </c>
      <c r="AD21" s="93">
        <v>9</v>
      </c>
      <c r="AE21" s="93">
        <v>0</v>
      </c>
      <c r="AF21" s="93">
        <v>0</v>
      </c>
      <c r="AG21" s="93">
        <f t="shared" si="10"/>
        <v>6</v>
      </c>
      <c r="AH21" s="93">
        <v>0</v>
      </c>
      <c r="AI21" s="93">
        <f t="shared" si="11"/>
        <v>0</v>
      </c>
      <c r="AJ21" s="93">
        <f t="shared" si="12"/>
        <v>6</v>
      </c>
      <c r="AK21" s="93"/>
      <c r="AL21" s="93">
        <f t="shared" si="13"/>
        <v>0</v>
      </c>
      <c r="AM21" s="93">
        <f t="shared" si="14"/>
        <v>6</v>
      </c>
      <c r="AN21" s="93">
        <v>3</v>
      </c>
      <c r="AO21" s="93">
        <v>0</v>
      </c>
      <c r="AP21" s="93">
        <v>0</v>
      </c>
      <c r="AQ21" s="93">
        <f t="shared" si="15"/>
        <v>2</v>
      </c>
      <c r="AR21" s="93">
        <v>0</v>
      </c>
      <c r="AS21" s="93">
        <f t="shared" si="16"/>
        <v>0</v>
      </c>
      <c r="AT21" s="93">
        <f t="shared" si="17"/>
        <v>2</v>
      </c>
      <c r="AU21" s="93"/>
      <c r="AV21" s="93">
        <f t="shared" si="18"/>
        <v>0</v>
      </c>
      <c r="AW21" s="93">
        <f t="shared" si="19"/>
        <v>2</v>
      </c>
      <c r="AX21" s="93">
        <v>6</v>
      </c>
      <c r="AY21" s="93">
        <v>0</v>
      </c>
      <c r="AZ21" s="93">
        <v>0</v>
      </c>
      <c r="BA21" s="93">
        <f t="shared" si="20"/>
        <v>4</v>
      </c>
      <c r="BB21" s="93">
        <v>0</v>
      </c>
      <c r="BC21" s="93">
        <f t="shared" si="21"/>
        <v>0</v>
      </c>
      <c r="BD21" s="93">
        <f t="shared" si="22"/>
        <v>4</v>
      </c>
      <c r="BE21" s="93"/>
      <c r="BF21" s="93">
        <f t="shared" si="23"/>
        <v>0</v>
      </c>
      <c r="BG21" s="93">
        <f t="shared" si="24"/>
        <v>4</v>
      </c>
      <c r="BH21" s="93">
        <v>6</v>
      </c>
      <c r="BI21" s="93">
        <v>0</v>
      </c>
      <c r="BJ21" s="93">
        <v>0</v>
      </c>
      <c r="BK21" s="93">
        <f t="shared" si="25"/>
        <v>4</v>
      </c>
      <c r="BL21" s="93">
        <v>0</v>
      </c>
      <c r="BM21" s="93">
        <f t="shared" si="26"/>
        <v>0</v>
      </c>
      <c r="BN21" s="93">
        <f t="shared" si="27"/>
        <v>4</v>
      </c>
      <c r="BO21" s="93"/>
      <c r="BP21" s="93">
        <f t="shared" si="28"/>
        <v>0</v>
      </c>
      <c r="BQ21" s="93">
        <f t="shared" si="29"/>
        <v>4</v>
      </c>
      <c r="BR21" s="93">
        <f t="shared" si="30"/>
        <v>20</v>
      </c>
      <c r="BS21" s="109">
        <v>80</v>
      </c>
      <c r="BT21" s="109">
        <v>80</v>
      </c>
      <c r="BU21" s="109">
        <v>80</v>
      </c>
      <c r="BV21" s="109">
        <v>80</v>
      </c>
      <c r="BW21" s="109">
        <v>300</v>
      </c>
      <c r="BX21" s="109">
        <v>250</v>
      </c>
    </row>
    <row r="22" spans="1:76" x14ac:dyDescent="0.25">
      <c r="A22" s="93">
        <v>18</v>
      </c>
      <c r="B22" s="93" t="s">
        <v>77</v>
      </c>
      <c r="C22" s="93" t="s">
        <v>78</v>
      </c>
      <c r="D22" s="93" t="s">
        <v>182</v>
      </c>
      <c r="E22" s="93" t="s">
        <v>183</v>
      </c>
      <c r="F22" s="93" t="s">
        <v>184</v>
      </c>
      <c r="G22" s="93" t="s">
        <v>185</v>
      </c>
      <c r="H22" s="93" t="s">
        <v>174</v>
      </c>
      <c r="I22" s="93" t="s">
        <v>98</v>
      </c>
      <c r="J22" s="93">
        <v>4</v>
      </c>
      <c r="K22" s="93">
        <v>0</v>
      </c>
      <c r="L22" s="93">
        <v>0</v>
      </c>
      <c r="M22" s="93">
        <f t="shared" si="0"/>
        <v>3</v>
      </c>
      <c r="N22" s="93">
        <v>0</v>
      </c>
      <c r="O22" s="93">
        <f t="shared" si="1"/>
        <v>0</v>
      </c>
      <c r="P22" s="93">
        <f t="shared" si="2"/>
        <v>3</v>
      </c>
      <c r="Q22" s="93"/>
      <c r="R22" s="93">
        <f t="shared" si="3"/>
        <v>0</v>
      </c>
      <c r="S22" s="93">
        <f t="shared" si="4"/>
        <v>3</v>
      </c>
      <c r="T22" s="93"/>
      <c r="U22" s="93"/>
      <c r="V22" s="93"/>
      <c r="W22" s="93">
        <f t="shared" si="5"/>
        <v>0</v>
      </c>
      <c r="X22" s="93"/>
      <c r="Y22" s="93">
        <f t="shared" si="6"/>
        <v>0</v>
      </c>
      <c r="Z22" s="93">
        <f t="shared" si="7"/>
        <v>0</v>
      </c>
      <c r="AA22" s="93"/>
      <c r="AB22" s="93">
        <f t="shared" si="8"/>
        <v>0</v>
      </c>
      <c r="AC22" s="93">
        <f t="shared" si="9"/>
        <v>0</v>
      </c>
      <c r="AD22" s="93">
        <v>7</v>
      </c>
      <c r="AE22" s="93">
        <v>0</v>
      </c>
      <c r="AF22" s="93">
        <v>0</v>
      </c>
      <c r="AG22" s="93">
        <f t="shared" si="10"/>
        <v>5</v>
      </c>
      <c r="AH22" s="93">
        <v>0</v>
      </c>
      <c r="AI22" s="93">
        <f t="shared" si="11"/>
        <v>0</v>
      </c>
      <c r="AJ22" s="93">
        <f t="shared" si="12"/>
        <v>5</v>
      </c>
      <c r="AK22" s="93"/>
      <c r="AL22" s="93">
        <f t="shared" si="13"/>
        <v>0</v>
      </c>
      <c r="AM22" s="93">
        <f t="shared" si="14"/>
        <v>5</v>
      </c>
      <c r="AN22" s="93">
        <v>4</v>
      </c>
      <c r="AO22" s="93">
        <v>0</v>
      </c>
      <c r="AP22" s="93">
        <v>0</v>
      </c>
      <c r="AQ22" s="93">
        <f t="shared" si="15"/>
        <v>3</v>
      </c>
      <c r="AR22" s="93">
        <v>0</v>
      </c>
      <c r="AS22" s="93">
        <f t="shared" si="16"/>
        <v>0</v>
      </c>
      <c r="AT22" s="93">
        <f t="shared" si="17"/>
        <v>3</v>
      </c>
      <c r="AU22" s="93"/>
      <c r="AV22" s="93">
        <f t="shared" si="18"/>
        <v>0</v>
      </c>
      <c r="AW22" s="93">
        <f t="shared" si="19"/>
        <v>3</v>
      </c>
      <c r="AX22" s="93">
        <v>3</v>
      </c>
      <c r="AY22" s="93">
        <v>0</v>
      </c>
      <c r="AZ22" s="93">
        <v>0</v>
      </c>
      <c r="BA22" s="93">
        <f t="shared" si="20"/>
        <v>2</v>
      </c>
      <c r="BB22" s="93">
        <v>0</v>
      </c>
      <c r="BC22" s="93">
        <f t="shared" si="21"/>
        <v>0</v>
      </c>
      <c r="BD22" s="93">
        <f t="shared" si="22"/>
        <v>2</v>
      </c>
      <c r="BE22" s="93"/>
      <c r="BF22" s="93">
        <f t="shared" si="23"/>
        <v>0</v>
      </c>
      <c r="BG22" s="93">
        <f t="shared" si="24"/>
        <v>2</v>
      </c>
      <c r="BH22" s="93">
        <v>6</v>
      </c>
      <c r="BI22" s="93">
        <v>0</v>
      </c>
      <c r="BJ22" s="93">
        <v>0</v>
      </c>
      <c r="BK22" s="93">
        <f t="shared" si="25"/>
        <v>4</v>
      </c>
      <c r="BL22" s="93">
        <v>0</v>
      </c>
      <c r="BM22" s="93">
        <f t="shared" si="26"/>
        <v>0</v>
      </c>
      <c r="BN22" s="93">
        <f t="shared" si="27"/>
        <v>4</v>
      </c>
      <c r="BO22" s="93"/>
      <c r="BP22" s="93">
        <f t="shared" si="28"/>
        <v>0</v>
      </c>
      <c r="BQ22" s="93">
        <f t="shared" si="29"/>
        <v>4</v>
      </c>
      <c r="BR22" s="93">
        <f t="shared" si="30"/>
        <v>17</v>
      </c>
      <c r="BS22" s="109">
        <v>80</v>
      </c>
      <c r="BT22" s="109">
        <v>80</v>
      </c>
      <c r="BU22" s="109">
        <v>80</v>
      </c>
      <c r="BV22" s="109">
        <v>80</v>
      </c>
      <c r="BW22" s="109">
        <v>300</v>
      </c>
      <c r="BX22" s="109">
        <v>250</v>
      </c>
    </row>
    <row r="23" spans="1:76" x14ac:dyDescent="0.25">
      <c r="A23" s="93">
        <v>19</v>
      </c>
      <c r="B23" s="93" t="s">
        <v>105</v>
      </c>
      <c r="C23" s="93" t="s">
        <v>85</v>
      </c>
      <c r="D23" s="93" t="s">
        <v>186</v>
      </c>
      <c r="E23" s="93" t="s">
        <v>187</v>
      </c>
      <c r="F23" s="93" t="s">
        <v>188</v>
      </c>
      <c r="G23" s="93" t="s">
        <v>189</v>
      </c>
      <c r="H23" s="93" t="s">
        <v>110</v>
      </c>
      <c r="I23" s="93" t="s">
        <v>190</v>
      </c>
      <c r="J23" s="93">
        <v>3</v>
      </c>
      <c r="K23" s="93">
        <v>0</v>
      </c>
      <c r="L23" s="93">
        <v>0</v>
      </c>
      <c r="M23" s="93">
        <f t="shared" si="0"/>
        <v>2</v>
      </c>
      <c r="N23" s="93">
        <v>0</v>
      </c>
      <c r="O23" s="93">
        <f t="shared" si="1"/>
        <v>0</v>
      </c>
      <c r="P23" s="93">
        <f t="shared" si="2"/>
        <v>2</v>
      </c>
      <c r="Q23" s="93"/>
      <c r="R23" s="93">
        <f t="shared" si="3"/>
        <v>0</v>
      </c>
      <c r="S23" s="93">
        <f t="shared" si="4"/>
        <v>2</v>
      </c>
      <c r="T23" s="93"/>
      <c r="U23" s="93"/>
      <c r="V23" s="93"/>
      <c r="W23" s="93">
        <f t="shared" si="5"/>
        <v>0</v>
      </c>
      <c r="X23" s="93"/>
      <c r="Y23" s="93">
        <f t="shared" si="6"/>
        <v>0</v>
      </c>
      <c r="Z23" s="93">
        <f t="shared" si="7"/>
        <v>0</v>
      </c>
      <c r="AA23" s="93"/>
      <c r="AB23" s="93">
        <f t="shared" si="8"/>
        <v>0</v>
      </c>
      <c r="AC23" s="93">
        <f t="shared" si="9"/>
        <v>0</v>
      </c>
      <c r="AD23" s="93">
        <v>4</v>
      </c>
      <c r="AE23" s="93">
        <v>0</v>
      </c>
      <c r="AF23" s="93">
        <v>0</v>
      </c>
      <c r="AG23" s="93">
        <f t="shared" si="10"/>
        <v>3</v>
      </c>
      <c r="AH23" s="93">
        <v>0</v>
      </c>
      <c r="AI23" s="93">
        <f t="shared" si="11"/>
        <v>0</v>
      </c>
      <c r="AJ23" s="93">
        <f t="shared" si="12"/>
        <v>3</v>
      </c>
      <c r="AK23" s="93"/>
      <c r="AL23" s="93">
        <f t="shared" si="13"/>
        <v>0</v>
      </c>
      <c r="AM23" s="93">
        <f t="shared" si="14"/>
        <v>3</v>
      </c>
      <c r="AN23" s="93">
        <v>5</v>
      </c>
      <c r="AO23" s="93">
        <v>0</v>
      </c>
      <c r="AP23" s="93">
        <v>0</v>
      </c>
      <c r="AQ23" s="93">
        <f t="shared" si="15"/>
        <v>4</v>
      </c>
      <c r="AR23" s="93">
        <v>0</v>
      </c>
      <c r="AS23" s="93">
        <f t="shared" si="16"/>
        <v>0</v>
      </c>
      <c r="AT23" s="93">
        <f t="shared" si="17"/>
        <v>4</v>
      </c>
      <c r="AU23" s="93"/>
      <c r="AV23" s="93">
        <f t="shared" si="18"/>
        <v>0</v>
      </c>
      <c r="AW23" s="93">
        <f t="shared" si="19"/>
        <v>4</v>
      </c>
      <c r="AX23" s="93">
        <v>6</v>
      </c>
      <c r="AY23" s="93">
        <v>0</v>
      </c>
      <c r="AZ23" s="93">
        <v>0</v>
      </c>
      <c r="BA23" s="93">
        <f t="shared" si="20"/>
        <v>4</v>
      </c>
      <c r="BB23" s="93">
        <v>0</v>
      </c>
      <c r="BC23" s="93">
        <f t="shared" si="21"/>
        <v>0</v>
      </c>
      <c r="BD23" s="93">
        <f t="shared" si="22"/>
        <v>4</v>
      </c>
      <c r="BE23" s="93"/>
      <c r="BF23" s="93">
        <f t="shared" si="23"/>
        <v>0</v>
      </c>
      <c r="BG23" s="93">
        <f t="shared" si="24"/>
        <v>4</v>
      </c>
      <c r="BH23" s="93">
        <v>3</v>
      </c>
      <c r="BI23" s="93">
        <v>0</v>
      </c>
      <c r="BJ23" s="93">
        <v>0</v>
      </c>
      <c r="BK23" s="93">
        <f t="shared" si="25"/>
        <v>2</v>
      </c>
      <c r="BL23" s="93">
        <v>0</v>
      </c>
      <c r="BM23" s="93">
        <f t="shared" si="26"/>
        <v>0</v>
      </c>
      <c r="BN23" s="93">
        <f t="shared" si="27"/>
        <v>2</v>
      </c>
      <c r="BO23" s="93"/>
      <c r="BP23" s="93">
        <f t="shared" si="28"/>
        <v>0</v>
      </c>
      <c r="BQ23" s="93">
        <f t="shared" si="29"/>
        <v>2</v>
      </c>
      <c r="BR23" s="93">
        <f t="shared" si="30"/>
        <v>15</v>
      </c>
      <c r="BS23" s="109">
        <v>80</v>
      </c>
      <c r="BT23" s="109">
        <v>80</v>
      </c>
      <c r="BU23" s="109">
        <v>80</v>
      </c>
      <c r="BV23" s="109">
        <v>80</v>
      </c>
      <c r="BW23" s="109">
        <v>300</v>
      </c>
      <c r="BX23" s="109">
        <v>250</v>
      </c>
    </row>
    <row r="24" spans="1:76" x14ac:dyDescent="0.25">
      <c r="A24" s="93">
        <v>20</v>
      </c>
      <c r="B24" s="93" t="s">
        <v>105</v>
      </c>
      <c r="C24" s="93" t="s">
        <v>78</v>
      </c>
      <c r="D24" s="93" t="s">
        <v>191</v>
      </c>
      <c r="E24" s="93" t="s">
        <v>192</v>
      </c>
      <c r="F24" s="93" t="s">
        <v>193</v>
      </c>
      <c r="G24" s="93" t="s">
        <v>194</v>
      </c>
      <c r="H24" s="93" t="s">
        <v>195</v>
      </c>
      <c r="I24" s="93" t="s">
        <v>196</v>
      </c>
      <c r="J24" s="93">
        <v>3</v>
      </c>
      <c r="K24" s="93">
        <v>0</v>
      </c>
      <c r="L24" s="93">
        <v>0</v>
      </c>
      <c r="M24" s="93">
        <f t="shared" si="0"/>
        <v>2</v>
      </c>
      <c r="N24" s="93">
        <v>0</v>
      </c>
      <c r="O24" s="93">
        <f t="shared" si="1"/>
        <v>0</v>
      </c>
      <c r="P24" s="93">
        <f t="shared" si="2"/>
        <v>2</v>
      </c>
      <c r="Q24" s="93"/>
      <c r="R24" s="93">
        <f t="shared" si="3"/>
        <v>0</v>
      </c>
      <c r="S24" s="93">
        <f t="shared" si="4"/>
        <v>2</v>
      </c>
      <c r="T24" s="93"/>
      <c r="U24" s="93"/>
      <c r="V24" s="93"/>
      <c r="W24" s="93">
        <f t="shared" si="5"/>
        <v>0</v>
      </c>
      <c r="X24" s="93"/>
      <c r="Y24" s="93">
        <f t="shared" si="6"/>
        <v>0</v>
      </c>
      <c r="Z24" s="93">
        <f t="shared" si="7"/>
        <v>0</v>
      </c>
      <c r="AA24" s="93"/>
      <c r="AB24" s="93">
        <f t="shared" si="8"/>
        <v>0</v>
      </c>
      <c r="AC24" s="93">
        <f t="shared" si="9"/>
        <v>0</v>
      </c>
      <c r="AD24" s="93">
        <v>7</v>
      </c>
      <c r="AE24" s="93">
        <v>0</v>
      </c>
      <c r="AF24" s="93">
        <v>0</v>
      </c>
      <c r="AG24" s="93">
        <f t="shared" si="10"/>
        <v>5</v>
      </c>
      <c r="AH24" s="93">
        <v>0</v>
      </c>
      <c r="AI24" s="93">
        <f t="shared" si="11"/>
        <v>0</v>
      </c>
      <c r="AJ24" s="93">
        <f t="shared" si="12"/>
        <v>5</v>
      </c>
      <c r="AK24" s="93"/>
      <c r="AL24" s="93">
        <f t="shared" si="13"/>
        <v>0</v>
      </c>
      <c r="AM24" s="93">
        <f t="shared" si="14"/>
        <v>5</v>
      </c>
      <c r="AN24" s="93">
        <v>2</v>
      </c>
      <c r="AO24" s="93">
        <v>0</v>
      </c>
      <c r="AP24" s="93">
        <v>0</v>
      </c>
      <c r="AQ24" s="93">
        <f t="shared" si="15"/>
        <v>2</v>
      </c>
      <c r="AR24" s="93">
        <v>0</v>
      </c>
      <c r="AS24" s="93">
        <f t="shared" si="16"/>
        <v>0</v>
      </c>
      <c r="AT24" s="93">
        <f t="shared" si="17"/>
        <v>2</v>
      </c>
      <c r="AU24" s="93"/>
      <c r="AV24" s="93">
        <f t="shared" si="18"/>
        <v>0</v>
      </c>
      <c r="AW24" s="93">
        <f t="shared" si="19"/>
        <v>2</v>
      </c>
      <c r="AX24" s="93">
        <v>5</v>
      </c>
      <c r="AY24" s="93">
        <v>0</v>
      </c>
      <c r="AZ24" s="93">
        <v>0</v>
      </c>
      <c r="BA24" s="93">
        <f t="shared" si="20"/>
        <v>4</v>
      </c>
      <c r="BB24" s="93">
        <v>0</v>
      </c>
      <c r="BC24" s="93">
        <f t="shared" si="21"/>
        <v>0</v>
      </c>
      <c r="BD24" s="93">
        <f t="shared" si="22"/>
        <v>4</v>
      </c>
      <c r="BE24" s="93"/>
      <c r="BF24" s="93">
        <f t="shared" si="23"/>
        <v>0</v>
      </c>
      <c r="BG24" s="93">
        <f t="shared" si="24"/>
        <v>4</v>
      </c>
      <c r="BH24" s="93">
        <v>0</v>
      </c>
      <c r="BI24" s="93">
        <v>0</v>
      </c>
      <c r="BJ24" s="93">
        <v>0</v>
      </c>
      <c r="BK24" s="93">
        <f t="shared" si="25"/>
        <v>0</v>
      </c>
      <c r="BL24" s="93">
        <v>0</v>
      </c>
      <c r="BM24" s="93">
        <f t="shared" si="26"/>
        <v>0</v>
      </c>
      <c r="BN24" s="93">
        <f t="shared" si="27"/>
        <v>0</v>
      </c>
      <c r="BO24" s="93"/>
      <c r="BP24" s="93">
        <f t="shared" si="28"/>
        <v>0</v>
      </c>
      <c r="BQ24" s="93">
        <f t="shared" si="29"/>
        <v>0</v>
      </c>
      <c r="BR24" s="93">
        <f t="shared" si="30"/>
        <v>13</v>
      </c>
      <c r="BS24" s="109">
        <v>80</v>
      </c>
      <c r="BT24" s="109">
        <v>80</v>
      </c>
      <c r="BU24" s="109">
        <v>80</v>
      </c>
      <c r="BV24" s="109">
        <v>80</v>
      </c>
      <c r="BW24" s="109">
        <v>300</v>
      </c>
      <c r="BX24" s="109">
        <v>250</v>
      </c>
    </row>
    <row r="25" spans="1:76" x14ac:dyDescent="0.25">
      <c r="A25" s="93">
        <v>21</v>
      </c>
      <c r="B25" s="93" t="s">
        <v>92</v>
      </c>
      <c r="C25" s="93" t="s">
        <v>78</v>
      </c>
      <c r="D25" s="93" t="s">
        <v>197</v>
      </c>
      <c r="E25" s="93" t="s">
        <v>198</v>
      </c>
      <c r="F25" s="93" t="s">
        <v>199</v>
      </c>
      <c r="G25" s="93" t="s">
        <v>200</v>
      </c>
      <c r="H25" s="93" t="s">
        <v>201</v>
      </c>
      <c r="I25" s="93" t="s">
        <v>175</v>
      </c>
      <c r="J25" s="93">
        <v>1</v>
      </c>
      <c r="K25" s="93">
        <v>0</v>
      </c>
      <c r="L25" s="93">
        <v>0</v>
      </c>
      <c r="M25" s="93">
        <f t="shared" si="0"/>
        <v>1</v>
      </c>
      <c r="N25" s="93">
        <v>0</v>
      </c>
      <c r="O25" s="93">
        <f t="shared" si="1"/>
        <v>0</v>
      </c>
      <c r="P25" s="93">
        <f t="shared" si="2"/>
        <v>1</v>
      </c>
      <c r="Q25" s="93"/>
      <c r="R25" s="93">
        <f t="shared" si="3"/>
        <v>0</v>
      </c>
      <c r="S25" s="93">
        <f t="shared" si="4"/>
        <v>1</v>
      </c>
      <c r="T25" s="93"/>
      <c r="U25" s="93"/>
      <c r="V25" s="93"/>
      <c r="W25" s="93">
        <f t="shared" si="5"/>
        <v>0</v>
      </c>
      <c r="X25" s="93"/>
      <c r="Y25" s="93">
        <f t="shared" si="6"/>
        <v>0</v>
      </c>
      <c r="Z25" s="93">
        <f t="shared" si="7"/>
        <v>0</v>
      </c>
      <c r="AA25" s="93"/>
      <c r="AB25" s="93">
        <f t="shared" si="8"/>
        <v>0</v>
      </c>
      <c r="AC25" s="93">
        <f t="shared" si="9"/>
        <v>0</v>
      </c>
      <c r="AD25" s="93">
        <v>5</v>
      </c>
      <c r="AE25" s="93">
        <v>0</v>
      </c>
      <c r="AF25" s="93">
        <v>0</v>
      </c>
      <c r="AG25" s="93">
        <f t="shared" si="10"/>
        <v>4</v>
      </c>
      <c r="AH25" s="93">
        <v>0</v>
      </c>
      <c r="AI25" s="93">
        <f t="shared" si="11"/>
        <v>0</v>
      </c>
      <c r="AJ25" s="93">
        <f t="shared" si="12"/>
        <v>4</v>
      </c>
      <c r="AK25" s="93"/>
      <c r="AL25" s="93">
        <f t="shared" si="13"/>
        <v>0</v>
      </c>
      <c r="AM25" s="93">
        <f t="shared" si="14"/>
        <v>4</v>
      </c>
      <c r="AN25" s="93">
        <v>2</v>
      </c>
      <c r="AO25" s="93">
        <v>0</v>
      </c>
      <c r="AP25" s="93">
        <v>0</v>
      </c>
      <c r="AQ25" s="93">
        <f t="shared" si="15"/>
        <v>2</v>
      </c>
      <c r="AR25" s="93">
        <v>0</v>
      </c>
      <c r="AS25" s="93">
        <f t="shared" si="16"/>
        <v>0</v>
      </c>
      <c r="AT25" s="93">
        <f t="shared" si="17"/>
        <v>2</v>
      </c>
      <c r="AU25" s="93"/>
      <c r="AV25" s="93">
        <f t="shared" si="18"/>
        <v>0</v>
      </c>
      <c r="AW25" s="93">
        <f t="shared" si="19"/>
        <v>2</v>
      </c>
      <c r="AX25" s="93">
        <v>0</v>
      </c>
      <c r="AY25" s="93">
        <v>0</v>
      </c>
      <c r="AZ25" s="93">
        <v>0</v>
      </c>
      <c r="BA25" s="93">
        <f t="shared" si="20"/>
        <v>0</v>
      </c>
      <c r="BB25" s="93">
        <v>0</v>
      </c>
      <c r="BC25" s="93">
        <f t="shared" si="21"/>
        <v>0</v>
      </c>
      <c r="BD25" s="93">
        <f t="shared" si="22"/>
        <v>0</v>
      </c>
      <c r="BE25" s="93"/>
      <c r="BF25" s="93">
        <f t="shared" si="23"/>
        <v>0</v>
      </c>
      <c r="BG25" s="93">
        <f t="shared" si="24"/>
        <v>0</v>
      </c>
      <c r="BH25" s="93">
        <v>2</v>
      </c>
      <c r="BI25" s="93">
        <v>0</v>
      </c>
      <c r="BJ25" s="93">
        <v>0</v>
      </c>
      <c r="BK25" s="93">
        <f t="shared" si="25"/>
        <v>2</v>
      </c>
      <c r="BL25" s="93">
        <v>0</v>
      </c>
      <c r="BM25" s="93">
        <f t="shared" si="26"/>
        <v>0</v>
      </c>
      <c r="BN25" s="93">
        <f t="shared" si="27"/>
        <v>2</v>
      </c>
      <c r="BO25" s="93"/>
      <c r="BP25" s="93">
        <f t="shared" si="28"/>
        <v>0</v>
      </c>
      <c r="BQ25" s="93">
        <f t="shared" si="29"/>
        <v>2</v>
      </c>
      <c r="BR25" s="93">
        <f t="shared" si="30"/>
        <v>9</v>
      </c>
      <c r="BS25" s="109">
        <v>80</v>
      </c>
      <c r="BT25" s="109">
        <v>80</v>
      </c>
      <c r="BU25" s="109">
        <v>80</v>
      </c>
      <c r="BV25" s="109">
        <v>80</v>
      </c>
      <c r="BW25" s="109">
        <v>300</v>
      </c>
      <c r="BX25" s="109">
        <v>250</v>
      </c>
    </row>
    <row r="26" spans="1:76" x14ac:dyDescent="0.25">
      <c r="A26" s="93">
        <v>22</v>
      </c>
      <c r="B26" s="93" t="s">
        <v>77</v>
      </c>
      <c r="C26" s="93" t="s">
        <v>78</v>
      </c>
      <c r="D26" s="93" t="s">
        <v>202</v>
      </c>
      <c r="E26" s="93" t="s">
        <v>203</v>
      </c>
      <c r="F26" s="93" t="s">
        <v>204</v>
      </c>
      <c r="G26" s="93" t="s">
        <v>205</v>
      </c>
      <c r="H26" s="93" t="s">
        <v>206</v>
      </c>
      <c r="I26" s="93" t="s">
        <v>207</v>
      </c>
      <c r="J26" s="93">
        <v>1</v>
      </c>
      <c r="K26" s="93">
        <v>0</v>
      </c>
      <c r="L26" s="93">
        <v>0</v>
      </c>
      <c r="M26" s="93">
        <f t="shared" si="0"/>
        <v>1</v>
      </c>
      <c r="N26" s="93">
        <v>0</v>
      </c>
      <c r="O26" s="93">
        <f t="shared" si="1"/>
        <v>0</v>
      </c>
      <c r="P26" s="93">
        <f t="shared" si="2"/>
        <v>1</v>
      </c>
      <c r="Q26" s="93"/>
      <c r="R26" s="93">
        <f t="shared" si="3"/>
        <v>0</v>
      </c>
      <c r="S26" s="93">
        <f t="shared" si="4"/>
        <v>1</v>
      </c>
      <c r="T26" s="93"/>
      <c r="U26" s="93"/>
      <c r="V26" s="93"/>
      <c r="W26" s="93">
        <f t="shared" si="5"/>
        <v>0</v>
      </c>
      <c r="X26" s="93"/>
      <c r="Y26" s="93">
        <f t="shared" si="6"/>
        <v>0</v>
      </c>
      <c r="Z26" s="93">
        <f t="shared" si="7"/>
        <v>0</v>
      </c>
      <c r="AA26" s="93"/>
      <c r="AB26" s="93">
        <f t="shared" si="8"/>
        <v>0</v>
      </c>
      <c r="AC26" s="93">
        <f t="shared" si="9"/>
        <v>0</v>
      </c>
      <c r="AD26" s="93">
        <v>4</v>
      </c>
      <c r="AE26" s="93">
        <v>0</v>
      </c>
      <c r="AF26" s="93">
        <v>0</v>
      </c>
      <c r="AG26" s="93">
        <f t="shared" si="10"/>
        <v>3</v>
      </c>
      <c r="AH26" s="93">
        <v>0</v>
      </c>
      <c r="AI26" s="93">
        <f t="shared" si="11"/>
        <v>0</v>
      </c>
      <c r="AJ26" s="93">
        <f t="shared" si="12"/>
        <v>3</v>
      </c>
      <c r="AK26" s="93"/>
      <c r="AL26" s="93">
        <f t="shared" si="13"/>
        <v>0</v>
      </c>
      <c r="AM26" s="93">
        <f t="shared" si="14"/>
        <v>3</v>
      </c>
      <c r="AN26" s="93">
        <v>2</v>
      </c>
      <c r="AO26" s="93">
        <v>0</v>
      </c>
      <c r="AP26" s="93">
        <v>0</v>
      </c>
      <c r="AQ26" s="93">
        <f t="shared" si="15"/>
        <v>2</v>
      </c>
      <c r="AR26" s="93">
        <v>0</v>
      </c>
      <c r="AS26" s="93">
        <f t="shared" si="16"/>
        <v>0</v>
      </c>
      <c r="AT26" s="93">
        <f t="shared" si="17"/>
        <v>2</v>
      </c>
      <c r="AU26" s="93"/>
      <c r="AV26" s="93">
        <f t="shared" si="18"/>
        <v>0</v>
      </c>
      <c r="AW26" s="93">
        <f t="shared" si="19"/>
        <v>2</v>
      </c>
      <c r="AX26" s="93">
        <v>0</v>
      </c>
      <c r="AY26" s="93">
        <v>0</v>
      </c>
      <c r="AZ26" s="93">
        <v>0</v>
      </c>
      <c r="BA26" s="93">
        <f t="shared" si="20"/>
        <v>0</v>
      </c>
      <c r="BB26" s="93">
        <v>0</v>
      </c>
      <c r="BC26" s="93">
        <f t="shared" si="21"/>
        <v>0</v>
      </c>
      <c r="BD26" s="93">
        <f t="shared" si="22"/>
        <v>0</v>
      </c>
      <c r="BE26" s="93"/>
      <c r="BF26" s="93">
        <f t="shared" si="23"/>
        <v>0</v>
      </c>
      <c r="BG26" s="93">
        <f t="shared" si="24"/>
        <v>0</v>
      </c>
      <c r="BH26" s="93">
        <v>0</v>
      </c>
      <c r="BI26" s="93">
        <v>0</v>
      </c>
      <c r="BJ26" s="93">
        <v>0</v>
      </c>
      <c r="BK26" s="93">
        <f t="shared" si="25"/>
        <v>0</v>
      </c>
      <c r="BL26" s="93">
        <v>0</v>
      </c>
      <c r="BM26" s="93">
        <f t="shared" si="26"/>
        <v>0</v>
      </c>
      <c r="BN26" s="93">
        <f t="shared" si="27"/>
        <v>0</v>
      </c>
      <c r="BO26" s="93"/>
      <c r="BP26" s="93">
        <f t="shared" si="28"/>
        <v>0</v>
      </c>
      <c r="BQ26" s="93">
        <f t="shared" si="29"/>
        <v>0</v>
      </c>
      <c r="BR26" s="93">
        <f t="shared" si="30"/>
        <v>6</v>
      </c>
      <c r="BS26" s="109">
        <v>80</v>
      </c>
      <c r="BT26" s="109">
        <v>80</v>
      </c>
      <c r="BU26" s="109">
        <v>80</v>
      </c>
      <c r="BV26" s="109">
        <v>80</v>
      </c>
      <c r="BW26" s="109">
        <v>300</v>
      </c>
      <c r="BX26" s="109">
        <v>250</v>
      </c>
    </row>
    <row r="27" spans="1:76" x14ac:dyDescent="0.25">
      <c r="A27" s="93">
        <v>23</v>
      </c>
      <c r="B27" s="93" t="s">
        <v>77</v>
      </c>
      <c r="C27" s="93" t="s">
        <v>85</v>
      </c>
      <c r="D27" s="93" t="s">
        <v>208</v>
      </c>
      <c r="E27" s="93" t="s">
        <v>209</v>
      </c>
      <c r="F27" s="93" t="s">
        <v>210</v>
      </c>
      <c r="G27" s="93" t="s">
        <v>211</v>
      </c>
      <c r="H27" s="93" t="s">
        <v>212</v>
      </c>
      <c r="I27" s="93" t="s">
        <v>213</v>
      </c>
      <c r="J27" s="93">
        <v>3</v>
      </c>
      <c r="K27" s="93">
        <v>0</v>
      </c>
      <c r="L27" s="93">
        <v>0</v>
      </c>
      <c r="M27" s="93">
        <f t="shared" si="0"/>
        <v>2</v>
      </c>
      <c r="N27" s="93">
        <v>0</v>
      </c>
      <c r="O27" s="93">
        <f t="shared" si="1"/>
        <v>0</v>
      </c>
      <c r="P27" s="93">
        <f t="shared" si="2"/>
        <v>2</v>
      </c>
      <c r="Q27" s="93"/>
      <c r="R27" s="93">
        <f t="shared" si="3"/>
        <v>0</v>
      </c>
      <c r="S27" s="93">
        <f t="shared" si="4"/>
        <v>2</v>
      </c>
      <c r="T27" s="93"/>
      <c r="U27" s="93"/>
      <c r="V27" s="93"/>
      <c r="W27" s="93">
        <f t="shared" si="5"/>
        <v>0</v>
      </c>
      <c r="X27" s="93"/>
      <c r="Y27" s="93">
        <f t="shared" si="6"/>
        <v>0</v>
      </c>
      <c r="Z27" s="93">
        <f t="shared" si="7"/>
        <v>0</v>
      </c>
      <c r="AA27" s="93"/>
      <c r="AB27" s="93">
        <f t="shared" si="8"/>
        <v>0</v>
      </c>
      <c r="AC27" s="93">
        <f t="shared" si="9"/>
        <v>0</v>
      </c>
      <c r="AD27" s="93">
        <v>4</v>
      </c>
      <c r="AE27" s="93">
        <v>0</v>
      </c>
      <c r="AF27" s="93">
        <v>0</v>
      </c>
      <c r="AG27" s="93">
        <f t="shared" si="10"/>
        <v>3</v>
      </c>
      <c r="AH27" s="93">
        <v>0</v>
      </c>
      <c r="AI27" s="93">
        <f t="shared" si="11"/>
        <v>0</v>
      </c>
      <c r="AJ27" s="93">
        <f t="shared" si="12"/>
        <v>3</v>
      </c>
      <c r="AK27" s="93"/>
      <c r="AL27" s="93">
        <f t="shared" si="13"/>
        <v>0</v>
      </c>
      <c r="AM27" s="93">
        <f t="shared" si="14"/>
        <v>3</v>
      </c>
      <c r="AN27" s="93">
        <v>3</v>
      </c>
      <c r="AO27" s="93">
        <v>0</v>
      </c>
      <c r="AP27" s="93">
        <v>0</v>
      </c>
      <c r="AQ27" s="93">
        <f t="shared" si="15"/>
        <v>2</v>
      </c>
      <c r="AR27" s="93">
        <v>0</v>
      </c>
      <c r="AS27" s="93">
        <f t="shared" si="16"/>
        <v>0</v>
      </c>
      <c r="AT27" s="93">
        <f t="shared" si="17"/>
        <v>2</v>
      </c>
      <c r="AU27" s="93"/>
      <c r="AV27" s="93">
        <f t="shared" si="18"/>
        <v>0</v>
      </c>
      <c r="AW27" s="93">
        <f t="shared" si="19"/>
        <v>2</v>
      </c>
      <c r="AX27" s="93">
        <v>1</v>
      </c>
      <c r="AY27" s="93">
        <v>0</v>
      </c>
      <c r="AZ27" s="93">
        <v>0</v>
      </c>
      <c r="BA27" s="93">
        <f t="shared" si="20"/>
        <v>1</v>
      </c>
      <c r="BB27" s="93">
        <v>0</v>
      </c>
      <c r="BC27" s="93">
        <f t="shared" si="21"/>
        <v>0</v>
      </c>
      <c r="BD27" s="93">
        <f t="shared" si="22"/>
        <v>1</v>
      </c>
      <c r="BE27" s="93"/>
      <c r="BF27" s="93">
        <f t="shared" si="23"/>
        <v>0</v>
      </c>
      <c r="BG27" s="93">
        <f t="shared" si="24"/>
        <v>1</v>
      </c>
      <c r="BH27" s="93">
        <v>1</v>
      </c>
      <c r="BI27" s="93">
        <v>0</v>
      </c>
      <c r="BJ27" s="93">
        <v>0</v>
      </c>
      <c r="BK27" s="93">
        <f t="shared" si="25"/>
        <v>1</v>
      </c>
      <c r="BL27" s="93">
        <v>0</v>
      </c>
      <c r="BM27" s="93">
        <f t="shared" si="26"/>
        <v>0</v>
      </c>
      <c r="BN27" s="93">
        <f t="shared" si="27"/>
        <v>1</v>
      </c>
      <c r="BO27" s="93"/>
      <c r="BP27" s="93">
        <f t="shared" si="28"/>
        <v>0</v>
      </c>
      <c r="BQ27" s="93">
        <f t="shared" si="29"/>
        <v>1</v>
      </c>
      <c r="BR27" s="93">
        <f t="shared" si="30"/>
        <v>9</v>
      </c>
      <c r="BS27" s="109">
        <v>80</v>
      </c>
      <c r="BT27" s="109">
        <v>80</v>
      </c>
      <c r="BU27" s="109">
        <v>80</v>
      </c>
      <c r="BV27" s="109">
        <v>80</v>
      </c>
      <c r="BW27" s="109">
        <v>300</v>
      </c>
      <c r="BX27" s="109">
        <v>250</v>
      </c>
    </row>
    <row r="28" spans="1:76" x14ac:dyDescent="0.25">
      <c r="A28" s="93">
        <v>24</v>
      </c>
      <c r="B28" s="93" t="s">
        <v>92</v>
      </c>
      <c r="C28" s="93" t="s">
        <v>78</v>
      </c>
      <c r="D28" s="93" t="s">
        <v>214</v>
      </c>
      <c r="E28" s="93" t="s">
        <v>215</v>
      </c>
      <c r="F28" s="93" t="s">
        <v>216</v>
      </c>
      <c r="G28" s="93" t="s">
        <v>217</v>
      </c>
      <c r="H28" s="93" t="s">
        <v>218</v>
      </c>
      <c r="I28" s="93" t="s">
        <v>219</v>
      </c>
      <c r="J28" s="93">
        <v>0</v>
      </c>
      <c r="K28" s="93">
        <v>0</v>
      </c>
      <c r="L28" s="93">
        <v>0</v>
      </c>
      <c r="M28" s="93">
        <f t="shared" si="0"/>
        <v>0</v>
      </c>
      <c r="N28" s="93">
        <v>0</v>
      </c>
      <c r="O28" s="93">
        <f t="shared" si="1"/>
        <v>0</v>
      </c>
      <c r="P28" s="93">
        <f t="shared" si="2"/>
        <v>0</v>
      </c>
      <c r="Q28" s="93"/>
      <c r="R28" s="93">
        <f t="shared" si="3"/>
        <v>0</v>
      </c>
      <c r="S28" s="93">
        <f t="shared" si="4"/>
        <v>0</v>
      </c>
      <c r="T28" s="93"/>
      <c r="U28" s="93"/>
      <c r="V28" s="93"/>
      <c r="W28" s="93">
        <f t="shared" si="5"/>
        <v>0</v>
      </c>
      <c r="X28" s="93"/>
      <c r="Y28" s="93">
        <f t="shared" si="6"/>
        <v>0</v>
      </c>
      <c r="Z28" s="93">
        <f t="shared" si="7"/>
        <v>0</v>
      </c>
      <c r="AA28" s="93"/>
      <c r="AB28" s="93">
        <f t="shared" si="8"/>
        <v>0</v>
      </c>
      <c r="AC28" s="93">
        <f t="shared" si="9"/>
        <v>0</v>
      </c>
      <c r="AD28" s="93">
        <v>9</v>
      </c>
      <c r="AE28" s="93">
        <v>0</v>
      </c>
      <c r="AF28" s="93">
        <v>0</v>
      </c>
      <c r="AG28" s="93">
        <f t="shared" si="10"/>
        <v>6</v>
      </c>
      <c r="AH28" s="93">
        <v>0</v>
      </c>
      <c r="AI28" s="93">
        <f t="shared" si="11"/>
        <v>0</v>
      </c>
      <c r="AJ28" s="93">
        <f t="shared" si="12"/>
        <v>6</v>
      </c>
      <c r="AK28" s="93"/>
      <c r="AL28" s="93">
        <f t="shared" si="13"/>
        <v>0</v>
      </c>
      <c r="AM28" s="93">
        <f t="shared" si="14"/>
        <v>6</v>
      </c>
      <c r="AN28" s="93">
        <v>2</v>
      </c>
      <c r="AO28" s="93">
        <v>0</v>
      </c>
      <c r="AP28" s="93">
        <v>0</v>
      </c>
      <c r="AQ28" s="93">
        <f t="shared" si="15"/>
        <v>2</v>
      </c>
      <c r="AR28" s="93">
        <v>0</v>
      </c>
      <c r="AS28" s="93">
        <f t="shared" si="16"/>
        <v>0</v>
      </c>
      <c r="AT28" s="93">
        <f t="shared" si="17"/>
        <v>2</v>
      </c>
      <c r="AU28" s="93"/>
      <c r="AV28" s="93">
        <f t="shared" si="18"/>
        <v>0</v>
      </c>
      <c r="AW28" s="93">
        <f t="shared" si="19"/>
        <v>2</v>
      </c>
      <c r="AX28" s="93">
        <v>0</v>
      </c>
      <c r="AY28" s="93">
        <v>0</v>
      </c>
      <c r="AZ28" s="93">
        <v>0</v>
      </c>
      <c r="BA28" s="93">
        <f t="shared" si="20"/>
        <v>0</v>
      </c>
      <c r="BB28" s="93">
        <v>0</v>
      </c>
      <c r="BC28" s="93">
        <f t="shared" si="21"/>
        <v>0</v>
      </c>
      <c r="BD28" s="93">
        <f t="shared" si="22"/>
        <v>0</v>
      </c>
      <c r="BE28" s="93"/>
      <c r="BF28" s="93">
        <f t="shared" si="23"/>
        <v>0</v>
      </c>
      <c r="BG28" s="93">
        <f t="shared" si="24"/>
        <v>0</v>
      </c>
      <c r="BH28" s="93">
        <v>4</v>
      </c>
      <c r="BI28" s="93">
        <v>0</v>
      </c>
      <c r="BJ28" s="93">
        <v>0</v>
      </c>
      <c r="BK28" s="93">
        <f t="shared" si="25"/>
        <v>3</v>
      </c>
      <c r="BL28" s="93">
        <v>0</v>
      </c>
      <c r="BM28" s="93">
        <f t="shared" si="26"/>
        <v>0</v>
      </c>
      <c r="BN28" s="93">
        <f t="shared" si="27"/>
        <v>3</v>
      </c>
      <c r="BO28" s="93"/>
      <c r="BP28" s="93">
        <f t="shared" si="28"/>
        <v>0</v>
      </c>
      <c r="BQ28" s="93">
        <f t="shared" si="29"/>
        <v>3</v>
      </c>
      <c r="BR28" s="93">
        <f t="shared" si="30"/>
        <v>11</v>
      </c>
      <c r="BS28" s="109">
        <v>80</v>
      </c>
      <c r="BT28" s="109">
        <v>80</v>
      </c>
      <c r="BU28" s="109">
        <v>80</v>
      </c>
      <c r="BV28" s="109">
        <v>80</v>
      </c>
      <c r="BW28" s="109">
        <v>300</v>
      </c>
      <c r="BX28" s="109">
        <v>250</v>
      </c>
    </row>
    <row r="29" spans="1:76" x14ac:dyDescent="0.25">
      <c r="A29" s="93">
        <v>25</v>
      </c>
      <c r="B29" s="93" t="s">
        <v>92</v>
      </c>
      <c r="C29" s="93" t="s">
        <v>78</v>
      </c>
      <c r="D29" s="93" t="s">
        <v>220</v>
      </c>
      <c r="E29" s="93" t="s">
        <v>221</v>
      </c>
      <c r="F29" s="93" t="s">
        <v>222</v>
      </c>
      <c r="G29" s="93" t="s">
        <v>223</v>
      </c>
      <c r="H29" s="93" t="s">
        <v>224</v>
      </c>
      <c r="I29" s="93" t="s">
        <v>225</v>
      </c>
      <c r="J29" s="93">
        <v>5</v>
      </c>
      <c r="K29" s="93">
        <v>0</v>
      </c>
      <c r="L29" s="93">
        <v>0</v>
      </c>
      <c r="M29" s="93">
        <f t="shared" si="0"/>
        <v>4</v>
      </c>
      <c r="N29" s="93">
        <v>0</v>
      </c>
      <c r="O29" s="93">
        <f t="shared" si="1"/>
        <v>0</v>
      </c>
      <c r="P29" s="93">
        <f t="shared" si="2"/>
        <v>4</v>
      </c>
      <c r="Q29" s="93"/>
      <c r="R29" s="93">
        <f t="shared" si="3"/>
        <v>0</v>
      </c>
      <c r="S29" s="93">
        <f t="shared" si="4"/>
        <v>4</v>
      </c>
      <c r="T29" s="93"/>
      <c r="U29" s="93"/>
      <c r="V29" s="93"/>
      <c r="W29" s="93">
        <f t="shared" si="5"/>
        <v>0</v>
      </c>
      <c r="X29" s="93"/>
      <c r="Y29" s="93">
        <f t="shared" si="6"/>
        <v>0</v>
      </c>
      <c r="Z29" s="93">
        <f t="shared" si="7"/>
        <v>0</v>
      </c>
      <c r="AA29" s="93"/>
      <c r="AB29" s="93">
        <f t="shared" si="8"/>
        <v>0</v>
      </c>
      <c r="AC29" s="93">
        <f t="shared" si="9"/>
        <v>0</v>
      </c>
      <c r="AD29" s="93">
        <v>8</v>
      </c>
      <c r="AE29" s="93">
        <v>0</v>
      </c>
      <c r="AF29" s="93">
        <v>0</v>
      </c>
      <c r="AG29" s="93">
        <f t="shared" si="10"/>
        <v>6</v>
      </c>
      <c r="AH29" s="93">
        <v>0</v>
      </c>
      <c r="AI29" s="93">
        <f t="shared" si="11"/>
        <v>0</v>
      </c>
      <c r="AJ29" s="93">
        <f t="shared" si="12"/>
        <v>6</v>
      </c>
      <c r="AK29" s="93"/>
      <c r="AL29" s="93">
        <f t="shared" si="13"/>
        <v>0</v>
      </c>
      <c r="AM29" s="93">
        <f t="shared" si="14"/>
        <v>6</v>
      </c>
      <c r="AN29" s="93">
        <v>8</v>
      </c>
      <c r="AO29" s="93">
        <v>0</v>
      </c>
      <c r="AP29" s="93">
        <v>0</v>
      </c>
      <c r="AQ29" s="93">
        <f t="shared" si="15"/>
        <v>6</v>
      </c>
      <c r="AR29" s="93">
        <v>0</v>
      </c>
      <c r="AS29" s="93">
        <f t="shared" si="16"/>
        <v>0</v>
      </c>
      <c r="AT29" s="93">
        <f t="shared" si="17"/>
        <v>6</v>
      </c>
      <c r="AU29" s="93"/>
      <c r="AV29" s="93">
        <f t="shared" si="18"/>
        <v>0</v>
      </c>
      <c r="AW29" s="93">
        <f t="shared" si="19"/>
        <v>6</v>
      </c>
      <c r="AX29" s="93">
        <v>4</v>
      </c>
      <c r="AY29" s="93">
        <v>0</v>
      </c>
      <c r="AZ29" s="93">
        <v>0</v>
      </c>
      <c r="BA29" s="93">
        <f t="shared" si="20"/>
        <v>3</v>
      </c>
      <c r="BB29" s="93">
        <v>0</v>
      </c>
      <c r="BC29" s="93">
        <f t="shared" si="21"/>
        <v>0</v>
      </c>
      <c r="BD29" s="93">
        <f t="shared" si="22"/>
        <v>3</v>
      </c>
      <c r="BE29" s="93"/>
      <c r="BF29" s="93">
        <f t="shared" si="23"/>
        <v>0</v>
      </c>
      <c r="BG29" s="93">
        <f t="shared" si="24"/>
        <v>3</v>
      </c>
      <c r="BH29" s="93">
        <v>6</v>
      </c>
      <c r="BI29" s="93">
        <v>0</v>
      </c>
      <c r="BJ29" s="93">
        <v>0</v>
      </c>
      <c r="BK29" s="93">
        <f t="shared" si="25"/>
        <v>4</v>
      </c>
      <c r="BL29" s="93">
        <v>0</v>
      </c>
      <c r="BM29" s="93">
        <f t="shared" si="26"/>
        <v>0</v>
      </c>
      <c r="BN29" s="93">
        <f t="shared" si="27"/>
        <v>4</v>
      </c>
      <c r="BO29" s="93"/>
      <c r="BP29" s="93">
        <f t="shared" si="28"/>
        <v>0</v>
      </c>
      <c r="BQ29" s="93">
        <f t="shared" si="29"/>
        <v>4</v>
      </c>
      <c r="BR29" s="93">
        <f t="shared" si="30"/>
        <v>23</v>
      </c>
      <c r="BS29" s="109">
        <v>80</v>
      </c>
      <c r="BT29" s="109">
        <v>80</v>
      </c>
      <c r="BU29" s="109">
        <v>80</v>
      </c>
      <c r="BV29" s="109">
        <v>80</v>
      </c>
      <c r="BW29" s="109">
        <v>300</v>
      </c>
      <c r="BX29" s="109">
        <v>250</v>
      </c>
    </row>
    <row r="30" spans="1:76" x14ac:dyDescent="0.25">
      <c r="A30" s="93">
        <v>26</v>
      </c>
      <c r="B30" s="93" t="s">
        <v>105</v>
      </c>
      <c r="C30" s="93" t="s">
        <v>85</v>
      </c>
      <c r="D30" s="93" t="s">
        <v>226</v>
      </c>
      <c r="E30" s="93" t="s">
        <v>227</v>
      </c>
      <c r="F30" s="93" t="s">
        <v>228</v>
      </c>
      <c r="G30" s="93" t="s">
        <v>229</v>
      </c>
      <c r="H30" s="93" t="s">
        <v>110</v>
      </c>
      <c r="I30" s="93" t="s">
        <v>230</v>
      </c>
      <c r="J30" s="93">
        <v>4</v>
      </c>
      <c r="K30" s="93">
        <v>0</v>
      </c>
      <c r="L30" s="93">
        <v>0</v>
      </c>
      <c r="M30" s="93">
        <f t="shared" si="0"/>
        <v>3</v>
      </c>
      <c r="N30" s="93">
        <v>0</v>
      </c>
      <c r="O30" s="93">
        <f t="shared" si="1"/>
        <v>0</v>
      </c>
      <c r="P30" s="93">
        <f t="shared" si="2"/>
        <v>3</v>
      </c>
      <c r="Q30" s="93"/>
      <c r="R30" s="93">
        <f t="shared" si="3"/>
        <v>0</v>
      </c>
      <c r="S30" s="93">
        <f t="shared" si="4"/>
        <v>3</v>
      </c>
      <c r="T30" s="93"/>
      <c r="U30" s="93"/>
      <c r="V30" s="93"/>
      <c r="W30" s="93">
        <f t="shared" si="5"/>
        <v>0</v>
      </c>
      <c r="X30" s="93"/>
      <c r="Y30" s="93">
        <f t="shared" si="6"/>
        <v>0</v>
      </c>
      <c r="Z30" s="93">
        <f t="shared" si="7"/>
        <v>0</v>
      </c>
      <c r="AA30" s="93"/>
      <c r="AB30" s="93">
        <f t="shared" si="8"/>
        <v>0</v>
      </c>
      <c r="AC30" s="93">
        <f t="shared" si="9"/>
        <v>0</v>
      </c>
      <c r="AD30" s="93">
        <v>4</v>
      </c>
      <c r="AE30" s="93">
        <v>0</v>
      </c>
      <c r="AF30" s="93">
        <v>0</v>
      </c>
      <c r="AG30" s="93">
        <f t="shared" si="10"/>
        <v>3</v>
      </c>
      <c r="AH30" s="93">
        <v>0</v>
      </c>
      <c r="AI30" s="93">
        <f t="shared" si="11"/>
        <v>0</v>
      </c>
      <c r="AJ30" s="93">
        <f t="shared" si="12"/>
        <v>3</v>
      </c>
      <c r="AK30" s="93"/>
      <c r="AL30" s="93">
        <f t="shared" si="13"/>
        <v>0</v>
      </c>
      <c r="AM30" s="93">
        <f t="shared" si="14"/>
        <v>3</v>
      </c>
      <c r="AN30" s="93">
        <v>2</v>
      </c>
      <c r="AO30" s="93">
        <v>0</v>
      </c>
      <c r="AP30" s="93">
        <v>0</v>
      </c>
      <c r="AQ30" s="93">
        <f t="shared" si="15"/>
        <v>2</v>
      </c>
      <c r="AR30" s="93">
        <v>0</v>
      </c>
      <c r="AS30" s="93">
        <f t="shared" si="16"/>
        <v>0</v>
      </c>
      <c r="AT30" s="93">
        <f t="shared" si="17"/>
        <v>2</v>
      </c>
      <c r="AU30" s="93"/>
      <c r="AV30" s="93">
        <f t="shared" si="18"/>
        <v>0</v>
      </c>
      <c r="AW30" s="93">
        <f t="shared" si="19"/>
        <v>2</v>
      </c>
      <c r="AX30" s="93">
        <v>1</v>
      </c>
      <c r="AY30" s="93">
        <v>0</v>
      </c>
      <c r="AZ30" s="93">
        <v>0</v>
      </c>
      <c r="BA30" s="93">
        <f t="shared" si="20"/>
        <v>1</v>
      </c>
      <c r="BB30" s="93">
        <v>0</v>
      </c>
      <c r="BC30" s="93">
        <f t="shared" si="21"/>
        <v>0</v>
      </c>
      <c r="BD30" s="93">
        <f t="shared" si="22"/>
        <v>1</v>
      </c>
      <c r="BE30" s="93"/>
      <c r="BF30" s="93">
        <f t="shared" si="23"/>
        <v>0</v>
      </c>
      <c r="BG30" s="93">
        <f t="shared" si="24"/>
        <v>1</v>
      </c>
      <c r="BH30" s="93">
        <v>4</v>
      </c>
      <c r="BI30" s="93">
        <v>0</v>
      </c>
      <c r="BJ30" s="93">
        <v>0</v>
      </c>
      <c r="BK30" s="93">
        <f t="shared" si="25"/>
        <v>3</v>
      </c>
      <c r="BL30" s="93">
        <v>0</v>
      </c>
      <c r="BM30" s="93">
        <f t="shared" si="26"/>
        <v>0</v>
      </c>
      <c r="BN30" s="93">
        <f t="shared" si="27"/>
        <v>3</v>
      </c>
      <c r="BO30" s="93"/>
      <c r="BP30" s="93">
        <f t="shared" si="28"/>
        <v>0</v>
      </c>
      <c r="BQ30" s="93">
        <f t="shared" si="29"/>
        <v>3</v>
      </c>
      <c r="BR30" s="93">
        <f t="shared" si="30"/>
        <v>12</v>
      </c>
      <c r="BS30" s="109">
        <v>80</v>
      </c>
      <c r="BT30" s="109">
        <v>80</v>
      </c>
      <c r="BU30" s="109">
        <v>80</v>
      </c>
      <c r="BV30" s="109">
        <v>80</v>
      </c>
      <c r="BW30" s="109">
        <v>300</v>
      </c>
      <c r="BX30" s="109">
        <v>250</v>
      </c>
    </row>
    <row r="31" spans="1:76" x14ac:dyDescent="0.25">
      <c r="A31" s="93">
        <v>27</v>
      </c>
      <c r="B31" s="93" t="s">
        <v>105</v>
      </c>
      <c r="C31" s="93" t="s">
        <v>78</v>
      </c>
      <c r="D31" s="93" t="s">
        <v>231</v>
      </c>
      <c r="E31" s="93" t="s">
        <v>232</v>
      </c>
      <c r="F31" s="93" t="s">
        <v>233</v>
      </c>
      <c r="G31" s="93" t="s">
        <v>234</v>
      </c>
      <c r="H31" s="93" t="s">
        <v>235</v>
      </c>
      <c r="I31" s="93" t="s">
        <v>236</v>
      </c>
      <c r="J31" s="93">
        <v>5</v>
      </c>
      <c r="K31" s="93">
        <v>0</v>
      </c>
      <c r="L31" s="93">
        <v>0</v>
      </c>
      <c r="M31" s="93">
        <f t="shared" si="0"/>
        <v>4</v>
      </c>
      <c r="N31" s="93">
        <v>0</v>
      </c>
      <c r="O31" s="93">
        <f t="shared" si="1"/>
        <v>0</v>
      </c>
      <c r="P31" s="93">
        <f t="shared" si="2"/>
        <v>4</v>
      </c>
      <c r="Q31" s="93"/>
      <c r="R31" s="93">
        <f t="shared" si="3"/>
        <v>0</v>
      </c>
      <c r="S31" s="93">
        <f t="shared" si="4"/>
        <v>4</v>
      </c>
      <c r="T31" s="93"/>
      <c r="U31" s="93"/>
      <c r="V31" s="93"/>
      <c r="W31" s="93">
        <f t="shared" si="5"/>
        <v>0</v>
      </c>
      <c r="X31" s="93"/>
      <c r="Y31" s="93">
        <f t="shared" si="6"/>
        <v>0</v>
      </c>
      <c r="Z31" s="93">
        <f t="shared" si="7"/>
        <v>0</v>
      </c>
      <c r="AA31" s="93"/>
      <c r="AB31" s="93">
        <f t="shared" si="8"/>
        <v>0</v>
      </c>
      <c r="AC31" s="93">
        <f t="shared" si="9"/>
        <v>0</v>
      </c>
      <c r="AD31" s="93">
        <v>9</v>
      </c>
      <c r="AE31" s="93">
        <v>0</v>
      </c>
      <c r="AF31" s="93">
        <v>0</v>
      </c>
      <c r="AG31" s="93">
        <f t="shared" si="10"/>
        <v>6</v>
      </c>
      <c r="AH31" s="93">
        <v>0</v>
      </c>
      <c r="AI31" s="93">
        <f t="shared" si="11"/>
        <v>0</v>
      </c>
      <c r="AJ31" s="93">
        <f t="shared" si="12"/>
        <v>6</v>
      </c>
      <c r="AK31" s="93"/>
      <c r="AL31" s="93">
        <f t="shared" si="13"/>
        <v>0</v>
      </c>
      <c r="AM31" s="93">
        <f t="shared" si="14"/>
        <v>6</v>
      </c>
      <c r="AN31" s="93">
        <v>5</v>
      </c>
      <c r="AO31" s="93">
        <v>0</v>
      </c>
      <c r="AP31" s="93">
        <v>0</v>
      </c>
      <c r="AQ31" s="93">
        <f t="shared" si="15"/>
        <v>4</v>
      </c>
      <c r="AR31" s="93">
        <v>0</v>
      </c>
      <c r="AS31" s="93">
        <f t="shared" si="16"/>
        <v>0</v>
      </c>
      <c r="AT31" s="93">
        <f t="shared" si="17"/>
        <v>4</v>
      </c>
      <c r="AU31" s="93"/>
      <c r="AV31" s="93">
        <f t="shared" si="18"/>
        <v>0</v>
      </c>
      <c r="AW31" s="93">
        <f t="shared" si="19"/>
        <v>4</v>
      </c>
      <c r="AX31" s="93">
        <v>6</v>
      </c>
      <c r="AY31" s="93">
        <v>0</v>
      </c>
      <c r="AZ31" s="93">
        <v>0</v>
      </c>
      <c r="BA31" s="93">
        <f t="shared" si="20"/>
        <v>4</v>
      </c>
      <c r="BB31" s="93">
        <v>0</v>
      </c>
      <c r="BC31" s="93">
        <f t="shared" si="21"/>
        <v>0</v>
      </c>
      <c r="BD31" s="93">
        <f t="shared" si="22"/>
        <v>4</v>
      </c>
      <c r="BE31" s="93"/>
      <c r="BF31" s="93">
        <f t="shared" si="23"/>
        <v>0</v>
      </c>
      <c r="BG31" s="93">
        <f t="shared" si="24"/>
        <v>4</v>
      </c>
      <c r="BH31" s="93">
        <v>2</v>
      </c>
      <c r="BI31" s="93">
        <v>0</v>
      </c>
      <c r="BJ31" s="93">
        <v>0</v>
      </c>
      <c r="BK31" s="93">
        <f t="shared" si="25"/>
        <v>2</v>
      </c>
      <c r="BL31" s="93">
        <v>0</v>
      </c>
      <c r="BM31" s="93">
        <f t="shared" si="26"/>
        <v>0</v>
      </c>
      <c r="BN31" s="93">
        <f t="shared" si="27"/>
        <v>2</v>
      </c>
      <c r="BO31" s="93"/>
      <c r="BP31" s="93">
        <f t="shared" si="28"/>
        <v>0</v>
      </c>
      <c r="BQ31" s="93">
        <f t="shared" si="29"/>
        <v>2</v>
      </c>
      <c r="BR31" s="93">
        <f t="shared" si="30"/>
        <v>20</v>
      </c>
      <c r="BS31" s="109">
        <v>80</v>
      </c>
      <c r="BT31" s="109">
        <v>80</v>
      </c>
      <c r="BU31" s="109">
        <v>80</v>
      </c>
      <c r="BV31" s="109">
        <v>80</v>
      </c>
      <c r="BW31" s="109">
        <v>300</v>
      </c>
      <c r="BX31" s="109">
        <v>250</v>
      </c>
    </row>
    <row r="32" spans="1:76" x14ac:dyDescent="0.25">
      <c r="A32" s="93">
        <v>28</v>
      </c>
      <c r="B32" s="93" t="s">
        <v>92</v>
      </c>
      <c r="C32" s="93" t="s">
        <v>78</v>
      </c>
      <c r="D32" s="93" t="s">
        <v>237</v>
      </c>
      <c r="E32" s="93" t="s">
        <v>238</v>
      </c>
      <c r="F32" s="93" t="s">
        <v>239</v>
      </c>
      <c r="G32" s="93" t="s">
        <v>240</v>
      </c>
      <c r="H32" s="93" t="s">
        <v>241</v>
      </c>
      <c r="I32" s="93" t="s">
        <v>242</v>
      </c>
      <c r="J32" s="93">
        <v>1</v>
      </c>
      <c r="K32" s="93">
        <v>0</v>
      </c>
      <c r="L32" s="93">
        <v>0</v>
      </c>
      <c r="M32" s="93">
        <f t="shared" si="0"/>
        <v>1</v>
      </c>
      <c r="N32" s="93">
        <v>0</v>
      </c>
      <c r="O32" s="93">
        <f t="shared" si="1"/>
        <v>0</v>
      </c>
      <c r="P32" s="93">
        <f t="shared" si="2"/>
        <v>1</v>
      </c>
      <c r="Q32" s="93"/>
      <c r="R32" s="93">
        <f t="shared" si="3"/>
        <v>0</v>
      </c>
      <c r="S32" s="93">
        <f t="shared" si="4"/>
        <v>1</v>
      </c>
      <c r="T32" s="93"/>
      <c r="U32" s="93"/>
      <c r="V32" s="93"/>
      <c r="W32" s="93">
        <f t="shared" si="5"/>
        <v>0</v>
      </c>
      <c r="X32" s="93"/>
      <c r="Y32" s="93">
        <f t="shared" si="6"/>
        <v>0</v>
      </c>
      <c r="Z32" s="93">
        <f t="shared" si="7"/>
        <v>0</v>
      </c>
      <c r="AA32" s="93"/>
      <c r="AB32" s="93">
        <f t="shared" si="8"/>
        <v>0</v>
      </c>
      <c r="AC32" s="93">
        <f t="shared" si="9"/>
        <v>0</v>
      </c>
      <c r="AD32" s="93">
        <v>8</v>
      </c>
      <c r="AE32" s="93">
        <v>0</v>
      </c>
      <c r="AF32" s="93">
        <v>0</v>
      </c>
      <c r="AG32" s="93">
        <f t="shared" si="10"/>
        <v>6</v>
      </c>
      <c r="AH32" s="93">
        <v>0</v>
      </c>
      <c r="AI32" s="93">
        <f t="shared" si="11"/>
        <v>0</v>
      </c>
      <c r="AJ32" s="93">
        <f t="shared" si="12"/>
        <v>6</v>
      </c>
      <c r="AK32" s="93"/>
      <c r="AL32" s="93">
        <f t="shared" si="13"/>
        <v>0</v>
      </c>
      <c r="AM32" s="93">
        <f t="shared" si="14"/>
        <v>6</v>
      </c>
      <c r="AN32" s="93">
        <v>4</v>
      </c>
      <c r="AO32" s="93">
        <v>0</v>
      </c>
      <c r="AP32" s="93">
        <v>0</v>
      </c>
      <c r="AQ32" s="93">
        <f t="shared" si="15"/>
        <v>3</v>
      </c>
      <c r="AR32" s="93">
        <v>0</v>
      </c>
      <c r="AS32" s="93">
        <f t="shared" si="16"/>
        <v>0</v>
      </c>
      <c r="AT32" s="93">
        <f t="shared" si="17"/>
        <v>3</v>
      </c>
      <c r="AU32" s="93"/>
      <c r="AV32" s="93">
        <f t="shared" si="18"/>
        <v>0</v>
      </c>
      <c r="AW32" s="93">
        <f t="shared" si="19"/>
        <v>3</v>
      </c>
      <c r="AX32" s="93">
        <v>1</v>
      </c>
      <c r="AY32" s="93">
        <v>0</v>
      </c>
      <c r="AZ32" s="93">
        <v>0</v>
      </c>
      <c r="BA32" s="93">
        <f t="shared" si="20"/>
        <v>1</v>
      </c>
      <c r="BB32" s="93">
        <v>0</v>
      </c>
      <c r="BC32" s="93">
        <f t="shared" si="21"/>
        <v>0</v>
      </c>
      <c r="BD32" s="93">
        <f t="shared" si="22"/>
        <v>1</v>
      </c>
      <c r="BE32" s="93"/>
      <c r="BF32" s="93">
        <f t="shared" si="23"/>
        <v>0</v>
      </c>
      <c r="BG32" s="93">
        <f t="shared" si="24"/>
        <v>1</v>
      </c>
      <c r="BH32" s="93">
        <v>4</v>
      </c>
      <c r="BI32" s="93">
        <v>0</v>
      </c>
      <c r="BJ32" s="93">
        <v>0</v>
      </c>
      <c r="BK32" s="93">
        <f t="shared" si="25"/>
        <v>3</v>
      </c>
      <c r="BL32" s="93">
        <v>0</v>
      </c>
      <c r="BM32" s="93">
        <f t="shared" si="26"/>
        <v>0</v>
      </c>
      <c r="BN32" s="93">
        <f t="shared" si="27"/>
        <v>3</v>
      </c>
      <c r="BO32" s="93"/>
      <c r="BP32" s="93">
        <f t="shared" si="28"/>
        <v>0</v>
      </c>
      <c r="BQ32" s="93">
        <f t="shared" si="29"/>
        <v>3</v>
      </c>
      <c r="BR32" s="93">
        <f t="shared" si="30"/>
        <v>14</v>
      </c>
      <c r="BS32" s="109">
        <v>80</v>
      </c>
      <c r="BT32" s="109">
        <v>80</v>
      </c>
      <c r="BU32" s="109">
        <v>80</v>
      </c>
      <c r="BV32" s="109">
        <v>80</v>
      </c>
      <c r="BW32" s="109">
        <v>300</v>
      </c>
      <c r="BX32" s="109">
        <v>250</v>
      </c>
    </row>
    <row r="33" spans="1:76" x14ac:dyDescent="0.25">
      <c r="A33" s="93">
        <v>29</v>
      </c>
      <c r="B33" s="93" t="s">
        <v>92</v>
      </c>
      <c r="C33" s="93" t="s">
        <v>78</v>
      </c>
      <c r="D33" s="93" t="s">
        <v>243</v>
      </c>
      <c r="E33" s="93" t="s">
        <v>244</v>
      </c>
      <c r="F33" s="93" t="s">
        <v>155</v>
      </c>
      <c r="G33" s="93" t="s">
        <v>245</v>
      </c>
      <c r="H33" s="93" t="s">
        <v>218</v>
      </c>
      <c r="I33" s="93" t="s">
        <v>219</v>
      </c>
      <c r="J33" s="93">
        <v>2</v>
      </c>
      <c r="K33" s="93">
        <v>0</v>
      </c>
      <c r="L33" s="93">
        <v>0</v>
      </c>
      <c r="M33" s="93">
        <f t="shared" si="0"/>
        <v>2</v>
      </c>
      <c r="N33" s="93">
        <v>0</v>
      </c>
      <c r="O33" s="93">
        <f t="shared" si="1"/>
        <v>0</v>
      </c>
      <c r="P33" s="93">
        <f t="shared" si="2"/>
        <v>2</v>
      </c>
      <c r="Q33" s="93"/>
      <c r="R33" s="93">
        <f t="shared" si="3"/>
        <v>0</v>
      </c>
      <c r="S33" s="93">
        <f t="shared" si="4"/>
        <v>2</v>
      </c>
      <c r="T33" s="93"/>
      <c r="U33" s="93"/>
      <c r="V33" s="93"/>
      <c r="W33" s="93">
        <f t="shared" si="5"/>
        <v>0</v>
      </c>
      <c r="X33" s="93"/>
      <c r="Y33" s="93">
        <f t="shared" si="6"/>
        <v>0</v>
      </c>
      <c r="Z33" s="93">
        <f t="shared" si="7"/>
        <v>0</v>
      </c>
      <c r="AA33" s="93"/>
      <c r="AB33" s="93">
        <f t="shared" si="8"/>
        <v>0</v>
      </c>
      <c r="AC33" s="93">
        <f t="shared" si="9"/>
        <v>0</v>
      </c>
      <c r="AD33" s="93">
        <v>6</v>
      </c>
      <c r="AE33" s="93">
        <v>0</v>
      </c>
      <c r="AF33" s="93">
        <v>0</v>
      </c>
      <c r="AG33" s="93">
        <f t="shared" si="10"/>
        <v>4</v>
      </c>
      <c r="AH33" s="93">
        <v>0</v>
      </c>
      <c r="AI33" s="93">
        <f t="shared" si="11"/>
        <v>0</v>
      </c>
      <c r="AJ33" s="93">
        <f t="shared" si="12"/>
        <v>4</v>
      </c>
      <c r="AK33" s="93"/>
      <c r="AL33" s="93">
        <f t="shared" si="13"/>
        <v>0</v>
      </c>
      <c r="AM33" s="93">
        <f t="shared" si="14"/>
        <v>4</v>
      </c>
      <c r="AN33" s="93">
        <v>6</v>
      </c>
      <c r="AO33" s="93">
        <v>0</v>
      </c>
      <c r="AP33" s="93">
        <v>0</v>
      </c>
      <c r="AQ33" s="93">
        <f t="shared" si="15"/>
        <v>4</v>
      </c>
      <c r="AR33" s="93">
        <v>0</v>
      </c>
      <c r="AS33" s="93">
        <f t="shared" si="16"/>
        <v>0</v>
      </c>
      <c r="AT33" s="93">
        <f t="shared" si="17"/>
        <v>4</v>
      </c>
      <c r="AU33" s="93"/>
      <c r="AV33" s="93">
        <f t="shared" si="18"/>
        <v>0</v>
      </c>
      <c r="AW33" s="93">
        <f t="shared" si="19"/>
        <v>4</v>
      </c>
      <c r="AX33" s="93">
        <v>4</v>
      </c>
      <c r="AY33" s="93">
        <v>0</v>
      </c>
      <c r="AZ33" s="93">
        <v>0</v>
      </c>
      <c r="BA33" s="93">
        <f t="shared" si="20"/>
        <v>3</v>
      </c>
      <c r="BB33" s="93">
        <v>0</v>
      </c>
      <c r="BC33" s="93">
        <f t="shared" si="21"/>
        <v>0</v>
      </c>
      <c r="BD33" s="93">
        <f t="shared" si="22"/>
        <v>3</v>
      </c>
      <c r="BE33" s="93"/>
      <c r="BF33" s="93">
        <f t="shared" si="23"/>
        <v>0</v>
      </c>
      <c r="BG33" s="93">
        <f t="shared" si="24"/>
        <v>3</v>
      </c>
      <c r="BH33" s="93">
        <v>4</v>
      </c>
      <c r="BI33" s="93">
        <v>0</v>
      </c>
      <c r="BJ33" s="93">
        <v>0</v>
      </c>
      <c r="BK33" s="93">
        <f t="shared" si="25"/>
        <v>3</v>
      </c>
      <c r="BL33" s="93">
        <v>0</v>
      </c>
      <c r="BM33" s="93">
        <f t="shared" si="26"/>
        <v>0</v>
      </c>
      <c r="BN33" s="93">
        <f t="shared" si="27"/>
        <v>3</v>
      </c>
      <c r="BO33" s="93"/>
      <c r="BP33" s="93">
        <f t="shared" si="28"/>
        <v>0</v>
      </c>
      <c r="BQ33" s="93">
        <f t="shared" si="29"/>
        <v>3</v>
      </c>
      <c r="BR33" s="93">
        <f t="shared" si="30"/>
        <v>16</v>
      </c>
      <c r="BS33" s="109">
        <v>80</v>
      </c>
      <c r="BT33" s="109">
        <v>80</v>
      </c>
      <c r="BU33" s="109">
        <v>80</v>
      </c>
      <c r="BV33" s="109">
        <v>80</v>
      </c>
      <c r="BW33" s="109">
        <v>300</v>
      </c>
      <c r="BX33" s="109">
        <v>250</v>
      </c>
    </row>
    <row r="34" spans="1:76" x14ac:dyDescent="0.25">
      <c r="A34" s="93">
        <v>30</v>
      </c>
      <c r="B34" s="93" t="s">
        <v>105</v>
      </c>
      <c r="C34" s="93" t="s">
        <v>78</v>
      </c>
      <c r="D34" s="93" t="s">
        <v>246</v>
      </c>
      <c r="E34" s="93" t="s">
        <v>247</v>
      </c>
      <c r="F34" s="93" t="s">
        <v>248</v>
      </c>
      <c r="G34" s="93" t="s">
        <v>249</v>
      </c>
      <c r="H34" s="93" t="s">
        <v>250</v>
      </c>
      <c r="I34" s="93" t="s">
        <v>251</v>
      </c>
      <c r="J34" s="93">
        <v>5</v>
      </c>
      <c r="K34" s="93">
        <v>0</v>
      </c>
      <c r="L34" s="93">
        <v>0</v>
      </c>
      <c r="M34" s="93">
        <f t="shared" si="0"/>
        <v>4</v>
      </c>
      <c r="N34" s="93">
        <v>0</v>
      </c>
      <c r="O34" s="93">
        <f t="shared" si="1"/>
        <v>0</v>
      </c>
      <c r="P34" s="93">
        <f t="shared" si="2"/>
        <v>4</v>
      </c>
      <c r="Q34" s="93"/>
      <c r="R34" s="93">
        <f t="shared" si="3"/>
        <v>0</v>
      </c>
      <c r="S34" s="93">
        <f t="shared" si="4"/>
        <v>4</v>
      </c>
      <c r="T34" s="93"/>
      <c r="U34" s="93"/>
      <c r="V34" s="93"/>
      <c r="W34" s="93">
        <f t="shared" si="5"/>
        <v>0</v>
      </c>
      <c r="X34" s="93"/>
      <c r="Y34" s="93">
        <f t="shared" si="6"/>
        <v>0</v>
      </c>
      <c r="Z34" s="93">
        <f t="shared" si="7"/>
        <v>0</v>
      </c>
      <c r="AA34" s="93"/>
      <c r="AB34" s="93">
        <f t="shared" si="8"/>
        <v>0</v>
      </c>
      <c r="AC34" s="93">
        <f t="shared" si="9"/>
        <v>0</v>
      </c>
      <c r="AD34" s="93">
        <v>10</v>
      </c>
      <c r="AE34" s="93">
        <v>0</v>
      </c>
      <c r="AF34" s="93">
        <v>0</v>
      </c>
      <c r="AG34" s="93">
        <f t="shared" si="10"/>
        <v>7</v>
      </c>
      <c r="AH34" s="93">
        <v>0</v>
      </c>
      <c r="AI34" s="93">
        <f t="shared" si="11"/>
        <v>0</v>
      </c>
      <c r="AJ34" s="93">
        <f t="shared" si="12"/>
        <v>7</v>
      </c>
      <c r="AK34" s="93"/>
      <c r="AL34" s="93">
        <f t="shared" si="13"/>
        <v>0</v>
      </c>
      <c r="AM34" s="93">
        <f t="shared" si="14"/>
        <v>7</v>
      </c>
      <c r="AN34" s="93">
        <v>8</v>
      </c>
      <c r="AO34" s="93">
        <v>0</v>
      </c>
      <c r="AP34" s="93">
        <v>0</v>
      </c>
      <c r="AQ34" s="93">
        <f t="shared" si="15"/>
        <v>6</v>
      </c>
      <c r="AR34" s="93">
        <v>0</v>
      </c>
      <c r="AS34" s="93">
        <f t="shared" si="16"/>
        <v>0</v>
      </c>
      <c r="AT34" s="93">
        <f t="shared" si="17"/>
        <v>6</v>
      </c>
      <c r="AU34" s="93"/>
      <c r="AV34" s="93">
        <f t="shared" si="18"/>
        <v>0</v>
      </c>
      <c r="AW34" s="93">
        <f t="shared" si="19"/>
        <v>6</v>
      </c>
      <c r="AX34" s="93">
        <v>8</v>
      </c>
      <c r="AY34" s="93">
        <v>0</v>
      </c>
      <c r="AZ34" s="93">
        <v>0</v>
      </c>
      <c r="BA34" s="93">
        <f t="shared" si="20"/>
        <v>6</v>
      </c>
      <c r="BB34" s="93">
        <v>0</v>
      </c>
      <c r="BC34" s="93">
        <f t="shared" si="21"/>
        <v>0</v>
      </c>
      <c r="BD34" s="93">
        <f t="shared" si="22"/>
        <v>6</v>
      </c>
      <c r="BE34" s="93"/>
      <c r="BF34" s="93">
        <f t="shared" si="23"/>
        <v>0</v>
      </c>
      <c r="BG34" s="93">
        <f t="shared" si="24"/>
        <v>6</v>
      </c>
      <c r="BH34" s="93">
        <v>7</v>
      </c>
      <c r="BI34" s="93">
        <v>0</v>
      </c>
      <c r="BJ34" s="93">
        <v>0</v>
      </c>
      <c r="BK34" s="93">
        <f t="shared" si="25"/>
        <v>5</v>
      </c>
      <c r="BL34" s="93">
        <v>0</v>
      </c>
      <c r="BM34" s="93">
        <f t="shared" si="26"/>
        <v>0</v>
      </c>
      <c r="BN34" s="93">
        <f t="shared" si="27"/>
        <v>5</v>
      </c>
      <c r="BO34" s="93"/>
      <c r="BP34" s="93">
        <f t="shared" si="28"/>
        <v>0</v>
      </c>
      <c r="BQ34" s="93">
        <f t="shared" si="29"/>
        <v>5</v>
      </c>
      <c r="BR34" s="93">
        <f t="shared" si="30"/>
        <v>28</v>
      </c>
      <c r="BS34" s="109">
        <v>80</v>
      </c>
      <c r="BT34" s="109">
        <v>80</v>
      </c>
      <c r="BU34" s="109">
        <v>80</v>
      </c>
      <c r="BV34" s="109">
        <v>80</v>
      </c>
      <c r="BW34" s="109">
        <v>300</v>
      </c>
      <c r="BX34" s="109">
        <v>250</v>
      </c>
    </row>
    <row r="35" spans="1:76" x14ac:dyDescent="0.25">
      <c r="A35" s="93">
        <v>31</v>
      </c>
      <c r="B35" s="93" t="s">
        <v>105</v>
      </c>
      <c r="C35" s="93" t="s">
        <v>85</v>
      </c>
      <c r="D35" s="93" t="s">
        <v>252</v>
      </c>
      <c r="E35" s="93" t="s">
        <v>253</v>
      </c>
      <c r="F35" s="93" t="s">
        <v>254</v>
      </c>
      <c r="G35" s="93" t="s">
        <v>255</v>
      </c>
      <c r="H35" s="93" t="s">
        <v>256</v>
      </c>
      <c r="I35" s="93" t="s">
        <v>257</v>
      </c>
      <c r="J35" s="93">
        <v>7</v>
      </c>
      <c r="K35" s="93">
        <v>0</v>
      </c>
      <c r="L35" s="93">
        <v>0</v>
      </c>
      <c r="M35" s="93"/>
      <c r="N35" s="93">
        <v>0</v>
      </c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>
        <v>9</v>
      </c>
      <c r="AE35" s="93">
        <v>0</v>
      </c>
      <c r="AF35" s="93">
        <v>0</v>
      </c>
      <c r="AG35" s="93"/>
      <c r="AH35" s="93">
        <v>0</v>
      </c>
      <c r="AI35" s="93"/>
      <c r="AJ35" s="93"/>
      <c r="AK35" s="93"/>
      <c r="AL35" s="93"/>
      <c r="AM35" s="93"/>
      <c r="AN35" s="93">
        <v>9</v>
      </c>
      <c r="AO35" s="93">
        <v>0</v>
      </c>
      <c r="AP35" s="93">
        <v>0</v>
      </c>
      <c r="AQ35" s="93"/>
      <c r="AR35" s="93">
        <v>0</v>
      </c>
      <c r="AS35" s="93"/>
      <c r="AT35" s="93"/>
      <c r="AU35" s="93"/>
      <c r="AV35" s="93"/>
      <c r="AW35" s="93"/>
      <c r="AX35" s="93">
        <v>7</v>
      </c>
      <c r="AY35" s="93">
        <v>0</v>
      </c>
      <c r="AZ35" s="93">
        <v>0</v>
      </c>
      <c r="BA35" s="93"/>
      <c r="BB35" s="93">
        <v>0</v>
      </c>
      <c r="BC35" s="93"/>
      <c r="BD35" s="93"/>
      <c r="BE35" s="93"/>
      <c r="BF35" s="93"/>
      <c r="BG35" s="93"/>
      <c r="BH35" s="93">
        <v>4</v>
      </c>
      <c r="BI35" s="93">
        <v>0</v>
      </c>
      <c r="BJ35" s="93">
        <v>0</v>
      </c>
      <c r="BK35" s="93"/>
      <c r="BL35" s="93">
        <v>0</v>
      </c>
      <c r="BM35" s="93"/>
      <c r="BN35" s="93"/>
      <c r="BO35" s="93"/>
      <c r="BP35" s="93"/>
      <c r="BQ35" s="93"/>
      <c r="BR35" s="93"/>
      <c r="BS35" s="109">
        <v>80</v>
      </c>
      <c r="BT35" s="109">
        <v>80</v>
      </c>
      <c r="BU35" s="109">
        <v>80</v>
      </c>
      <c r="BV35" s="109">
        <v>80</v>
      </c>
      <c r="BW35" s="109">
        <v>300</v>
      </c>
      <c r="BX35" s="109">
        <v>250</v>
      </c>
    </row>
    <row r="36" spans="1:76" ht="15.75" x14ac:dyDescent="0.25">
      <c r="A36" s="110">
        <v>32</v>
      </c>
      <c r="B36" s="93"/>
      <c r="C36" s="93"/>
      <c r="D36" s="111"/>
      <c r="E36" s="93"/>
      <c r="F36" s="112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105"/>
      <c r="T36" s="93"/>
      <c r="U36" s="93"/>
      <c r="V36" s="93"/>
      <c r="W36" s="93"/>
      <c r="X36" s="93"/>
      <c r="Y36" s="93"/>
      <c r="Z36" s="93"/>
      <c r="AA36" s="93"/>
      <c r="AB36" s="93"/>
      <c r="AC36" s="105"/>
      <c r="AD36" s="93"/>
      <c r="AE36" s="93"/>
      <c r="AF36" s="93"/>
      <c r="AG36" s="93"/>
      <c r="AH36" s="93"/>
      <c r="AI36" s="93"/>
      <c r="AJ36" s="93"/>
      <c r="AK36" s="93"/>
      <c r="AL36" s="93"/>
      <c r="AM36" s="105"/>
      <c r="AN36" s="93"/>
      <c r="AO36" s="93"/>
      <c r="AP36" s="93"/>
      <c r="AQ36" s="93"/>
      <c r="AR36" s="93"/>
      <c r="AS36" s="93"/>
      <c r="AT36" s="93"/>
      <c r="AU36" s="93"/>
      <c r="AV36" s="93"/>
      <c r="AW36" s="105"/>
      <c r="AX36" s="93"/>
      <c r="AY36" s="93"/>
      <c r="AZ36" s="93"/>
      <c r="BA36" s="93"/>
      <c r="BB36" s="93"/>
      <c r="BC36" s="93"/>
      <c r="BD36" s="93"/>
      <c r="BE36" s="93"/>
      <c r="BF36" s="93"/>
      <c r="BG36" s="105"/>
      <c r="BH36" s="93"/>
      <c r="BI36" s="93"/>
      <c r="BJ36" s="93"/>
      <c r="BK36" s="93"/>
      <c r="BL36" s="93"/>
      <c r="BM36" s="93"/>
      <c r="BN36" s="93"/>
      <c r="BO36" s="93"/>
      <c r="BP36" s="93"/>
      <c r="BQ36" s="105"/>
      <c r="BR36" s="113"/>
      <c r="BS36" s="109">
        <v>80</v>
      </c>
      <c r="BT36" s="109">
        <v>80</v>
      </c>
      <c r="BU36" s="109">
        <v>80</v>
      </c>
      <c r="BV36" s="109">
        <v>80</v>
      </c>
      <c r="BW36" s="109"/>
      <c r="BX36" s="109"/>
    </row>
    <row r="37" spans="1:76" ht="15.75" x14ac:dyDescent="0.25">
      <c r="A37" s="110">
        <v>33</v>
      </c>
      <c r="B37" s="93"/>
      <c r="C37" s="93"/>
      <c r="D37" s="111"/>
      <c r="E37" s="93"/>
      <c r="F37" s="112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105"/>
      <c r="T37" s="93"/>
      <c r="U37" s="93"/>
      <c r="V37" s="93"/>
      <c r="W37" s="93"/>
      <c r="X37" s="93"/>
      <c r="Y37" s="93"/>
      <c r="Z37" s="93"/>
      <c r="AA37" s="93"/>
      <c r="AB37" s="93"/>
      <c r="AC37" s="105"/>
      <c r="AD37" s="93"/>
      <c r="AE37" s="93"/>
      <c r="AF37" s="93"/>
      <c r="AG37" s="93"/>
      <c r="AH37" s="93"/>
      <c r="AI37" s="93"/>
      <c r="AJ37" s="93"/>
      <c r="AK37" s="93"/>
      <c r="AL37" s="93"/>
      <c r="AM37" s="105"/>
      <c r="AN37" s="93"/>
      <c r="AO37" s="93"/>
      <c r="AP37" s="93"/>
      <c r="AQ37" s="93"/>
      <c r="AR37" s="93"/>
      <c r="AS37" s="93"/>
      <c r="AT37" s="93"/>
      <c r="AU37" s="93"/>
      <c r="AV37" s="93"/>
      <c r="AW37" s="105"/>
      <c r="AX37" s="93"/>
      <c r="AY37" s="93"/>
      <c r="AZ37" s="93"/>
      <c r="BA37" s="93"/>
      <c r="BB37" s="93"/>
      <c r="BC37" s="93"/>
      <c r="BD37" s="93"/>
      <c r="BE37" s="93"/>
      <c r="BF37" s="93"/>
      <c r="BG37" s="105"/>
      <c r="BH37" s="93"/>
      <c r="BI37" s="93"/>
      <c r="BJ37" s="93"/>
      <c r="BK37" s="93"/>
      <c r="BL37" s="93"/>
      <c r="BM37" s="93"/>
      <c r="BN37" s="93"/>
      <c r="BO37" s="93"/>
      <c r="BP37" s="93"/>
      <c r="BQ37" s="105"/>
      <c r="BR37" s="113"/>
      <c r="BS37" s="109">
        <v>80</v>
      </c>
      <c r="BT37" s="109">
        <v>80</v>
      </c>
      <c r="BU37" s="109">
        <v>80</v>
      </c>
      <c r="BV37" s="109">
        <v>80</v>
      </c>
      <c r="BW37" s="109"/>
      <c r="BX37" s="109"/>
    </row>
    <row r="38" spans="1:76" ht="15.75" x14ac:dyDescent="0.25">
      <c r="A38" s="110">
        <v>34</v>
      </c>
      <c r="B38" s="93"/>
      <c r="C38" s="93"/>
      <c r="D38" s="111"/>
      <c r="E38" s="93"/>
      <c r="F38" s="112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105"/>
      <c r="T38" s="93"/>
      <c r="U38" s="93"/>
      <c r="V38" s="93"/>
      <c r="W38" s="93"/>
      <c r="X38" s="93"/>
      <c r="Y38" s="93"/>
      <c r="Z38" s="93"/>
      <c r="AA38" s="93"/>
      <c r="AB38" s="93"/>
      <c r="AC38" s="105"/>
      <c r="AD38" s="93"/>
      <c r="AE38" s="93"/>
      <c r="AF38" s="93"/>
      <c r="AG38" s="93"/>
      <c r="AH38" s="93"/>
      <c r="AI38" s="93"/>
      <c r="AJ38" s="93"/>
      <c r="AK38" s="93"/>
      <c r="AL38" s="93"/>
      <c r="AM38" s="105"/>
      <c r="AN38" s="93"/>
      <c r="AO38" s="93"/>
      <c r="AP38" s="93"/>
      <c r="AQ38" s="93"/>
      <c r="AR38" s="93"/>
      <c r="AS38" s="93"/>
      <c r="AT38" s="93"/>
      <c r="AU38" s="93"/>
      <c r="AV38" s="93"/>
      <c r="AW38" s="105"/>
      <c r="AX38" s="93"/>
      <c r="AY38" s="93"/>
      <c r="AZ38" s="93"/>
      <c r="BA38" s="93"/>
      <c r="BB38" s="93"/>
      <c r="BC38" s="93"/>
      <c r="BD38" s="93"/>
      <c r="BE38" s="93"/>
      <c r="BF38" s="93"/>
      <c r="BG38" s="105"/>
      <c r="BH38" s="93"/>
      <c r="BI38" s="93"/>
      <c r="BJ38" s="93"/>
      <c r="BK38" s="93"/>
      <c r="BL38" s="93"/>
      <c r="BM38" s="93"/>
      <c r="BN38" s="93"/>
      <c r="BO38" s="93"/>
      <c r="BP38" s="93"/>
      <c r="BQ38" s="105"/>
      <c r="BR38" s="113"/>
      <c r="BS38" s="109">
        <v>80</v>
      </c>
      <c r="BT38" s="109">
        <v>80</v>
      </c>
      <c r="BU38" s="109">
        <v>80</v>
      </c>
      <c r="BV38" s="109">
        <v>80</v>
      </c>
      <c r="BW38" s="109"/>
      <c r="BX38" s="109"/>
    </row>
    <row r="39" spans="1:76" ht="15.75" x14ac:dyDescent="0.25">
      <c r="A39" s="110">
        <v>35</v>
      </c>
      <c r="B39" s="93"/>
      <c r="C39" s="93"/>
      <c r="D39" s="111"/>
      <c r="E39" s="93"/>
      <c r="F39" s="112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105"/>
      <c r="T39" s="93"/>
      <c r="U39" s="93"/>
      <c r="V39" s="93"/>
      <c r="W39" s="93"/>
      <c r="X39" s="93"/>
      <c r="Y39" s="93"/>
      <c r="Z39" s="93"/>
      <c r="AA39" s="93"/>
      <c r="AB39" s="93"/>
      <c r="AC39" s="105"/>
      <c r="AD39" s="93"/>
      <c r="AE39" s="93"/>
      <c r="AF39" s="93"/>
      <c r="AG39" s="93"/>
      <c r="AH39" s="93"/>
      <c r="AI39" s="93"/>
      <c r="AJ39" s="93"/>
      <c r="AK39" s="93"/>
      <c r="AL39" s="93"/>
      <c r="AM39" s="105"/>
      <c r="AN39" s="93"/>
      <c r="AO39" s="93"/>
      <c r="AP39" s="93"/>
      <c r="AQ39" s="93"/>
      <c r="AR39" s="93"/>
      <c r="AS39" s="93"/>
      <c r="AT39" s="93"/>
      <c r="AU39" s="93"/>
      <c r="AV39" s="93"/>
      <c r="AW39" s="105"/>
      <c r="AX39" s="93"/>
      <c r="AY39" s="93"/>
      <c r="AZ39" s="93"/>
      <c r="BA39" s="93"/>
      <c r="BB39" s="93"/>
      <c r="BC39" s="93"/>
      <c r="BD39" s="93"/>
      <c r="BE39" s="93"/>
      <c r="BF39" s="93"/>
      <c r="BG39" s="105"/>
      <c r="BH39" s="93"/>
      <c r="BI39" s="93"/>
      <c r="BJ39" s="93"/>
      <c r="BK39" s="93"/>
      <c r="BL39" s="93"/>
      <c r="BM39" s="93"/>
      <c r="BN39" s="93"/>
      <c r="BO39" s="93"/>
      <c r="BP39" s="93"/>
      <c r="BQ39" s="105"/>
      <c r="BR39" s="113"/>
      <c r="BS39" s="109">
        <v>80</v>
      </c>
      <c r="BT39" s="109">
        <v>80</v>
      </c>
      <c r="BU39" s="109">
        <v>80</v>
      </c>
      <c r="BV39" s="109">
        <v>80</v>
      </c>
      <c r="BW39" s="109"/>
      <c r="BX39" s="109"/>
    </row>
    <row r="40" spans="1:76" ht="15.75" x14ac:dyDescent="0.25">
      <c r="A40" s="110">
        <v>36</v>
      </c>
      <c r="B40" s="93"/>
      <c r="C40" s="93"/>
      <c r="D40" s="111"/>
      <c r="E40" s="93"/>
      <c r="F40" s="112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105"/>
      <c r="T40" s="93"/>
      <c r="U40" s="93"/>
      <c r="V40" s="93"/>
      <c r="W40" s="93"/>
      <c r="X40" s="93"/>
      <c r="Y40" s="93"/>
      <c r="Z40" s="93"/>
      <c r="AA40" s="93"/>
      <c r="AB40" s="93"/>
      <c r="AC40" s="105"/>
      <c r="AD40" s="93"/>
      <c r="AE40" s="93"/>
      <c r="AF40" s="93"/>
      <c r="AG40" s="93"/>
      <c r="AH40" s="93"/>
      <c r="AI40" s="93"/>
      <c r="AJ40" s="93"/>
      <c r="AK40" s="93"/>
      <c r="AL40" s="93"/>
      <c r="AM40" s="105"/>
      <c r="AN40" s="93"/>
      <c r="AO40" s="93"/>
      <c r="AP40" s="93"/>
      <c r="AQ40" s="93"/>
      <c r="AR40" s="93"/>
      <c r="AS40" s="93"/>
      <c r="AT40" s="93"/>
      <c r="AU40" s="93"/>
      <c r="AV40" s="93"/>
      <c r="AW40" s="105"/>
      <c r="AX40" s="93"/>
      <c r="AY40" s="93"/>
      <c r="AZ40" s="93"/>
      <c r="BA40" s="93"/>
      <c r="BB40" s="93"/>
      <c r="BC40" s="93"/>
      <c r="BD40" s="93"/>
      <c r="BE40" s="93"/>
      <c r="BF40" s="93"/>
      <c r="BG40" s="105"/>
      <c r="BH40" s="93"/>
      <c r="BI40" s="93"/>
      <c r="BJ40" s="93"/>
      <c r="BK40" s="93"/>
      <c r="BL40" s="93"/>
      <c r="BM40" s="93"/>
      <c r="BN40" s="93"/>
      <c r="BO40" s="93"/>
      <c r="BP40" s="93"/>
      <c r="BQ40" s="105"/>
      <c r="BR40" s="113"/>
      <c r="BS40" s="109">
        <v>80</v>
      </c>
      <c r="BT40" s="109">
        <v>80</v>
      </c>
      <c r="BU40" s="109">
        <v>80</v>
      </c>
      <c r="BV40" s="109">
        <v>80</v>
      </c>
      <c r="BW40" s="109"/>
      <c r="BX40" s="109"/>
    </row>
    <row r="41" spans="1:76" ht="15.75" x14ac:dyDescent="0.25">
      <c r="A41" s="110">
        <v>37</v>
      </c>
      <c r="B41" s="93"/>
      <c r="C41" s="93"/>
      <c r="D41" s="111"/>
      <c r="E41" s="93"/>
      <c r="F41" s="112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105"/>
      <c r="T41" s="93"/>
      <c r="U41" s="93"/>
      <c r="V41" s="93"/>
      <c r="W41" s="93"/>
      <c r="X41" s="93"/>
      <c r="Y41" s="93"/>
      <c r="Z41" s="93"/>
      <c r="AA41" s="93"/>
      <c r="AB41" s="93"/>
      <c r="AC41" s="105"/>
      <c r="AD41" s="93"/>
      <c r="AE41" s="93"/>
      <c r="AF41" s="93"/>
      <c r="AG41" s="93"/>
      <c r="AH41" s="93"/>
      <c r="AI41" s="93"/>
      <c r="AJ41" s="93"/>
      <c r="AK41" s="93"/>
      <c r="AL41" s="93"/>
      <c r="AM41" s="105"/>
      <c r="AN41" s="93"/>
      <c r="AO41" s="93"/>
      <c r="AP41" s="93"/>
      <c r="AQ41" s="93"/>
      <c r="AR41" s="93"/>
      <c r="AS41" s="93"/>
      <c r="AT41" s="93"/>
      <c r="AU41" s="93"/>
      <c r="AV41" s="93"/>
      <c r="AW41" s="105"/>
      <c r="AX41" s="93"/>
      <c r="AY41" s="93"/>
      <c r="AZ41" s="93"/>
      <c r="BA41" s="93"/>
      <c r="BB41" s="93"/>
      <c r="BC41" s="93"/>
      <c r="BD41" s="93"/>
      <c r="BE41" s="93"/>
      <c r="BF41" s="93"/>
      <c r="BG41" s="105"/>
      <c r="BH41" s="93"/>
      <c r="BI41" s="93"/>
      <c r="BJ41" s="93"/>
      <c r="BK41" s="93"/>
      <c r="BL41" s="93"/>
      <c r="BM41" s="93"/>
      <c r="BN41" s="93"/>
      <c r="BO41" s="93"/>
      <c r="BP41" s="93"/>
      <c r="BQ41" s="105"/>
      <c r="BR41" s="113"/>
      <c r="BS41" s="109">
        <v>80</v>
      </c>
      <c r="BT41" s="109">
        <v>80</v>
      </c>
      <c r="BU41" s="109">
        <v>80</v>
      </c>
      <c r="BV41" s="109">
        <v>80</v>
      </c>
      <c r="BW41" s="109"/>
      <c r="BX41" s="109"/>
    </row>
    <row r="42" spans="1:76" ht="15.75" x14ac:dyDescent="0.25">
      <c r="A42" s="110">
        <v>38</v>
      </c>
      <c r="B42" s="93"/>
      <c r="C42" s="93"/>
      <c r="D42" s="111"/>
      <c r="E42" s="93"/>
      <c r="F42" s="112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105"/>
      <c r="T42" s="93"/>
      <c r="U42" s="93"/>
      <c r="V42" s="93"/>
      <c r="W42" s="93"/>
      <c r="X42" s="93"/>
      <c r="Y42" s="93"/>
      <c r="Z42" s="93"/>
      <c r="AA42" s="93"/>
      <c r="AB42" s="93"/>
      <c r="AC42" s="105"/>
      <c r="AD42" s="93"/>
      <c r="AE42" s="93"/>
      <c r="AF42" s="93"/>
      <c r="AG42" s="93"/>
      <c r="AH42" s="93"/>
      <c r="AI42" s="93"/>
      <c r="AJ42" s="93"/>
      <c r="AK42" s="93"/>
      <c r="AL42" s="93"/>
      <c r="AM42" s="105"/>
      <c r="AN42" s="93"/>
      <c r="AO42" s="93"/>
      <c r="AP42" s="93"/>
      <c r="AQ42" s="93"/>
      <c r="AR42" s="93"/>
      <c r="AS42" s="93"/>
      <c r="AT42" s="93"/>
      <c r="AU42" s="93"/>
      <c r="AV42" s="93"/>
      <c r="AW42" s="105"/>
      <c r="AX42" s="93"/>
      <c r="AY42" s="93"/>
      <c r="AZ42" s="93"/>
      <c r="BA42" s="93"/>
      <c r="BB42" s="93"/>
      <c r="BC42" s="93"/>
      <c r="BD42" s="93"/>
      <c r="BE42" s="93"/>
      <c r="BF42" s="93"/>
      <c r="BG42" s="105"/>
      <c r="BH42" s="93"/>
      <c r="BI42" s="93"/>
      <c r="BJ42" s="93"/>
      <c r="BK42" s="93"/>
      <c r="BL42" s="93"/>
      <c r="BM42" s="93"/>
      <c r="BN42" s="93"/>
      <c r="BO42" s="93"/>
      <c r="BP42" s="93"/>
      <c r="BQ42" s="105"/>
      <c r="BR42" s="113"/>
      <c r="BS42" s="109">
        <v>80</v>
      </c>
      <c r="BT42" s="109">
        <v>80</v>
      </c>
      <c r="BU42" s="109">
        <v>80</v>
      </c>
      <c r="BV42" s="109">
        <v>80</v>
      </c>
      <c r="BW42" s="109"/>
      <c r="BX42" s="109"/>
    </row>
    <row r="43" spans="1:76" ht="15.75" x14ac:dyDescent="0.25">
      <c r="A43" s="110">
        <v>39</v>
      </c>
      <c r="B43" s="93"/>
      <c r="C43" s="93"/>
      <c r="D43" s="111"/>
      <c r="E43" s="93"/>
      <c r="F43" s="112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105"/>
      <c r="T43" s="93"/>
      <c r="U43" s="93"/>
      <c r="V43" s="93"/>
      <c r="W43" s="93"/>
      <c r="X43" s="93"/>
      <c r="Y43" s="93"/>
      <c r="Z43" s="93"/>
      <c r="AA43" s="93"/>
      <c r="AB43" s="93"/>
      <c r="AC43" s="105"/>
      <c r="AD43" s="93"/>
      <c r="AE43" s="93"/>
      <c r="AF43" s="93"/>
      <c r="AG43" s="93"/>
      <c r="AH43" s="93"/>
      <c r="AI43" s="93"/>
      <c r="AJ43" s="93"/>
      <c r="AK43" s="93"/>
      <c r="AL43" s="93"/>
      <c r="AM43" s="105"/>
      <c r="AN43" s="93"/>
      <c r="AO43" s="93"/>
      <c r="AP43" s="93"/>
      <c r="AQ43" s="93"/>
      <c r="AR43" s="93"/>
      <c r="AS43" s="93"/>
      <c r="AT43" s="93"/>
      <c r="AU43" s="93"/>
      <c r="AV43" s="93"/>
      <c r="AW43" s="105"/>
      <c r="AX43" s="93"/>
      <c r="AY43" s="93"/>
      <c r="AZ43" s="93"/>
      <c r="BA43" s="93"/>
      <c r="BB43" s="93"/>
      <c r="BC43" s="93"/>
      <c r="BD43" s="93"/>
      <c r="BE43" s="93"/>
      <c r="BF43" s="93"/>
      <c r="BG43" s="105"/>
      <c r="BH43" s="93"/>
      <c r="BI43" s="93"/>
      <c r="BJ43" s="93"/>
      <c r="BK43" s="93"/>
      <c r="BL43" s="93"/>
      <c r="BM43" s="93"/>
      <c r="BN43" s="93"/>
      <c r="BO43" s="93"/>
      <c r="BP43" s="93"/>
      <c r="BQ43" s="105"/>
      <c r="BR43" s="113"/>
      <c r="BS43" s="109">
        <v>80</v>
      </c>
      <c r="BT43" s="109">
        <v>80</v>
      </c>
      <c r="BU43" s="109">
        <v>80</v>
      </c>
      <c r="BV43" s="109">
        <v>80</v>
      </c>
      <c r="BW43" s="109"/>
      <c r="BX43" s="109"/>
    </row>
    <row r="44" spans="1:76" ht="15.75" x14ac:dyDescent="0.25">
      <c r="A44" s="110">
        <v>40</v>
      </c>
      <c r="B44" s="93"/>
      <c r="C44" s="93"/>
      <c r="D44" s="111"/>
      <c r="E44" s="93"/>
      <c r="F44" s="112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105"/>
      <c r="T44" s="93"/>
      <c r="U44" s="93"/>
      <c r="V44" s="93"/>
      <c r="W44" s="93"/>
      <c r="X44" s="93"/>
      <c r="Y44" s="93"/>
      <c r="Z44" s="93"/>
      <c r="AA44" s="93"/>
      <c r="AB44" s="93"/>
      <c r="AC44" s="105"/>
      <c r="AD44" s="93"/>
      <c r="AE44" s="93"/>
      <c r="AF44" s="93"/>
      <c r="AG44" s="93"/>
      <c r="AH44" s="93"/>
      <c r="AI44" s="93"/>
      <c r="AJ44" s="93"/>
      <c r="AK44" s="93"/>
      <c r="AL44" s="93"/>
      <c r="AM44" s="105"/>
      <c r="AN44" s="93"/>
      <c r="AO44" s="93"/>
      <c r="AP44" s="93"/>
      <c r="AQ44" s="93"/>
      <c r="AR44" s="93"/>
      <c r="AS44" s="93"/>
      <c r="AT44" s="93"/>
      <c r="AU44" s="93"/>
      <c r="AV44" s="93"/>
      <c r="AW44" s="105"/>
      <c r="AX44" s="93"/>
      <c r="AY44" s="93"/>
      <c r="AZ44" s="93"/>
      <c r="BA44" s="93"/>
      <c r="BB44" s="93"/>
      <c r="BC44" s="93"/>
      <c r="BD44" s="93"/>
      <c r="BE44" s="93"/>
      <c r="BF44" s="93"/>
      <c r="BG44" s="105"/>
      <c r="BH44" s="93"/>
      <c r="BI44" s="93"/>
      <c r="BJ44" s="93"/>
      <c r="BK44" s="93"/>
      <c r="BL44" s="93"/>
      <c r="BM44" s="93"/>
      <c r="BN44" s="93"/>
      <c r="BO44" s="93"/>
      <c r="BP44" s="93"/>
      <c r="BQ44" s="105"/>
      <c r="BR44" s="113"/>
      <c r="BS44" s="109">
        <v>80</v>
      </c>
      <c r="BT44" s="109">
        <v>80</v>
      </c>
      <c r="BU44" s="109">
        <v>80</v>
      </c>
      <c r="BV44" s="109">
        <v>80</v>
      </c>
      <c r="BW44" s="109"/>
      <c r="BX44" s="109"/>
    </row>
    <row r="45" spans="1:76" ht="15.75" x14ac:dyDescent="0.25">
      <c r="A45" s="110">
        <v>41</v>
      </c>
      <c r="B45" s="93"/>
      <c r="C45" s="93"/>
      <c r="D45" s="111"/>
      <c r="E45" s="93"/>
      <c r="F45" s="112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105"/>
      <c r="T45" s="93"/>
      <c r="U45" s="93"/>
      <c r="V45" s="93"/>
      <c r="W45" s="93"/>
      <c r="X45" s="93"/>
      <c r="Y45" s="93"/>
      <c r="Z45" s="93"/>
      <c r="AA45" s="93"/>
      <c r="AB45" s="93"/>
      <c r="AC45" s="105"/>
      <c r="AD45" s="93"/>
      <c r="AE45" s="93"/>
      <c r="AF45" s="93"/>
      <c r="AG45" s="93"/>
      <c r="AH45" s="93"/>
      <c r="AI45" s="93"/>
      <c r="AJ45" s="93"/>
      <c r="AK45" s="93"/>
      <c r="AL45" s="93"/>
      <c r="AM45" s="105"/>
      <c r="AN45" s="93"/>
      <c r="AO45" s="93"/>
      <c r="AP45" s="93"/>
      <c r="AQ45" s="93"/>
      <c r="AR45" s="93"/>
      <c r="AS45" s="93"/>
      <c r="AT45" s="93"/>
      <c r="AU45" s="93"/>
      <c r="AV45" s="93"/>
      <c r="AW45" s="105"/>
      <c r="AX45" s="93"/>
      <c r="AY45" s="93"/>
      <c r="AZ45" s="93"/>
      <c r="BA45" s="93"/>
      <c r="BB45" s="93"/>
      <c r="BC45" s="93"/>
      <c r="BD45" s="93"/>
      <c r="BE45" s="93"/>
      <c r="BF45" s="93"/>
      <c r="BG45" s="105"/>
      <c r="BH45" s="93"/>
      <c r="BI45" s="93"/>
      <c r="BJ45" s="93"/>
      <c r="BK45" s="93"/>
      <c r="BL45" s="93"/>
      <c r="BM45" s="93"/>
      <c r="BN45" s="93"/>
      <c r="BO45" s="93"/>
      <c r="BP45" s="93"/>
      <c r="BQ45" s="105"/>
      <c r="BR45" s="113"/>
      <c r="BS45" s="109">
        <v>80</v>
      </c>
      <c r="BT45" s="109">
        <v>80</v>
      </c>
      <c r="BU45" s="109">
        <v>80</v>
      </c>
      <c r="BV45" s="109">
        <v>80</v>
      </c>
      <c r="BW45" s="109"/>
      <c r="BX45" s="109"/>
    </row>
    <row r="46" spans="1:76" ht="15.75" x14ac:dyDescent="0.25">
      <c r="A46" s="110">
        <v>42</v>
      </c>
      <c r="B46" s="93"/>
      <c r="C46" s="93"/>
      <c r="D46" s="111"/>
      <c r="E46" s="93"/>
      <c r="F46" s="112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105"/>
      <c r="T46" s="93"/>
      <c r="U46" s="93"/>
      <c r="V46" s="93"/>
      <c r="W46" s="93"/>
      <c r="X46" s="93"/>
      <c r="Y46" s="93"/>
      <c r="Z46" s="93"/>
      <c r="AA46" s="93"/>
      <c r="AB46" s="93"/>
      <c r="AC46" s="105"/>
      <c r="AD46" s="93"/>
      <c r="AE46" s="93"/>
      <c r="AF46" s="93"/>
      <c r="AG46" s="93"/>
      <c r="AH46" s="93"/>
      <c r="AI46" s="93"/>
      <c r="AJ46" s="93"/>
      <c r="AK46" s="93"/>
      <c r="AL46" s="93"/>
      <c r="AM46" s="105"/>
      <c r="AN46" s="93"/>
      <c r="AO46" s="93"/>
      <c r="AP46" s="93"/>
      <c r="AQ46" s="93"/>
      <c r="AR46" s="93"/>
      <c r="AS46" s="93"/>
      <c r="AT46" s="93"/>
      <c r="AU46" s="93"/>
      <c r="AV46" s="93"/>
      <c r="AW46" s="105"/>
      <c r="AX46" s="93"/>
      <c r="AY46" s="93"/>
      <c r="AZ46" s="93"/>
      <c r="BA46" s="93"/>
      <c r="BB46" s="93"/>
      <c r="BC46" s="93"/>
      <c r="BD46" s="93"/>
      <c r="BE46" s="93"/>
      <c r="BF46" s="93"/>
      <c r="BG46" s="105"/>
      <c r="BH46" s="93"/>
      <c r="BI46" s="93"/>
      <c r="BJ46" s="93"/>
      <c r="BK46" s="93"/>
      <c r="BL46" s="93"/>
      <c r="BM46" s="93"/>
      <c r="BN46" s="93"/>
      <c r="BO46" s="93"/>
      <c r="BP46" s="93"/>
      <c r="BQ46" s="105"/>
      <c r="BR46" s="113"/>
      <c r="BS46" s="109">
        <v>80</v>
      </c>
      <c r="BT46" s="109">
        <v>80</v>
      </c>
      <c r="BU46" s="109">
        <v>80</v>
      </c>
      <c r="BV46" s="109">
        <v>80</v>
      </c>
      <c r="BW46" s="109"/>
      <c r="BX46" s="109"/>
    </row>
    <row r="47" spans="1:76" ht="15.75" x14ac:dyDescent="0.25">
      <c r="A47" s="110">
        <v>43</v>
      </c>
      <c r="B47" s="93"/>
      <c r="C47" s="93"/>
      <c r="D47" s="111"/>
      <c r="E47" s="93"/>
      <c r="F47" s="112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105"/>
      <c r="T47" s="93"/>
      <c r="U47" s="93"/>
      <c r="V47" s="93"/>
      <c r="W47" s="93"/>
      <c r="X47" s="93"/>
      <c r="Y47" s="93"/>
      <c r="Z47" s="93"/>
      <c r="AA47" s="93"/>
      <c r="AB47" s="93"/>
      <c r="AC47" s="105"/>
      <c r="AD47" s="93"/>
      <c r="AE47" s="93"/>
      <c r="AF47" s="93"/>
      <c r="AG47" s="93"/>
      <c r="AH47" s="93"/>
      <c r="AI47" s="93"/>
      <c r="AJ47" s="93"/>
      <c r="AK47" s="93"/>
      <c r="AL47" s="93"/>
      <c r="AM47" s="105"/>
      <c r="AN47" s="93"/>
      <c r="AO47" s="93"/>
      <c r="AP47" s="93"/>
      <c r="AQ47" s="93"/>
      <c r="AR47" s="93"/>
      <c r="AS47" s="93"/>
      <c r="AT47" s="93"/>
      <c r="AU47" s="93"/>
      <c r="AV47" s="93"/>
      <c r="AW47" s="105"/>
      <c r="AX47" s="93"/>
      <c r="AY47" s="93"/>
      <c r="AZ47" s="93"/>
      <c r="BA47" s="93"/>
      <c r="BB47" s="93"/>
      <c r="BC47" s="93"/>
      <c r="BD47" s="93"/>
      <c r="BE47" s="93"/>
      <c r="BF47" s="93"/>
      <c r="BG47" s="105"/>
      <c r="BH47" s="93"/>
      <c r="BI47" s="93"/>
      <c r="BJ47" s="93"/>
      <c r="BK47" s="93"/>
      <c r="BL47" s="93"/>
      <c r="BM47" s="93"/>
      <c r="BN47" s="93"/>
      <c r="BO47" s="93"/>
      <c r="BP47" s="93"/>
      <c r="BQ47" s="105"/>
      <c r="BR47" s="113"/>
      <c r="BS47" s="109">
        <v>80</v>
      </c>
      <c r="BT47" s="109">
        <v>80</v>
      </c>
      <c r="BU47" s="109">
        <v>80</v>
      </c>
      <c r="BV47" s="109">
        <v>80</v>
      </c>
      <c r="BW47" s="109"/>
      <c r="BX47" s="109"/>
    </row>
    <row r="48" spans="1:76" ht="15.75" x14ac:dyDescent="0.25">
      <c r="A48" s="110">
        <v>44</v>
      </c>
      <c r="B48" s="93"/>
      <c r="C48" s="93"/>
      <c r="D48" s="111"/>
      <c r="E48" s="93"/>
      <c r="F48" s="112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105"/>
      <c r="T48" s="93"/>
      <c r="U48" s="93"/>
      <c r="V48" s="93"/>
      <c r="W48" s="93"/>
      <c r="X48" s="93"/>
      <c r="Y48" s="93"/>
      <c r="Z48" s="93"/>
      <c r="AA48" s="93"/>
      <c r="AB48" s="93"/>
      <c r="AC48" s="105"/>
      <c r="AD48" s="93"/>
      <c r="AE48" s="93"/>
      <c r="AF48" s="93"/>
      <c r="AG48" s="93"/>
      <c r="AH48" s="93"/>
      <c r="AI48" s="93"/>
      <c r="AJ48" s="93"/>
      <c r="AK48" s="93"/>
      <c r="AL48" s="93"/>
      <c r="AM48" s="105"/>
      <c r="AN48" s="93"/>
      <c r="AO48" s="93"/>
      <c r="AP48" s="93"/>
      <c r="AQ48" s="93"/>
      <c r="AR48" s="93"/>
      <c r="AS48" s="93"/>
      <c r="AT48" s="93"/>
      <c r="AU48" s="93"/>
      <c r="AV48" s="93"/>
      <c r="AW48" s="105"/>
      <c r="AX48" s="93"/>
      <c r="AY48" s="93"/>
      <c r="AZ48" s="93"/>
      <c r="BA48" s="93"/>
      <c r="BB48" s="93"/>
      <c r="BC48" s="93"/>
      <c r="BD48" s="93"/>
      <c r="BE48" s="93"/>
      <c r="BF48" s="93"/>
      <c r="BG48" s="105"/>
      <c r="BH48" s="93"/>
      <c r="BI48" s="93"/>
      <c r="BJ48" s="93"/>
      <c r="BK48" s="93"/>
      <c r="BL48" s="93"/>
      <c r="BM48" s="93"/>
      <c r="BN48" s="93"/>
      <c r="BO48" s="93"/>
      <c r="BP48" s="93"/>
      <c r="BQ48" s="105"/>
      <c r="BR48" s="113"/>
      <c r="BS48" s="109">
        <v>80</v>
      </c>
      <c r="BT48" s="109">
        <v>80</v>
      </c>
      <c r="BU48" s="109">
        <v>80</v>
      </c>
      <c r="BV48" s="109">
        <v>80</v>
      </c>
      <c r="BW48" s="109"/>
      <c r="BX48" s="109"/>
    </row>
    <row r="49" spans="1:76" ht="15.75" x14ac:dyDescent="0.25">
      <c r="A49" s="110">
        <v>45</v>
      </c>
      <c r="B49" s="93"/>
      <c r="C49" s="93"/>
      <c r="D49" s="111"/>
      <c r="E49" s="93"/>
      <c r="F49" s="112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105"/>
      <c r="T49" s="93"/>
      <c r="U49" s="93"/>
      <c r="V49" s="93"/>
      <c r="W49" s="93"/>
      <c r="X49" s="93"/>
      <c r="Y49" s="93"/>
      <c r="Z49" s="93"/>
      <c r="AA49" s="93"/>
      <c r="AB49" s="93"/>
      <c r="AC49" s="105"/>
      <c r="AD49" s="93"/>
      <c r="AE49" s="93"/>
      <c r="AF49" s="93"/>
      <c r="AG49" s="93"/>
      <c r="AH49" s="93"/>
      <c r="AI49" s="93"/>
      <c r="AJ49" s="93"/>
      <c r="AK49" s="93"/>
      <c r="AL49" s="93"/>
      <c r="AM49" s="105"/>
      <c r="AN49" s="93"/>
      <c r="AO49" s="93"/>
      <c r="AP49" s="93"/>
      <c r="AQ49" s="93"/>
      <c r="AR49" s="93"/>
      <c r="AS49" s="93"/>
      <c r="AT49" s="93"/>
      <c r="AU49" s="93"/>
      <c r="AV49" s="93"/>
      <c r="AW49" s="105"/>
      <c r="AX49" s="93"/>
      <c r="AY49" s="93"/>
      <c r="AZ49" s="93"/>
      <c r="BA49" s="93"/>
      <c r="BB49" s="93"/>
      <c r="BC49" s="93"/>
      <c r="BD49" s="93"/>
      <c r="BE49" s="93"/>
      <c r="BF49" s="93"/>
      <c r="BG49" s="105"/>
      <c r="BH49" s="93"/>
      <c r="BI49" s="93"/>
      <c r="BJ49" s="93"/>
      <c r="BK49" s="93"/>
      <c r="BL49" s="93"/>
      <c r="BM49" s="93"/>
      <c r="BN49" s="93"/>
      <c r="BO49" s="93"/>
      <c r="BP49" s="93"/>
      <c r="BQ49" s="105"/>
      <c r="BR49" s="113"/>
      <c r="BS49" s="109">
        <v>80</v>
      </c>
      <c r="BT49" s="109">
        <v>80</v>
      </c>
      <c r="BU49" s="109">
        <v>80</v>
      </c>
      <c r="BV49" s="109">
        <v>80</v>
      </c>
      <c r="BW49" s="109"/>
      <c r="BX49" s="109"/>
    </row>
    <row r="50" spans="1:76" ht="15.75" x14ac:dyDescent="0.25">
      <c r="A50" s="110">
        <v>46</v>
      </c>
      <c r="B50" s="93"/>
      <c r="C50" s="93"/>
      <c r="D50" s="111"/>
      <c r="E50" s="93"/>
      <c r="F50" s="112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105"/>
      <c r="T50" s="93"/>
      <c r="U50" s="93"/>
      <c r="V50" s="93"/>
      <c r="W50" s="93"/>
      <c r="X50" s="93"/>
      <c r="Y50" s="93"/>
      <c r="Z50" s="93"/>
      <c r="AA50" s="93"/>
      <c r="AB50" s="93"/>
      <c r="AC50" s="105"/>
      <c r="AD50" s="93"/>
      <c r="AE50" s="93"/>
      <c r="AF50" s="93"/>
      <c r="AG50" s="93"/>
      <c r="AH50" s="93"/>
      <c r="AI50" s="93"/>
      <c r="AJ50" s="93"/>
      <c r="AK50" s="93"/>
      <c r="AL50" s="93"/>
      <c r="AM50" s="105"/>
      <c r="AN50" s="93"/>
      <c r="AO50" s="93"/>
      <c r="AP50" s="93"/>
      <c r="AQ50" s="93"/>
      <c r="AR50" s="93"/>
      <c r="AS50" s="93"/>
      <c r="AT50" s="93"/>
      <c r="AU50" s="93"/>
      <c r="AV50" s="93"/>
      <c r="AW50" s="105"/>
      <c r="AX50" s="93"/>
      <c r="AY50" s="93"/>
      <c r="AZ50" s="93"/>
      <c r="BA50" s="93"/>
      <c r="BB50" s="93"/>
      <c r="BC50" s="93"/>
      <c r="BD50" s="93"/>
      <c r="BE50" s="93"/>
      <c r="BF50" s="93"/>
      <c r="BG50" s="105"/>
      <c r="BH50" s="93"/>
      <c r="BI50" s="93"/>
      <c r="BJ50" s="93"/>
      <c r="BK50" s="93"/>
      <c r="BL50" s="93"/>
      <c r="BM50" s="93"/>
      <c r="BN50" s="93"/>
      <c r="BO50" s="93"/>
      <c r="BP50" s="93"/>
      <c r="BQ50" s="105"/>
      <c r="BR50" s="113"/>
      <c r="BS50" s="109">
        <v>80</v>
      </c>
      <c r="BT50" s="109">
        <v>80</v>
      </c>
      <c r="BU50" s="109">
        <v>80</v>
      </c>
      <c r="BV50" s="109">
        <v>80</v>
      </c>
      <c r="BW50" s="109"/>
      <c r="BX50" s="109"/>
    </row>
    <row r="51" spans="1:76" ht="15.75" x14ac:dyDescent="0.25">
      <c r="A51" s="110">
        <v>47</v>
      </c>
      <c r="B51" s="93"/>
      <c r="C51" s="93"/>
      <c r="D51" s="111"/>
      <c r="E51" s="93"/>
      <c r="F51" s="112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105"/>
      <c r="T51" s="93"/>
      <c r="U51" s="93"/>
      <c r="V51" s="93"/>
      <c r="W51" s="93"/>
      <c r="X51" s="93"/>
      <c r="Y51" s="93"/>
      <c r="Z51" s="93"/>
      <c r="AA51" s="93"/>
      <c r="AB51" s="93"/>
      <c r="AC51" s="105"/>
      <c r="AD51" s="93"/>
      <c r="AE51" s="93"/>
      <c r="AF51" s="93"/>
      <c r="AG51" s="93"/>
      <c r="AH51" s="93"/>
      <c r="AI51" s="93"/>
      <c r="AJ51" s="93"/>
      <c r="AK51" s="93"/>
      <c r="AL51" s="93"/>
      <c r="AM51" s="105"/>
      <c r="AN51" s="93"/>
      <c r="AO51" s="93"/>
      <c r="AP51" s="93"/>
      <c r="AQ51" s="93"/>
      <c r="AR51" s="93"/>
      <c r="AS51" s="93"/>
      <c r="AT51" s="93"/>
      <c r="AU51" s="93"/>
      <c r="AV51" s="93"/>
      <c r="AW51" s="105"/>
      <c r="AX51" s="93"/>
      <c r="AY51" s="93"/>
      <c r="AZ51" s="93"/>
      <c r="BA51" s="93"/>
      <c r="BB51" s="93"/>
      <c r="BC51" s="93"/>
      <c r="BD51" s="93"/>
      <c r="BE51" s="93"/>
      <c r="BF51" s="93"/>
      <c r="BG51" s="105"/>
      <c r="BH51" s="93"/>
      <c r="BI51" s="93"/>
      <c r="BJ51" s="93"/>
      <c r="BK51" s="93"/>
      <c r="BL51" s="93"/>
      <c r="BM51" s="93"/>
      <c r="BN51" s="93"/>
      <c r="BO51" s="93"/>
      <c r="BP51" s="93"/>
      <c r="BQ51" s="105"/>
      <c r="BR51" s="113"/>
      <c r="BS51" s="109">
        <v>80</v>
      </c>
      <c r="BT51" s="109">
        <v>80</v>
      </c>
      <c r="BU51" s="109">
        <v>80</v>
      </c>
      <c r="BV51" s="109">
        <v>80</v>
      </c>
      <c r="BW51" s="109"/>
      <c r="BX51" s="109"/>
    </row>
    <row r="52" spans="1:76" ht="15.75" x14ac:dyDescent="0.25">
      <c r="A52" s="110">
        <v>48</v>
      </c>
      <c r="B52" s="93"/>
      <c r="C52" s="93"/>
      <c r="D52" s="111"/>
      <c r="E52" s="93"/>
      <c r="F52" s="112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105"/>
      <c r="T52" s="93"/>
      <c r="U52" s="93"/>
      <c r="V52" s="93"/>
      <c r="W52" s="93"/>
      <c r="X52" s="93"/>
      <c r="Y52" s="93"/>
      <c r="Z52" s="93"/>
      <c r="AA52" s="93"/>
      <c r="AB52" s="93"/>
      <c r="AC52" s="105"/>
      <c r="AD52" s="93"/>
      <c r="AE52" s="93"/>
      <c r="AF52" s="93"/>
      <c r="AG52" s="93"/>
      <c r="AH52" s="93"/>
      <c r="AI52" s="93"/>
      <c r="AJ52" s="93"/>
      <c r="AK52" s="93"/>
      <c r="AL52" s="93"/>
      <c r="AM52" s="105"/>
      <c r="AN52" s="93"/>
      <c r="AO52" s="93"/>
      <c r="AP52" s="93"/>
      <c r="AQ52" s="93"/>
      <c r="AR52" s="93"/>
      <c r="AS52" s="93"/>
      <c r="AT52" s="93"/>
      <c r="AU52" s="93"/>
      <c r="AV52" s="93"/>
      <c r="AW52" s="105"/>
      <c r="AX52" s="93"/>
      <c r="AY52" s="93"/>
      <c r="AZ52" s="93"/>
      <c r="BA52" s="93"/>
      <c r="BB52" s="93"/>
      <c r="BC52" s="93"/>
      <c r="BD52" s="93"/>
      <c r="BE52" s="93"/>
      <c r="BF52" s="93"/>
      <c r="BG52" s="105"/>
      <c r="BH52" s="93"/>
      <c r="BI52" s="93"/>
      <c r="BJ52" s="93"/>
      <c r="BK52" s="93"/>
      <c r="BL52" s="93"/>
      <c r="BM52" s="93"/>
      <c r="BN52" s="93"/>
      <c r="BO52" s="93"/>
      <c r="BP52" s="93"/>
      <c r="BQ52" s="105"/>
      <c r="BR52" s="113"/>
      <c r="BS52" s="109">
        <v>80</v>
      </c>
      <c r="BT52" s="109">
        <v>80</v>
      </c>
      <c r="BU52" s="109">
        <v>80</v>
      </c>
      <c r="BV52" s="109">
        <v>80</v>
      </c>
      <c r="BW52" s="109"/>
      <c r="BX52" s="109"/>
    </row>
    <row r="53" spans="1:76" ht="15.75" x14ac:dyDescent="0.25">
      <c r="A53" s="110">
        <v>49</v>
      </c>
      <c r="B53" s="93"/>
      <c r="C53" s="93"/>
      <c r="D53" s="111"/>
      <c r="E53" s="93"/>
      <c r="F53" s="112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105"/>
      <c r="T53" s="93"/>
      <c r="U53" s="93"/>
      <c r="V53" s="93"/>
      <c r="W53" s="93"/>
      <c r="X53" s="93"/>
      <c r="Y53" s="93"/>
      <c r="Z53" s="93"/>
      <c r="AA53" s="93"/>
      <c r="AB53" s="93"/>
      <c r="AC53" s="105"/>
      <c r="AD53" s="93"/>
      <c r="AE53" s="93"/>
      <c r="AF53" s="93"/>
      <c r="AG53" s="93"/>
      <c r="AH53" s="93"/>
      <c r="AI53" s="93"/>
      <c r="AJ53" s="93"/>
      <c r="AK53" s="93"/>
      <c r="AL53" s="93"/>
      <c r="AM53" s="105"/>
      <c r="AN53" s="93"/>
      <c r="AO53" s="93"/>
      <c r="AP53" s="93"/>
      <c r="AQ53" s="93"/>
      <c r="AR53" s="93"/>
      <c r="AS53" s="93"/>
      <c r="AT53" s="93"/>
      <c r="AU53" s="93"/>
      <c r="AV53" s="93"/>
      <c r="AW53" s="105"/>
      <c r="AX53" s="93"/>
      <c r="AY53" s="93"/>
      <c r="AZ53" s="93"/>
      <c r="BA53" s="93"/>
      <c r="BB53" s="93"/>
      <c r="BC53" s="93"/>
      <c r="BD53" s="93"/>
      <c r="BE53" s="93"/>
      <c r="BF53" s="93"/>
      <c r="BG53" s="105"/>
      <c r="BH53" s="93"/>
      <c r="BI53" s="93"/>
      <c r="BJ53" s="93"/>
      <c r="BK53" s="93"/>
      <c r="BL53" s="93"/>
      <c r="BM53" s="93"/>
      <c r="BN53" s="93"/>
      <c r="BO53" s="93"/>
      <c r="BP53" s="93"/>
      <c r="BQ53" s="105"/>
      <c r="BR53" s="113"/>
      <c r="BS53" s="109">
        <v>80</v>
      </c>
      <c r="BT53" s="109">
        <v>80</v>
      </c>
      <c r="BU53" s="109">
        <v>80</v>
      </c>
      <c r="BV53" s="109">
        <v>80</v>
      </c>
      <c r="BW53" s="109"/>
      <c r="BX53" s="109"/>
    </row>
    <row r="54" spans="1:76" ht="15.75" x14ac:dyDescent="0.25">
      <c r="A54" s="110">
        <v>50</v>
      </c>
      <c r="B54" s="93"/>
      <c r="C54" s="93"/>
      <c r="D54" s="111"/>
      <c r="E54" s="93"/>
      <c r="F54" s="112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105"/>
      <c r="T54" s="93"/>
      <c r="U54" s="93"/>
      <c r="V54" s="93"/>
      <c r="W54" s="93"/>
      <c r="X54" s="93"/>
      <c r="Y54" s="93"/>
      <c r="Z54" s="93"/>
      <c r="AA54" s="93"/>
      <c r="AB54" s="93"/>
      <c r="AC54" s="105"/>
      <c r="AD54" s="93"/>
      <c r="AE54" s="93"/>
      <c r="AF54" s="93"/>
      <c r="AG54" s="93"/>
      <c r="AH54" s="93"/>
      <c r="AI54" s="93"/>
      <c r="AJ54" s="93"/>
      <c r="AK54" s="93"/>
      <c r="AL54" s="93"/>
      <c r="AM54" s="105"/>
      <c r="AN54" s="93"/>
      <c r="AO54" s="93"/>
      <c r="AP54" s="93"/>
      <c r="AQ54" s="93"/>
      <c r="AR54" s="93"/>
      <c r="AS54" s="93"/>
      <c r="AT54" s="93"/>
      <c r="AU54" s="93"/>
      <c r="AV54" s="93"/>
      <c r="AW54" s="105"/>
      <c r="AX54" s="93"/>
      <c r="AY54" s="93"/>
      <c r="AZ54" s="93"/>
      <c r="BA54" s="93"/>
      <c r="BB54" s="93"/>
      <c r="BC54" s="93"/>
      <c r="BD54" s="93"/>
      <c r="BE54" s="93"/>
      <c r="BF54" s="93"/>
      <c r="BG54" s="105"/>
      <c r="BH54" s="93"/>
      <c r="BI54" s="93"/>
      <c r="BJ54" s="93"/>
      <c r="BK54" s="93"/>
      <c r="BL54" s="93"/>
      <c r="BM54" s="93"/>
      <c r="BN54" s="93"/>
      <c r="BO54" s="93"/>
      <c r="BP54" s="93"/>
      <c r="BQ54" s="105"/>
      <c r="BR54" s="113"/>
      <c r="BS54" s="109">
        <v>80</v>
      </c>
      <c r="BT54" s="109">
        <v>80</v>
      </c>
      <c r="BU54" s="109">
        <v>80</v>
      </c>
      <c r="BV54" s="109">
        <v>80</v>
      </c>
      <c r="BW54" s="109"/>
      <c r="BX54" s="109"/>
    </row>
    <row r="55" spans="1:76" ht="15.75" x14ac:dyDescent="0.25">
      <c r="A55" s="110">
        <v>51</v>
      </c>
      <c r="B55" s="93"/>
      <c r="C55" s="93"/>
      <c r="D55" s="111"/>
      <c r="E55" s="93"/>
      <c r="F55" s="112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105"/>
      <c r="T55" s="93"/>
      <c r="U55" s="93"/>
      <c r="V55" s="93"/>
      <c r="W55" s="93"/>
      <c r="X55" s="93"/>
      <c r="Y55" s="93"/>
      <c r="Z55" s="93"/>
      <c r="AA55" s="93"/>
      <c r="AB55" s="93"/>
      <c r="AC55" s="105"/>
      <c r="AD55" s="93"/>
      <c r="AE55" s="93"/>
      <c r="AF55" s="93"/>
      <c r="AG55" s="93"/>
      <c r="AH55" s="93"/>
      <c r="AI55" s="93"/>
      <c r="AJ55" s="93"/>
      <c r="AK55" s="93"/>
      <c r="AL55" s="93"/>
      <c r="AM55" s="105"/>
      <c r="AN55" s="93"/>
      <c r="AO55" s="93"/>
      <c r="AP55" s="93"/>
      <c r="AQ55" s="93"/>
      <c r="AR55" s="93"/>
      <c r="AS55" s="93"/>
      <c r="AT55" s="93"/>
      <c r="AU55" s="93"/>
      <c r="AV55" s="93"/>
      <c r="AW55" s="105"/>
      <c r="AX55" s="93"/>
      <c r="AY55" s="93"/>
      <c r="AZ55" s="93"/>
      <c r="BA55" s="93"/>
      <c r="BB55" s="93"/>
      <c r="BC55" s="93"/>
      <c r="BD55" s="93"/>
      <c r="BE55" s="93"/>
      <c r="BF55" s="93"/>
      <c r="BG55" s="105"/>
      <c r="BH55" s="93"/>
      <c r="BI55" s="93"/>
      <c r="BJ55" s="93"/>
      <c r="BK55" s="93"/>
      <c r="BL55" s="93"/>
      <c r="BM55" s="93"/>
      <c r="BN55" s="93"/>
      <c r="BO55" s="93"/>
      <c r="BP55" s="93"/>
      <c r="BQ55" s="105"/>
      <c r="BR55" s="113"/>
      <c r="BS55" s="109">
        <v>80</v>
      </c>
      <c r="BT55" s="109">
        <v>80</v>
      </c>
      <c r="BU55" s="109">
        <v>80</v>
      </c>
      <c r="BV55" s="109">
        <v>80</v>
      </c>
      <c r="BW55" s="109"/>
      <c r="BX55" s="109"/>
    </row>
    <row r="56" spans="1:76" ht="15.75" x14ac:dyDescent="0.25">
      <c r="A56" s="110">
        <v>52</v>
      </c>
      <c r="B56" s="93"/>
      <c r="C56" s="93"/>
      <c r="D56" s="111"/>
      <c r="E56" s="93"/>
      <c r="F56" s="112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105"/>
      <c r="T56" s="93"/>
      <c r="U56" s="93"/>
      <c r="V56" s="93"/>
      <c r="W56" s="93"/>
      <c r="X56" s="93"/>
      <c r="Y56" s="93"/>
      <c r="Z56" s="93"/>
      <c r="AA56" s="93"/>
      <c r="AB56" s="93"/>
      <c r="AC56" s="105"/>
      <c r="AD56" s="93"/>
      <c r="AE56" s="93"/>
      <c r="AF56" s="93"/>
      <c r="AG56" s="93"/>
      <c r="AH56" s="93"/>
      <c r="AI56" s="93"/>
      <c r="AJ56" s="93"/>
      <c r="AK56" s="93"/>
      <c r="AL56" s="93"/>
      <c r="AM56" s="105"/>
      <c r="AN56" s="93"/>
      <c r="AO56" s="93"/>
      <c r="AP56" s="93"/>
      <c r="AQ56" s="93"/>
      <c r="AR56" s="93"/>
      <c r="AS56" s="93"/>
      <c r="AT56" s="93"/>
      <c r="AU56" s="93"/>
      <c r="AV56" s="93"/>
      <c r="AW56" s="105"/>
      <c r="AX56" s="93"/>
      <c r="AY56" s="93"/>
      <c r="AZ56" s="93"/>
      <c r="BA56" s="93"/>
      <c r="BB56" s="93"/>
      <c r="BC56" s="93"/>
      <c r="BD56" s="93"/>
      <c r="BE56" s="93"/>
      <c r="BF56" s="93"/>
      <c r="BG56" s="105"/>
      <c r="BH56" s="93"/>
      <c r="BI56" s="93"/>
      <c r="BJ56" s="93"/>
      <c r="BK56" s="93"/>
      <c r="BL56" s="93"/>
      <c r="BM56" s="93"/>
      <c r="BN56" s="93"/>
      <c r="BO56" s="93"/>
      <c r="BP56" s="93"/>
      <c r="BQ56" s="105"/>
      <c r="BR56" s="113"/>
      <c r="BS56" s="109">
        <v>80</v>
      </c>
      <c r="BT56" s="109">
        <v>80</v>
      </c>
      <c r="BU56" s="109">
        <v>80</v>
      </c>
      <c r="BV56" s="109">
        <v>80</v>
      </c>
      <c r="BW56" s="109"/>
      <c r="BX56" s="109"/>
    </row>
    <row r="57" spans="1:76" ht="15.75" x14ac:dyDescent="0.25">
      <c r="A57" s="110">
        <v>53</v>
      </c>
      <c r="B57" s="93"/>
      <c r="C57" s="93"/>
      <c r="D57" s="111"/>
      <c r="E57" s="93"/>
      <c r="F57" s="112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105"/>
      <c r="T57" s="93"/>
      <c r="U57" s="93"/>
      <c r="V57" s="93"/>
      <c r="W57" s="93"/>
      <c r="X57" s="93"/>
      <c r="Y57" s="93"/>
      <c r="Z57" s="93"/>
      <c r="AA57" s="93"/>
      <c r="AB57" s="93"/>
      <c r="AC57" s="105"/>
      <c r="AD57" s="93"/>
      <c r="AE57" s="93"/>
      <c r="AF57" s="93"/>
      <c r="AG57" s="93"/>
      <c r="AH57" s="93"/>
      <c r="AI57" s="93"/>
      <c r="AJ57" s="93"/>
      <c r="AK57" s="93"/>
      <c r="AL57" s="93"/>
      <c r="AM57" s="105"/>
      <c r="AN57" s="93"/>
      <c r="AO57" s="93"/>
      <c r="AP57" s="93"/>
      <c r="AQ57" s="93"/>
      <c r="AR57" s="93"/>
      <c r="AS57" s="93"/>
      <c r="AT57" s="93"/>
      <c r="AU57" s="93"/>
      <c r="AV57" s="93"/>
      <c r="AW57" s="105"/>
      <c r="AX57" s="93"/>
      <c r="AY57" s="93"/>
      <c r="AZ57" s="93"/>
      <c r="BA57" s="93"/>
      <c r="BB57" s="93"/>
      <c r="BC57" s="93"/>
      <c r="BD57" s="93"/>
      <c r="BE57" s="93"/>
      <c r="BF57" s="93"/>
      <c r="BG57" s="105"/>
      <c r="BH57" s="93"/>
      <c r="BI57" s="93"/>
      <c r="BJ57" s="93"/>
      <c r="BK57" s="93"/>
      <c r="BL57" s="93"/>
      <c r="BM57" s="93"/>
      <c r="BN57" s="93"/>
      <c r="BO57" s="93"/>
      <c r="BP57" s="93"/>
      <c r="BQ57" s="105"/>
      <c r="BR57" s="113"/>
      <c r="BS57" s="109">
        <v>80</v>
      </c>
      <c r="BT57" s="109">
        <v>80</v>
      </c>
      <c r="BU57" s="109">
        <v>80</v>
      </c>
      <c r="BV57" s="109">
        <v>80</v>
      </c>
      <c r="BW57" s="109"/>
      <c r="BX57" s="109"/>
    </row>
    <row r="58" spans="1:76" ht="15.75" x14ac:dyDescent="0.25">
      <c r="A58" s="110">
        <v>54</v>
      </c>
      <c r="B58" s="93"/>
      <c r="C58" s="93"/>
      <c r="D58" s="111"/>
      <c r="E58" s="93"/>
      <c r="F58" s="112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105"/>
      <c r="T58" s="93"/>
      <c r="U58" s="93"/>
      <c r="V58" s="93"/>
      <c r="W58" s="93"/>
      <c r="X58" s="93"/>
      <c r="Y58" s="93"/>
      <c r="Z58" s="93"/>
      <c r="AA58" s="93"/>
      <c r="AB58" s="93"/>
      <c r="AC58" s="105"/>
      <c r="AD58" s="93"/>
      <c r="AE58" s="93"/>
      <c r="AF58" s="93"/>
      <c r="AG58" s="93"/>
      <c r="AH58" s="93"/>
      <c r="AI58" s="93"/>
      <c r="AJ58" s="93"/>
      <c r="AK58" s="93"/>
      <c r="AL58" s="93"/>
      <c r="AM58" s="105"/>
      <c r="AN58" s="93"/>
      <c r="AO58" s="93"/>
      <c r="AP58" s="93"/>
      <c r="AQ58" s="93"/>
      <c r="AR58" s="93"/>
      <c r="AS58" s="93"/>
      <c r="AT58" s="93"/>
      <c r="AU58" s="93"/>
      <c r="AV58" s="93"/>
      <c r="AW58" s="105"/>
      <c r="AX58" s="93"/>
      <c r="AY58" s="93"/>
      <c r="AZ58" s="93"/>
      <c r="BA58" s="93"/>
      <c r="BB58" s="93"/>
      <c r="BC58" s="93"/>
      <c r="BD58" s="93"/>
      <c r="BE58" s="93"/>
      <c r="BF58" s="93"/>
      <c r="BG58" s="105"/>
      <c r="BH58" s="93"/>
      <c r="BI58" s="93"/>
      <c r="BJ58" s="93"/>
      <c r="BK58" s="93"/>
      <c r="BL58" s="93"/>
      <c r="BM58" s="93"/>
      <c r="BN58" s="93"/>
      <c r="BO58" s="93"/>
      <c r="BP58" s="93"/>
      <c r="BQ58" s="105"/>
      <c r="BR58" s="113"/>
      <c r="BS58" s="109">
        <v>80</v>
      </c>
      <c r="BT58" s="109">
        <v>80</v>
      </c>
      <c r="BU58" s="109">
        <v>80</v>
      </c>
      <c r="BV58" s="109">
        <v>80</v>
      </c>
      <c r="BW58" s="109"/>
      <c r="BX58" s="109"/>
    </row>
    <row r="59" spans="1:76" ht="15.75" x14ac:dyDescent="0.25">
      <c r="A59" s="110">
        <v>55</v>
      </c>
      <c r="B59" s="93"/>
      <c r="C59" s="93"/>
      <c r="D59" s="111"/>
      <c r="E59" s="93"/>
      <c r="F59" s="112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105"/>
      <c r="T59" s="93"/>
      <c r="U59" s="93"/>
      <c r="V59" s="93"/>
      <c r="W59" s="93"/>
      <c r="X59" s="93"/>
      <c r="Y59" s="93"/>
      <c r="Z59" s="93"/>
      <c r="AA59" s="93"/>
      <c r="AB59" s="93"/>
      <c r="AC59" s="105"/>
      <c r="AD59" s="93"/>
      <c r="AE59" s="93"/>
      <c r="AF59" s="93"/>
      <c r="AG59" s="93"/>
      <c r="AH59" s="93"/>
      <c r="AI59" s="93"/>
      <c r="AJ59" s="93"/>
      <c r="AK59" s="93"/>
      <c r="AL59" s="93"/>
      <c r="AM59" s="105"/>
      <c r="AN59" s="93"/>
      <c r="AO59" s="93"/>
      <c r="AP59" s="93"/>
      <c r="AQ59" s="93"/>
      <c r="AR59" s="93"/>
      <c r="AS59" s="93"/>
      <c r="AT59" s="93"/>
      <c r="AU59" s="93"/>
      <c r="AV59" s="93"/>
      <c r="AW59" s="105"/>
      <c r="AX59" s="93"/>
      <c r="AY59" s="93"/>
      <c r="AZ59" s="93"/>
      <c r="BA59" s="93"/>
      <c r="BB59" s="93"/>
      <c r="BC59" s="93"/>
      <c r="BD59" s="93"/>
      <c r="BE59" s="93"/>
      <c r="BF59" s="93"/>
      <c r="BG59" s="105"/>
      <c r="BH59" s="93"/>
      <c r="BI59" s="93"/>
      <c r="BJ59" s="93"/>
      <c r="BK59" s="93"/>
      <c r="BL59" s="93"/>
      <c r="BM59" s="93"/>
      <c r="BN59" s="93"/>
      <c r="BO59" s="93"/>
      <c r="BP59" s="93"/>
      <c r="BQ59" s="105"/>
      <c r="BR59" s="113"/>
      <c r="BS59" s="109">
        <v>80</v>
      </c>
      <c r="BT59" s="109">
        <v>80</v>
      </c>
      <c r="BU59" s="109">
        <v>80</v>
      </c>
      <c r="BV59" s="109">
        <v>80</v>
      </c>
      <c r="BW59" s="109"/>
      <c r="BX59" s="109"/>
    </row>
    <row r="60" spans="1:76" ht="15.75" x14ac:dyDescent="0.25">
      <c r="A60" s="110">
        <v>56</v>
      </c>
      <c r="B60" s="93"/>
      <c r="C60" s="93"/>
      <c r="D60" s="111"/>
      <c r="E60" s="93"/>
      <c r="F60" s="112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105"/>
      <c r="T60" s="93"/>
      <c r="U60" s="93"/>
      <c r="V60" s="93"/>
      <c r="W60" s="93"/>
      <c r="X60" s="93"/>
      <c r="Y60" s="93"/>
      <c r="Z60" s="93"/>
      <c r="AA60" s="93"/>
      <c r="AB60" s="93"/>
      <c r="AC60" s="105"/>
      <c r="AD60" s="93"/>
      <c r="AE60" s="93"/>
      <c r="AF60" s="93"/>
      <c r="AG60" s="93"/>
      <c r="AH60" s="93"/>
      <c r="AI60" s="93"/>
      <c r="AJ60" s="93"/>
      <c r="AK60" s="93"/>
      <c r="AL60" s="93"/>
      <c r="AM60" s="105"/>
      <c r="AN60" s="93"/>
      <c r="AO60" s="93"/>
      <c r="AP60" s="93"/>
      <c r="AQ60" s="93"/>
      <c r="AR60" s="93"/>
      <c r="AS60" s="93"/>
      <c r="AT60" s="93"/>
      <c r="AU60" s="93"/>
      <c r="AV60" s="93"/>
      <c r="AW60" s="105"/>
      <c r="AX60" s="93"/>
      <c r="AY60" s="93"/>
      <c r="AZ60" s="93"/>
      <c r="BA60" s="93"/>
      <c r="BB60" s="93"/>
      <c r="BC60" s="93"/>
      <c r="BD60" s="93"/>
      <c r="BE60" s="93"/>
      <c r="BF60" s="93"/>
      <c r="BG60" s="105"/>
      <c r="BH60" s="93"/>
      <c r="BI60" s="93"/>
      <c r="BJ60" s="93"/>
      <c r="BK60" s="93"/>
      <c r="BL60" s="93"/>
      <c r="BM60" s="93"/>
      <c r="BN60" s="93"/>
      <c r="BO60" s="93"/>
      <c r="BP60" s="93"/>
      <c r="BQ60" s="105"/>
      <c r="BR60" s="113"/>
      <c r="BS60" s="109">
        <v>80</v>
      </c>
      <c r="BT60" s="109">
        <v>80</v>
      </c>
      <c r="BU60" s="109">
        <v>80</v>
      </c>
      <c r="BV60" s="109">
        <v>80</v>
      </c>
      <c r="BW60" s="109"/>
      <c r="BX60" s="109"/>
    </row>
    <row r="61" spans="1:76" ht="15.75" x14ac:dyDescent="0.25">
      <c r="A61" s="110">
        <v>57</v>
      </c>
      <c r="B61" s="93"/>
      <c r="C61" s="93"/>
      <c r="D61" s="111"/>
      <c r="E61" s="93"/>
      <c r="F61" s="112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105"/>
      <c r="T61" s="93"/>
      <c r="U61" s="93"/>
      <c r="V61" s="93"/>
      <c r="W61" s="93"/>
      <c r="X61" s="93"/>
      <c r="Y61" s="93"/>
      <c r="Z61" s="93"/>
      <c r="AA61" s="93"/>
      <c r="AB61" s="93"/>
      <c r="AC61" s="105"/>
      <c r="AD61" s="93"/>
      <c r="AE61" s="93"/>
      <c r="AF61" s="93"/>
      <c r="AG61" s="93"/>
      <c r="AH61" s="93"/>
      <c r="AI61" s="93"/>
      <c r="AJ61" s="93"/>
      <c r="AK61" s="93"/>
      <c r="AL61" s="93"/>
      <c r="AM61" s="105"/>
      <c r="AN61" s="93"/>
      <c r="AO61" s="93"/>
      <c r="AP61" s="93"/>
      <c r="AQ61" s="93"/>
      <c r="AR61" s="93"/>
      <c r="AS61" s="93"/>
      <c r="AT61" s="93"/>
      <c r="AU61" s="93"/>
      <c r="AV61" s="93"/>
      <c r="AW61" s="105"/>
      <c r="AX61" s="93"/>
      <c r="AY61" s="93"/>
      <c r="AZ61" s="93"/>
      <c r="BA61" s="93"/>
      <c r="BB61" s="93"/>
      <c r="BC61" s="93"/>
      <c r="BD61" s="93"/>
      <c r="BE61" s="93"/>
      <c r="BF61" s="93"/>
      <c r="BG61" s="105"/>
      <c r="BH61" s="93"/>
      <c r="BI61" s="93"/>
      <c r="BJ61" s="93"/>
      <c r="BK61" s="93"/>
      <c r="BL61" s="93"/>
      <c r="BM61" s="93"/>
      <c r="BN61" s="93"/>
      <c r="BO61" s="93"/>
      <c r="BP61" s="93"/>
      <c r="BQ61" s="105"/>
      <c r="BR61" s="113"/>
      <c r="BS61" s="109">
        <v>80</v>
      </c>
      <c r="BT61" s="109">
        <v>80</v>
      </c>
      <c r="BU61" s="109">
        <v>80</v>
      </c>
      <c r="BV61" s="109">
        <v>80</v>
      </c>
      <c r="BW61" s="109"/>
      <c r="BX61" s="109"/>
    </row>
    <row r="62" spans="1:76" ht="15.75" x14ac:dyDescent="0.25">
      <c r="A62" s="110">
        <v>58</v>
      </c>
      <c r="B62" s="93"/>
      <c r="C62" s="93"/>
      <c r="D62" s="111"/>
      <c r="E62" s="93"/>
      <c r="F62" s="112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105"/>
      <c r="T62" s="93"/>
      <c r="U62" s="93"/>
      <c r="V62" s="93"/>
      <c r="W62" s="93"/>
      <c r="X62" s="93"/>
      <c r="Y62" s="93"/>
      <c r="Z62" s="93"/>
      <c r="AA62" s="93"/>
      <c r="AB62" s="93"/>
      <c r="AC62" s="105"/>
      <c r="AD62" s="93"/>
      <c r="AE62" s="93"/>
      <c r="AF62" s="93"/>
      <c r="AG62" s="93"/>
      <c r="AH62" s="93"/>
      <c r="AI62" s="93"/>
      <c r="AJ62" s="93"/>
      <c r="AK62" s="93"/>
      <c r="AL62" s="93"/>
      <c r="AM62" s="105"/>
      <c r="AN62" s="93"/>
      <c r="AO62" s="93"/>
      <c r="AP62" s="93"/>
      <c r="AQ62" s="93"/>
      <c r="AR62" s="93"/>
      <c r="AS62" s="93"/>
      <c r="AT62" s="93"/>
      <c r="AU62" s="93"/>
      <c r="AV62" s="93"/>
      <c r="AW62" s="105"/>
      <c r="AX62" s="93"/>
      <c r="AY62" s="93"/>
      <c r="AZ62" s="93"/>
      <c r="BA62" s="93"/>
      <c r="BB62" s="93"/>
      <c r="BC62" s="93"/>
      <c r="BD62" s="93"/>
      <c r="BE62" s="93"/>
      <c r="BF62" s="93"/>
      <c r="BG62" s="105"/>
      <c r="BH62" s="93"/>
      <c r="BI62" s="93"/>
      <c r="BJ62" s="93"/>
      <c r="BK62" s="93"/>
      <c r="BL62" s="93"/>
      <c r="BM62" s="93"/>
      <c r="BN62" s="93"/>
      <c r="BO62" s="93"/>
      <c r="BP62" s="93"/>
      <c r="BQ62" s="105"/>
      <c r="BR62" s="113"/>
      <c r="BS62" s="109">
        <v>80</v>
      </c>
      <c r="BT62" s="109">
        <v>80</v>
      </c>
      <c r="BU62" s="109">
        <v>80</v>
      </c>
      <c r="BV62" s="109">
        <v>80</v>
      </c>
      <c r="BW62" s="109"/>
      <c r="BX62" s="109"/>
    </row>
    <row r="63" spans="1:76" ht="15.75" x14ac:dyDescent="0.25">
      <c r="A63" s="110">
        <v>59</v>
      </c>
      <c r="B63" s="93"/>
      <c r="C63" s="93"/>
      <c r="D63" s="111"/>
      <c r="E63" s="93"/>
      <c r="F63" s="112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105"/>
      <c r="T63" s="93"/>
      <c r="U63" s="93"/>
      <c r="V63" s="93"/>
      <c r="W63" s="93"/>
      <c r="X63" s="93"/>
      <c r="Y63" s="93"/>
      <c r="Z63" s="93"/>
      <c r="AA63" s="93"/>
      <c r="AB63" s="93"/>
      <c r="AC63" s="105"/>
      <c r="AD63" s="93"/>
      <c r="AE63" s="93"/>
      <c r="AF63" s="93"/>
      <c r="AG63" s="93"/>
      <c r="AH63" s="93"/>
      <c r="AI63" s="93"/>
      <c r="AJ63" s="93"/>
      <c r="AK63" s="93"/>
      <c r="AL63" s="93"/>
      <c r="AM63" s="105"/>
      <c r="AN63" s="93"/>
      <c r="AO63" s="93"/>
      <c r="AP63" s="93"/>
      <c r="AQ63" s="93"/>
      <c r="AR63" s="93"/>
      <c r="AS63" s="93"/>
      <c r="AT63" s="93"/>
      <c r="AU63" s="93"/>
      <c r="AV63" s="93"/>
      <c r="AW63" s="105"/>
      <c r="AX63" s="93"/>
      <c r="AY63" s="93"/>
      <c r="AZ63" s="93"/>
      <c r="BA63" s="93"/>
      <c r="BB63" s="93"/>
      <c r="BC63" s="93"/>
      <c r="BD63" s="93"/>
      <c r="BE63" s="93"/>
      <c r="BF63" s="93"/>
      <c r="BG63" s="105"/>
      <c r="BH63" s="93"/>
      <c r="BI63" s="93"/>
      <c r="BJ63" s="93"/>
      <c r="BK63" s="93"/>
      <c r="BL63" s="93"/>
      <c r="BM63" s="93"/>
      <c r="BN63" s="93"/>
      <c r="BO63" s="93"/>
      <c r="BP63" s="93"/>
      <c r="BQ63" s="105"/>
      <c r="BR63" s="113"/>
      <c r="BS63" s="109">
        <v>80</v>
      </c>
      <c r="BT63" s="109">
        <v>80</v>
      </c>
      <c r="BU63" s="109">
        <v>80</v>
      </c>
      <c r="BV63" s="109">
        <v>80</v>
      </c>
      <c r="BW63" s="109"/>
      <c r="BX63" s="109"/>
    </row>
    <row r="64" spans="1:76" ht="15.75" x14ac:dyDescent="0.25">
      <c r="A64" s="110">
        <v>60</v>
      </c>
      <c r="B64" s="93"/>
      <c r="C64" s="93"/>
      <c r="D64" s="111"/>
      <c r="E64" s="93"/>
      <c r="F64" s="112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105"/>
      <c r="T64" s="93"/>
      <c r="U64" s="93"/>
      <c r="V64" s="93"/>
      <c r="W64" s="93"/>
      <c r="X64" s="93"/>
      <c r="Y64" s="93"/>
      <c r="Z64" s="93"/>
      <c r="AA64" s="93"/>
      <c r="AB64" s="93"/>
      <c r="AC64" s="105"/>
      <c r="AD64" s="93"/>
      <c r="AE64" s="93"/>
      <c r="AF64" s="93"/>
      <c r="AG64" s="93"/>
      <c r="AH64" s="93"/>
      <c r="AI64" s="93"/>
      <c r="AJ64" s="93"/>
      <c r="AK64" s="93"/>
      <c r="AL64" s="93"/>
      <c r="AM64" s="105"/>
      <c r="AN64" s="93"/>
      <c r="AO64" s="93"/>
      <c r="AP64" s="93"/>
      <c r="AQ64" s="93"/>
      <c r="AR64" s="93"/>
      <c r="AS64" s="93"/>
      <c r="AT64" s="93"/>
      <c r="AU64" s="93"/>
      <c r="AV64" s="93"/>
      <c r="AW64" s="105"/>
      <c r="AX64" s="93"/>
      <c r="AY64" s="93"/>
      <c r="AZ64" s="93"/>
      <c r="BA64" s="93"/>
      <c r="BB64" s="93"/>
      <c r="BC64" s="93"/>
      <c r="BD64" s="93"/>
      <c r="BE64" s="93"/>
      <c r="BF64" s="93"/>
      <c r="BG64" s="105"/>
      <c r="BH64" s="93"/>
      <c r="BI64" s="93"/>
      <c r="BJ64" s="93"/>
      <c r="BK64" s="93"/>
      <c r="BL64" s="93"/>
      <c r="BM64" s="93"/>
      <c r="BN64" s="93"/>
      <c r="BO64" s="93"/>
      <c r="BP64" s="93"/>
      <c r="BQ64" s="105"/>
      <c r="BR64" s="113"/>
      <c r="BS64" s="109">
        <v>80</v>
      </c>
      <c r="BT64" s="109">
        <v>80</v>
      </c>
      <c r="BU64" s="109">
        <v>80</v>
      </c>
      <c r="BV64" s="109">
        <v>80</v>
      </c>
      <c r="BW64" s="109"/>
      <c r="BX64" s="109"/>
    </row>
    <row r="65" spans="1:76" ht="15.75" x14ac:dyDescent="0.25">
      <c r="A65" s="110">
        <v>61</v>
      </c>
      <c r="B65" s="93"/>
      <c r="C65" s="93"/>
      <c r="D65" s="111"/>
      <c r="E65" s="93"/>
      <c r="F65" s="112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105"/>
      <c r="T65" s="93"/>
      <c r="U65" s="93"/>
      <c r="V65" s="93"/>
      <c r="W65" s="93"/>
      <c r="X65" s="93"/>
      <c r="Y65" s="93"/>
      <c r="Z65" s="93"/>
      <c r="AA65" s="93"/>
      <c r="AB65" s="93"/>
      <c r="AC65" s="105"/>
      <c r="AD65" s="93"/>
      <c r="AE65" s="93"/>
      <c r="AF65" s="93"/>
      <c r="AG65" s="93"/>
      <c r="AH65" s="93"/>
      <c r="AI65" s="93"/>
      <c r="AJ65" s="93"/>
      <c r="AK65" s="93"/>
      <c r="AL65" s="93"/>
      <c r="AM65" s="105"/>
      <c r="AN65" s="93"/>
      <c r="AO65" s="93"/>
      <c r="AP65" s="93"/>
      <c r="AQ65" s="93"/>
      <c r="AR65" s="93"/>
      <c r="AS65" s="93"/>
      <c r="AT65" s="93"/>
      <c r="AU65" s="93"/>
      <c r="AV65" s="93"/>
      <c r="AW65" s="105"/>
      <c r="AX65" s="93"/>
      <c r="AY65" s="93"/>
      <c r="AZ65" s="93"/>
      <c r="BA65" s="93"/>
      <c r="BB65" s="93"/>
      <c r="BC65" s="93"/>
      <c r="BD65" s="93"/>
      <c r="BE65" s="93"/>
      <c r="BF65" s="93"/>
      <c r="BG65" s="105"/>
      <c r="BH65" s="93"/>
      <c r="BI65" s="93"/>
      <c r="BJ65" s="93"/>
      <c r="BK65" s="93"/>
      <c r="BL65" s="93"/>
      <c r="BM65" s="93"/>
      <c r="BN65" s="93"/>
      <c r="BO65" s="93"/>
      <c r="BP65" s="93"/>
      <c r="BQ65" s="105"/>
      <c r="BR65" s="113"/>
      <c r="BS65" s="109">
        <v>80</v>
      </c>
      <c r="BT65" s="109">
        <v>80</v>
      </c>
      <c r="BU65" s="109">
        <v>80</v>
      </c>
      <c r="BV65" s="109">
        <v>80</v>
      </c>
      <c r="BW65" s="109"/>
      <c r="BX65" s="109"/>
    </row>
    <row r="66" spans="1:76" ht="15.75" x14ac:dyDescent="0.25">
      <c r="A66" s="110">
        <v>62</v>
      </c>
      <c r="B66" s="93"/>
      <c r="C66" s="93"/>
      <c r="D66" s="111"/>
      <c r="E66" s="93"/>
      <c r="F66" s="112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105"/>
      <c r="T66" s="93"/>
      <c r="U66" s="93"/>
      <c r="V66" s="93"/>
      <c r="W66" s="93"/>
      <c r="X66" s="93"/>
      <c r="Y66" s="93"/>
      <c r="Z66" s="93"/>
      <c r="AA66" s="93"/>
      <c r="AB66" s="93"/>
      <c r="AC66" s="105"/>
      <c r="AD66" s="93"/>
      <c r="AE66" s="93"/>
      <c r="AF66" s="93"/>
      <c r="AG66" s="93"/>
      <c r="AH66" s="93"/>
      <c r="AI66" s="93"/>
      <c r="AJ66" s="93"/>
      <c r="AK66" s="93"/>
      <c r="AL66" s="93"/>
      <c r="AM66" s="105"/>
      <c r="AN66" s="93"/>
      <c r="AO66" s="93"/>
      <c r="AP66" s="93"/>
      <c r="AQ66" s="93"/>
      <c r="AR66" s="93"/>
      <c r="AS66" s="93"/>
      <c r="AT66" s="93"/>
      <c r="AU66" s="93"/>
      <c r="AV66" s="93"/>
      <c r="AW66" s="105"/>
      <c r="AX66" s="93"/>
      <c r="AY66" s="93"/>
      <c r="AZ66" s="93"/>
      <c r="BA66" s="93"/>
      <c r="BB66" s="93"/>
      <c r="BC66" s="93"/>
      <c r="BD66" s="93"/>
      <c r="BE66" s="93"/>
      <c r="BF66" s="93"/>
      <c r="BG66" s="105"/>
      <c r="BH66" s="93"/>
      <c r="BI66" s="93"/>
      <c r="BJ66" s="93"/>
      <c r="BK66" s="93"/>
      <c r="BL66" s="93"/>
      <c r="BM66" s="93"/>
      <c r="BN66" s="93"/>
      <c r="BO66" s="93"/>
      <c r="BP66" s="93"/>
      <c r="BQ66" s="105"/>
      <c r="BR66" s="113"/>
      <c r="BS66" s="109">
        <v>80</v>
      </c>
      <c r="BT66" s="109">
        <v>80</v>
      </c>
      <c r="BU66" s="109">
        <v>80</v>
      </c>
      <c r="BV66" s="109">
        <v>80</v>
      </c>
      <c r="BW66" s="109"/>
      <c r="BX66" s="109"/>
    </row>
    <row r="67" spans="1:76" ht="15.75" x14ac:dyDescent="0.25">
      <c r="A67" s="110">
        <v>63</v>
      </c>
      <c r="B67" s="93"/>
      <c r="C67" s="93"/>
      <c r="D67" s="111"/>
      <c r="E67" s="93"/>
      <c r="F67" s="112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105"/>
      <c r="T67" s="93"/>
      <c r="U67" s="93"/>
      <c r="V67" s="93"/>
      <c r="W67" s="93"/>
      <c r="X67" s="93"/>
      <c r="Y67" s="93"/>
      <c r="Z67" s="93"/>
      <c r="AA67" s="93"/>
      <c r="AB67" s="93"/>
      <c r="AC67" s="105"/>
      <c r="AD67" s="93"/>
      <c r="AE67" s="93"/>
      <c r="AF67" s="93"/>
      <c r="AG67" s="93"/>
      <c r="AH67" s="93"/>
      <c r="AI67" s="93"/>
      <c r="AJ67" s="93"/>
      <c r="AK67" s="93"/>
      <c r="AL67" s="93"/>
      <c r="AM67" s="105"/>
      <c r="AN67" s="93"/>
      <c r="AO67" s="93"/>
      <c r="AP67" s="93"/>
      <c r="AQ67" s="93"/>
      <c r="AR67" s="93"/>
      <c r="AS67" s="93"/>
      <c r="AT67" s="93"/>
      <c r="AU67" s="93"/>
      <c r="AV67" s="93"/>
      <c r="AW67" s="105"/>
      <c r="AX67" s="93"/>
      <c r="AY67" s="93"/>
      <c r="AZ67" s="93"/>
      <c r="BA67" s="93"/>
      <c r="BB67" s="93"/>
      <c r="BC67" s="93"/>
      <c r="BD67" s="93"/>
      <c r="BE67" s="93"/>
      <c r="BF67" s="93"/>
      <c r="BG67" s="105"/>
      <c r="BH67" s="93"/>
      <c r="BI67" s="93"/>
      <c r="BJ67" s="93"/>
      <c r="BK67" s="93"/>
      <c r="BL67" s="93"/>
      <c r="BM67" s="93"/>
      <c r="BN67" s="93"/>
      <c r="BO67" s="93"/>
      <c r="BP67" s="93"/>
      <c r="BQ67" s="105"/>
      <c r="BR67" s="113"/>
      <c r="BS67" s="109">
        <v>80</v>
      </c>
      <c r="BT67" s="109">
        <v>80</v>
      </c>
      <c r="BU67" s="109">
        <v>80</v>
      </c>
      <c r="BV67" s="109">
        <v>80</v>
      </c>
      <c r="BW67" s="109"/>
      <c r="BX67" s="109"/>
    </row>
    <row r="68" spans="1:76" ht="15.75" x14ac:dyDescent="0.25">
      <c r="A68" s="110">
        <v>64</v>
      </c>
      <c r="B68" s="93"/>
      <c r="C68" s="93"/>
      <c r="D68" s="111"/>
      <c r="E68" s="93"/>
      <c r="F68" s="112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105"/>
      <c r="T68" s="93"/>
      <c r="U68" s="93"/>
      <c r="V68" s="93"/>
      <c r="W68" s="93"/>
      <c r="X68" s="93"/>
      <c r="Y68" s="93"/>
      <c r="Z68" s="93"/>
      <c r="AA68" s="93"/>
      <c r="AB68" s="93"/>
      <c r="AC68" s="105"/>
      <c r="AD68" s="93"/>
      <c r="AE68" s="93"/>
      <c r="AF68" s="93"/>
      <c r="AG68" s="93"/>
      <c r="AH68" s="93"/>
      <c r="AI68" s="93"/>
      <c r="AJ68" s="93"/>
      <c r="AK68" s="93"/>
      <c r="AL68" s="93"/>
      <c r="AM68" s="105"/>
      <c r="AN68" s="93"/>
      <c r="AO68" s="93"/>
      <c r="AP68" s="93"/>
      <c r="AQ68" s="93"/>
      <c r="AR68" s="93"/>
      <c r="AS68" s="93"/>
      <c r="AT68" s="93"/>
      <c r="AU68" s="93"/>
      <c r="AV68" s="93"/>
      <c r="AW68" s="105"/>
      <c r="AX68" s="93"/>
      <c r="AY68" s="93"/>
      <c r="AZ68" s="93"/>
      <c r="BA68" s="93"/>
      <c r="BB68" s="93"/>
      <c r="BC68" s="93"/>
      <c r="BD68" s="93"/>
      <c r="BE68" s="93"/>
      <c r="BF68" s="93"/>
      <c r="BG68" s="105"/>
      <c r="BH68" s="93"/>
      <c r="BI68" s="93"/>
      <c r="BJ68" s="93"/>
      <c r="BK68" s="93"/>
      <c r="BL68" s="93"/>
      <c r="BM68" s="93"/>
      <c r="BN68" s="93"/>
      <c r="BO68" s="93"/>
      <c r="BP68" s="93"/>
      <c r="BQ68" s="105"/>
      <c r="BR68" s="113"/>
      <c r="BS68" s="109">
        <v>80</v>
      </c>
      <c r="BT68" s="109">
        <v>80</v>
      </c>
      <c r="BU68" s="109">
        <v>80</v>
      </c>
      <c r="BV68" s="109">
        <v>80</v>
      </c>
      <c r="BW68" s="109"/>
      <c r="BX68" s="109"/>
    </row>
    <row r="69" spans="1:76" ht="15.75" x14ac:dyDescent="0.25">
      <c r="A69" s="110">
        <v>65</v>
      </c>
      <c r="B69" s="93"/>
      <c r="C69" s="93"/>
      <c r="D69" s="111"/>
      <c r="E69" s="93"/>
      <c r="F69" s="112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105"/>
      <c r="T69" s="93"/>
      <c r="U69" s="93"/>
      <c r="V69" s="93"/>
      <c r="W69" s="93"/>
      <c r="X69" s="93"/>
      <c r="Y69" s="93"/>
      <c r="Z69" s="93"/>
      <c r="AA69" s="93"/>
      <c r="AB69" s="93"/>
      <c r="AC69" s="105"/>
      <c r="AD69" s="93"/>
      <c r="AE69" s="93"/>
      <c r="AF69" s="93"/>
      <c r="AG69" s="93"/>
      <c r="AH69" s="93"/>
      <c r="AI69" s="93"/>
      <c r="AJ69" s="93"/>
      <c r="AK69" s="93"/>
      <c r="AL69" s="93"/>
      <c r="AM69" s="105"/>
      <c r="AN69" s="93"/>
      <c r="AO69" s="93"/>
      <c r="AP69" s="93"/>
      <c r="AQ69" s="93"/>
      <c r="AR69" s="93"/>
      <c r="AS69" s="93"/>
      <c r="AT69" s="93"/>
      <c r="AU69" s="93"/>
      <c r="AV69" s="93"/>
      <c r="AW69" s="105"/>
      <c r="AX69" s="93"/>
      <c r="AY69" s="93"/>
      <c r="AZ69" s="93"/>
      <c r="BA69" s="93"/>
      <c r="BB69" s="93"/>
      <c r="BC69" s="93"/>
      <c r="BD69" s="93"/>
      <c r="BE69" s="93"/>
      <c r="BF69" s="93"/>
      <c r="BG69" s="105"/>
      <c r="BH69" s="93"/>
      <c r="BI69" s="93"/>
      <c r="BJ69" s="93"/>
      <c r="BK69" s="93"/>
      <c r="BL69" s="93"/>
      <c r="BM69" s="93"/>
      <c r="BN69" s="93"/>
      <c r="BO69" s="93"/>
      <c r="BP69" s="93"/>
      <c r="BQ69" s="105"/>
      <c r="BR69" s="113"/>
      <c r="BS69" s="109">
        <v>80</v>
      </c>
      <c r="BT69" s="109">
        <v>80</v>
      </c>
      <c r="BU69" s="109">
        <v>80</v>
      </c>
      <c r="BV69" s="109">
        <v>80</v>
      </c>
      <c r="BW69" s="109"/>
      <c r="BX69" s="109"/>
    </row>
    <row r="70" spans="1:76" ht="15.75" x14ac:dyDescent="0.25">
      <c r="A70" s="110">
        <v>66</v>
      </c>
      <c r="B70" s="93"/>
      <c r="C70" s="93"/>
      <c r="D70" s="111"/>
      <c r="E70" s="93"/>
      <c r="F70" s="112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105"/>
      <c r="T70" s="93"/>
      <c r="U70" s="93"/>
      <c r="V70" s="93"/>
      <c r="W70" s="93"/>
      <c r="X70" s="93"/>
      <c r="Y70" s="93"/>
      <c r="Z70" s="93"/>
      <c r="AA70" s="93"/>
      <c r="AB70" s="93"/>
      <c r="AC70" s="105"/>
      <c r="AD70" s="93"/>
      <c r="AE70" s="93"/>
      <c r="AF70" s="93"/>
      <c r="AG70" s="93"/>
      <c r="AH70" s="93"/>
      <c r="AI70" s="93"/>
      <c r="AJ70" s="93"/>
      <c r="AK70" s="93"/>
      <c r="AL70" s="93"/>
      <c r="AM70" s="105"/>
      <c r="AN70" s="93"/>
      <c r="AO70" s="93"/>
      <c r="AP70" s="93"/>
      <c r="AQ70" s="93"/>
      <c r="AR70" s="93"/>
      <c r="AS70" s="93"/>
      <c r="AT70" s="93"/>
      <c r="AU70" s="93"/>
      <c r="AV70" s="93"/>
      <c r="AW70" s="105"/>
      <c r="AX70" s="93"/>
      <c r="AY70" s="93"/>
      <c r="AZ70" s="93"/>
      <c r="BA70" s="93"/>
      <c r="BB70" s="93"/>
      <c r="BC70" s="93"/>
      <c r="BD70" s="93"/>
      <c r="BE70" s="93"/>
      <c r="BF70" s="93"/>
      <c r="BG70" s="105"/>
      <c r="BH70" s="93"/>
      <c r="BI70" s="93"/>
      <c r="BJ70" s="93"/>
      <c r="BK70" s="93"/>
      <c r="BL70" s="93"/>
      <c r="BM70" s="93"/>
      <c r="BN70" s="93"/>
      <c r="BO70" s="93"/>
      <c r="BP70" s="93"/>
      <c r="BQ70" s="105"/>
      <c r="BR70" s="113"/>
      <c r="BS70" s="109">
        <v>80</v>
      </c>
      <c r="BT70" s="109">
        <v>80</v>
      </c>
      <c r="BU70" s="109">
        <v>80</v>
      </c>
      <c r="BV70" s="109">
        <v>80</v>
      </c>
      <c r="BW70" s="109"/>
      <c r="BX70" s="109"/>
    </row>
    <row r="71" spans="1:76" ht="15.75" x14ac:dyDescent="0.25">
      <c r="A71" s="110">
        <v>67</v>
      </c>
      <c r="B71" s="93"/>
      <c r="C71" s="93"/>
      <c r="D71" s="111"/>
      <c r="E71" s="93"/>
      <c r="F71" s="112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105"/>
      <c r="T71" s="93"/>
      <c r="U71" s="93"/>
      <c r="V71" s="93"/>
      <c r="W71" s="93"/>
      <c r="X71" s="93"/>
      <c r="Y71" s="93"/>
      <c r="Z71" s="93"/>
      <c r="AA71" s="93"/>
      <c r="AB71" s="93"/>
      <c r="AC71" s="105"/>
      <c r="AD71" s="93"/>
      <c r="AE71" s="93"/>
      <c r="AF71" s="93"/>
      <c r="AG71" s="93"/>
      <c r="AH71" s="93"/>
      <c r="AI71" s="93"/>
      <c r="AJ71" s="93"/>
      <c r="AK71" s="93"/>
      <c r="AL71" s="93"/>
      <c r="AM71" s="105"/>
      <c r="AN71" s="93"/>
      <c r="AO71" s="93"/>
      <c r="AP71" s="93"/>
      <c r="AQ71" s="93"/>
      <c r="AR71" s="93"/>
      <c r="AS71" s="93"/>
      <c r="AT71" s="93"/>
      <c r="AU71" s="93"/>
      <c r="AV71" s="93"/>
      <c r="AW71" s="105"/>
      <c r="AX71" s="93"/>
      <c r="AY71" s="93"/>
      <c r="AZ71" s="93"/>
      <c r="BA71" s="93"/>
      <c r="BB71" s="93"/>
      <c r="BC71" s="93"/>
      <c r="BD71" s="93"/>
      <c r="BE71" s="93"/>
      <c r="BF71" s="93"/>
      <c r="BG71" s="105"/>
      <c r="BH71" s="93"/>
      <c r="BI71" s="93"/>
      <c r="BJ71" s="93"/>
      <c r="BK71" s="93"/>
      <c r="BL71" s="93"/>
      <c r="BM71" s="93"/>
      <c r="BN71" s="93"/>
      <c r="BO71" s="93"/>
      <c r="BP71" s="93"/>
      <c r="BQ71" s="105"/>
      <c r="BR71" s="113"/>
      <c r="BS71" s="109">
        <v>80</v>
      </c>
      <c r="BT71" s="109">
        <v>80</v>
      </c>
      <c r="BU71" s="109">
        <v>80</v>
      </c>
      <c r="BV71" s="109">
        <v>80</v>
      </c>
      <c r="BW71" s="109"/>
      <c r="BX71" s="109"/>
    </row>
    <row r="72" spans="1:76" ht="15.75" x14ac:dyDescent="0.25">
      <c r="A72" s="110">
        <v>68</v>
      </c>
      <c r="B72" s="93"/>
      <c r="C72" s="93"/>
      <c r="D72" s="111"/>
      <c r="E72" s="93"/>
      <c r="F72" s="112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105"/>
      <c r="T72" s="93"/>
      <c r="U72" s="93"/>
      <c r="V72" s="93"/>
      <c r="W72" s="93"/>
      <c r="X72" s="93"/>
      <c r="Y72" s="93"/>
      <c r="Z72" s="93"/>
      <c r="AA72" s="93"/>
      <c r="AB72" s="93"/>
      <c r="AC72" s="105"/>
      <c r="AD72" s="93"/>
      <c r="AE72" s="93"/>
      <c r="AF72" s="93"/>
      <c r="AG72" s="93"/>
      <c r="AH72" s="93"/>
      <c r="AI72" s="93"/>
      <c r="AJ72" s="93"/>
      <c r="AK72" s="93"/>
      <c r="AL72" s="93"/>
      <c r="AM72" s="105"/>
      <c r="AN72" s="93"/>
      <c r="AO72" s="93"/>
      <c r="AP72" s="93"/>
      <c r="AQ72" s="93"/>
      <c r="AR72" s="93"/>
      <c r="AS72" s="93"/>
      <c r="AT72" s="93"/>
      <c r="AU72" s="93"/>
      <c r="AV72" s="93"/>
      <c r="AW72" s="105"/>
      <c r="AX72" s="93"/>
      <c r="AY72" s="93"/>
      <c r="AZ72" s="93"/>
      <c r="BA72" s="93"/>
      <c r="BB72" s="93"/>
      <c r="BC72" s="93"/>
      <c r="BD72" s="93"/>
      <c r="BE72" s="93"/>
      <c r="BF72" s="93"/>
      <c r="BG72" s="105"/>
      <c r="BH72" s="93"/>
      <c r="BI72" s="93"/>
      <c r="BJ72" s="93"/>
      <c r="BK72" s="93"/>
      <c r="BL72" s="93"/>
      <c r="BM72" s="93"/>
      <c r="BN72" s="93"/>
      <c r="BO72" s="93"/>
      <c r="BP72" s="93"/>
      <c r="BQ72" s="105"/>
      <c r="BR72" s="113"/>
      <c r="BS72" s="109">
        <v>80</v>
      </c>
      <c r="BT72" s="109">
        <v>80</v>
      </c>
      <c r="BU72" s="109">
        <v>80</v>
      </c>
      <c r="BV72" s="109">
        <v>80</v>
      </c>
      <c r="BW72" s="109"/>
      <c r="BX72" s="109"/>
    </row>
    <row r="73" spans="1:76" ht="15.75" x14ac:dyDescent="0.25">
      <c r="A73" s="110">
        <v>69</v>
      </c>
      <c r="B73" s="93"/>
      <c r="C73" s="93"/>
      <c r="D73" s="111"/>
      <c r="E73" s="93"/>
      <c r="F73" s="112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105"/>
      <c r="T73" s="93"/>
      <c r="U73" s="93"/>
      <c r="V73" s="93"/>
      <c r="W73" s="93"/>
      <c r="X73" s="93"/>
      <c r="Y73" s="93"/>
      <c r="Z73" s="93"/>
      <c r="AA73" s="93"/>
      <c r="AB73" s="93"/>
      <c r="AC73" s="105"/>
      <c r="AD73" s="93"/>
      <c r="AE73" s="93"/>
      <c r="AF73" s="93"/>
      <c r="AG73" s="93"/>
      <c r="AH73" s="93"/>
      <c r="AI73" s="93"/>
      <c r="AJ73" s="93"/>
      <c r="AK73" s="93"/>
      <c r="AL73" s="93"/>
      <c r="AM73" s="105"/>
      <c r="AN73" s="93"/>
      <c r="AO73" s="93"/>
      <c r="AP73" s="93"/>
      <c r="AQ73" s="93"/>
      <c r="AR73" s="93"/>
      <c r="AS73" s="93"/>
      <c r="AT73" s="93"/>
      <c r="AU73" s="93"/>
      <c r="AV73" s="93"/>
      <c r="AW73" s="105"/>
      <c r="AX73" s="93"/>
      <c r="AY73" s="93"/>
      <c r="AZ73" s="93"/>
      <c r="BA73" s="93"/>
      <c r="BB73" s="93"/>
      <c r="BC73" s="93"/>
      <c r="BD73" s="93"/>
      <c r="BE73" s="93"/>
      <c r="BF73" s="93"/>
      <c r="BG73" s="105"/>
      <c r="BH73" s="93"/>
      <c r="BI73" s="93"/>
      <c r="BJ73" s="93"/>
      <c r="BK73" s="93"/>
      <c r="BL73" s="93"/>
      <c r="BM73" s="93"/>
      <c r="BN73" s="93"/>
      <c r="BO73" s="93"/>
      <c r="BP73" s="93"/>
      <c r="BQ73" s="105"/>
      <c r="BR73" s="113"/>
      <c r="BS73" s="109">
        <v>80</v>
      </c>
      <c r="BT73" s="109">
        <v>80</v>
      </c>
      <c r="BU73" s="109">
        <v>80</v>
      </c>
      <c r="BV73" s="109">
        <v>80</v>
      </c>
      <c r="BW73" s="109"/>
      <c r="BX73" s="109"/>
    </row>
    <row r="74" spans="1:76" ht="15.75" x14ac:dyDescent="0.25">
      <c r="A74" s="110">
        <v>70</v>
      </c>
      <c r="B74" s="93"/>
      <c r="C74" s="93"/>
      <c r="D74" s="111"/>
      <c r="E74" s="93"/>
      <c r="F74" s="112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105"/>
      <c r="T74" s="93"/>
      <c r="U74" s="93"/>
      <c r="V74" s="93"/>
      <c r="W74" s="93"/>
      <c r="X74" s="93"/>
      <c r="Y74" s="93"/>
      <c r="Z74" s="93"/>
      <c r="AA74" s="93"/>
      <c r="AB74" s="93"/>
      <c r="AC74" s="105"/>
      <c r="AD74" s="93"/>
      <c r="AE74" s="93"/>
      <c r="AF74" s="93"/>
      <c r="AG74" s="93"/>
      <c r="AH74" s="93"/>
      <c r="AI74" s="93"/>
      <c r="AJ74" s="93"/>
      <c r="AK74" s="93"/>
      <c r="AL74" s="93"/>
      <c r="AM74" s="105"/>
      <c r="AN74" s="93"/>
      <c r="AO74" s="93"/>
      <c r="AP74" s="93"/>
      <c r="AQ74" s="93"/>
      <c r="AR74" s="93"/>
      <c r="AS74" s="93"/>
      <c r="AT74" s="93"/>
      <c r="AU74" s="93"/>
      <c r="AV74" s="93"/>
      <c r="AW74" s="105"/>
      <c r="AX74" s="93"/>
      <c r="AY74" s="93"/>
      <c r="AZ74" s="93"/>
      <c r="BA74" s="93"/>
      <c r="BB74" s="93"/>
      <c r="BC74" s="93"/>
      <c r="BD74" s="93"/>
      <c r="BE74" s="93"/>
      <c r="BF74" s="93"/>
      <c r="BG74" s="105"/>
      <c r="BH74" s="93"/>
      <c r="BI74" s="93"/>
      <c r="BJ74" s="93"/>
      <c r="BK74" s="93"/>
      <c r="BL74" s="93"/>
      <c r="BM74" s="93"/>
      <c r="BN74" s="93"/>
      <c r="BO74" s="93"/>
      <c r="BP74" s="93"/>
      <c r="BQ74" s="105"/>
      <c r="BR74" s="113"/>
      <c r="BS74" s="109">
        <v>80</v>
      </c>
      <c r="BT74" s="109">
        <v>80</v>
      </c>
      <c r="BU74" s="109">
        <v>80</v>
      </c>
      <c r="BV74" s="109">
        <v>80</v>
      </c>
      <c r="BW74" s="109"/>
      <c r="BX74" s="109"/>
    </row>
    <row r="75" spans="1:76" ht="15.75" x14ac:dyDescent="0.25">
      <c r="A75" s="110">
        <v>71</v>
      </c>
      <c r="B75" s="93"/>
      <c r="C75" s="93"/>
      <c r="D75" s="111"/>
      <c r="E75" s="93"/>
      <c r="F75" s="112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105"/>
      <c r="T75" s="93"/>
      <c r="U75" s="93"/>
      <c r="V75" s="93"/>
      <c r="W75" s="93"/>
      <c r="X75" s="93"/>
      <c r="Y75" s="93"/>
      <c r="Z75" s="93"/>
      <c r="AA75" s="93"/>
      <c r="AB75" s="93"/>
      <c r="AC75" s="105"/>
      <c r="AD75" s="93"/>
      <c r="AE75" s="93"/>
      <c r="AF75" s="93"/>
      <c r="AG75" s="93"/>
      <c r="AH75" s="93"/>
      <c r="AI75" s="93"/>
      <c r="AJ75" s="93"/>
      <c r="AK75" s="93"/>
      <c r="AL75" s="93"/>
      <c r="AM75" s="105"/>
      <c r="AN75" s="93"/>
      <c r="AO75" s="93"/>
      <c r="AP75" s="93"/>
      <c r="AQ75" s="93"/>
      <c r="AR75" s="93"/>
      <c r="AS75" s="93"/>
      <c r="AT75" s="93"/>
      <c r="AU75" s="93"/>
      <c r="AV75" s="93"/>
      <c r="AW75" s="105"/>
      <c r="AX75" s="93"/>
      <c r="AY75" s="93"/>
      <c r="AZ75" s="93"/>
      <c r="BA75" s="93"/>
      <c r="BB75" s="93"/>
      <c r="BC75" s="93"/>
      <c r="BD75" s="93"/>
      <c r="BE75" s="93"/>
      <c r="BF75" s="93"/>
      <c r="BG75" s="105"/>
      <c r="BH75" s="93"/>
      <c r="BI75" s="93"/>
      <c r="BJ75" s="93"/>
      <c r="BK75" s="93"/>
      <c r="BL75" s="93"/>
      <c r="BM75" s="93"/>
      <c r="BN75" s="93"/>
      <c r="BO75" s="93"/>
      <c r="BP75" s="93"/>
      <c r="BQ75" s="105"/>
      <c r="BR75" s="113"/>
      <c r="BS75" s="109">
        <v>80</v>
      </c>
      <c r="BT75" s="109">
        <v>80</v>
      </c>
      <c r="BU75" s="109">
        <v>80</v>
      </c>
      <c r="BV75" s="109">
        <v>80</v>
      </c>
      <c r="BW75" s="109"/>
      <c r="BX75" s="109"/>
    </row>
    <row r="76" spans="1:76" ht="15.75" x14ac:dyDescent="0.25">
      <c r="A76" s="110">
        <v>72</v>
      </c>
      <c r="B76" s="93"/>
      <c r="C76" s="93"/>
      <c r="D76" s="111"/>
      <c r="E76" s="93"/>
      <c r="F76" s="112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105"/>
      <c r="T76" s="93"/>
      <c r="U76" s="93"/>
      <c r="V76" s="93"/>
      <c r="W76" s="93"/>
      <c r="X76" s="93"/>
      <c r="Y76" s="93"/>
      <c r="Z76" s="93"/>
      <c r="AA76" s="93"/>
      <c r="AB76" s="93"/>
      <c r="AC76" s="105"/>
      <c r="AD76" s="93"/>
      <c r="AE76" s="93"/>
      <c r="AF76" s="93"/>
      <c r="AG76" s="93"/>
      <c r="AH76" s="93"/>
      <c r="AI76" s="93"/>
      <c r="AJ76" s="93"/>
      <c r="AK76" s="93"/>
      <c r="AL76" s="93"/>
      <c r="AM76" s="105"/>
      <c r="AN76" s="93"/>
      <c r="AO76" s="93"/>
      <c r="AP76" s="93"/>
      <c r="AQ76" s="93"/>
      <c r="AR76" s="93"/>
      <c r="AS76" s="93"/>
      <c r="AT76" s="93"/>
      <c r="AU76" s="93"/>
      <c r="AV76" s="93"/>
      <c r="AW76" s="105"/>
      <c r="AX76" s="93"/>
      <c r="AY76" s="93"/>
      <c r="AZ76" s="93"/>
      <c r="BA76" s="93"/>
      <c r="BB76" s="93"/>
      <c r="BC76" s="93"/>
      <c r="BD76" s="93"/>
      <c r="BE76" s="93"/>
      <c r="BF76" s="93"/>
      <c r="BG76" s="105"/>
      <c r="BH76" s="93"/>
      <c r="BI76" s="93"/>
      <c r="BJ76" s="93"/>
      <c r="BK76" s="93"/>
      <c r="BL76" s="93"/>
      <c r="BM76" s="93"/>
      <c r="BN76" s="93"/>
      <c r="BO76" s="93"/>
      <c r="BP76" s="93"/>
      <c r="BQ76" s="105"/>
      <c r="BR76" s="113"/>
      <c r="BS76" s="109">
        <v>80</v>
      </c>
      <c r="BT76" s="109">
        <v>80</v>
      </c>
      <c r="BU76" s="109">
        <v>80</v>
      </c>
      <c r="BV76" s="109">
        <v>80</v>
      </c>
      <c r="BW76" s="109"/>
      <c r="BX76" s="109"/>
    </row>
    <row r="77" spans="1:76" ht="15.75" x14ac:dyDescent="0.25">
      <c r="A77" s="110">
        <v>73</v>
      </c>
      <c r="B77" s="93"/>
      <c r="C77" s="93"/>
      <c r="D77" s="111"/>
      <c r="E77" s="93"/>
      <c r="F77" s="112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105"/>
      <c r="T77" s="93"/>
      <c r="U77" s="93"/>
      <c r="V77" s="93"/>
      <c r="W77" s="93"/>
      <c r="X77" s="93"/>
      <c r="Y77" s="93"/>
      <c r="Z77" s="93"/>
      <c r="AA77" s="93"/>
      <c r="AB77" s="93"/>
      <c r="AC77" s="105"/>
      <c r="AD77" s="93"/>
      <c r="AE77" s="93"/>
      <c r="AF77" s="93"/>
      <c r="AG77" s="93"/>
      <c r="AH77" s="93"/>
      <c r="AI77" s="93"/>
      <c r="AJ77" s="93"/>
      <c r="AK77" s="93"/>
      <c r="AL77" s="93"/>
      <c r="AM77" s="105"/>
      <c r="AN77" s="93"/>
      <c r="AO77" s="93"/>
      <c r="AP77" s="93"/>
      <c r="AQ77" s="93"/>
      <c r="AR77" s="93"/>
      <c r="AS77" s="93"/>
      <c r="AT77" s="93"/>
      <c r="AU77" s="93"/>
      <c r="AV77" s="93"/>
      <c r="AW77" s="105"/>
      <c r="AX77" s="93"/>
      <c r="AY77" s="93"/>
      <c r="AZ77" s="93"/>
      <c r="BA77" s="93"/>
      <c r="BB77" s="93"/>
      <c r="BC77" s="93"/>
      <c r="BD77" s="93"/>
      <c r="BE77" s="93"/>
      <c r="BF77" s="93"/>
      <c r="BG77" s="105"/>
      <c r="BH77" s="93"/>
      <c r="BI77" s="93"/>
      <c r="BJ77" s="93"/>
      <c r="BK77" s="93"/>
      <c r="BL77" s="93"/>
      <c r="BM77" s="93"/>
      <c r="BN77" s="93"/>
      <c r="BO77" s="93"/>
      <c r="BP77" s="93"/>
      <c r="BQ77" s="105"/>
      <c r="BR77" s="113"/>
      <c r="BS77" s="109">
        <v>80</v>
      </c>
      <c r="BT77" s="109">
        <v>80</v>
      </c>
      <c r="BU77" s="109">
        <v>80</v>
      </c>
      <c r="BV77" s="109">
        <v>80</v>
      </c>
      <c r="BW77" s="109"/>
      <c r="BX77" s="109"/>
    </row>
    <row r="78" spans="1:76" ht="15.75" x14ac:dyDescent="0.25">
      <c r="A78" s="110">
        <v>74</v>
      </c>
      <c r="B78" s="93"/>
      <c r="C78" s="93"/>
      <c r="D78" s="111"/>
      <c r="E78" s="93"/>
      <c r="F78" s="112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105"/>
      <c r="T78" s="93"/>
      <c r="U78" s="93"/>
      <c r="V78" s="93"/>
      <c r="W78" s="93"/>
      <c r="X78" s="93"/>
      <c r="Y78" s="93"/>
      <c r="Z78" s="93"/>
      <c r="AA78" s="93"/>
      <c r="AB78" s="93"/>
      <c r="AC78" s="105"/>
      <c r="AD78" s="93"/>
      <c r="AE78" s="93"/>
      <c r="AF78" s="93"/>
      <c r="AG78" s="93"/>
      <c r="AH78" s="93"/>
      <c r="AI78" s="93"/>
      <c r="AJ78" s="93"/>
      <c r="AK78" s="93"/>
      <c r="AL78" s="93"/>
      <c r="AM78" s="105"/>
      <c r="AN78" s="93"/>
      <c r="AO78" s="93"/>
      <c r="AP78" s="93"/>
      <c r="AQ78" s="93"/>
      <c r="AR78" s="93"/>
      <c r="AS78" s="93"/>
      <c r="AT78" s="93"/>
      <c r="AU78" s="93"/>
      <c r="AV78" s="93"/>
      <c r="AW78" s="105"/>
      <c r="AX78" s="93"/>
      <c r="AY78" s="93"/>
      <c r="AZ78" s="93"/>
      <c r="BA78" s="93"/>
      <c r="BB78" s="93"/>
      <c r="BC78" s="93"/>
      <c r="BD78" s="93"/>
      <c r="BE78" s="93"/>
      <c r="BF78" s="93"/>
      <c r="BG78" s="105"/>
      <c r="BH78" s="93"/>
      <c r="BI78" s="93"/>
      <c r="BJ78" s="93"/>
      <c r="BK78" s="93"/>
      <c r="BL78" s="93"/>
      <c r="BM78" s="93"/>
      <c r="BN78" s="93"/>
      <c r="BO78" s="93"/>
      <c r="BP78" s="93"/>
      <c r="BQ78" s="105"/>
      <c r="BR78" s="113"/>
      <c r="BS78" s="109">
        <v>80</v>
      </c>
      <c r="BT78" s="109">
        <v>80</v>
      </c>
      <c r="BU78" s="109">
        <v>80</v>
      </c>
      <c r="BV78" s="109">
        <v>80</v>
      </c>
      <c r="BW78" s="109"/>
      <c r="BX78" s="109"/>
    </row>
    <row r="79" spans="1:76" ht="15.75" x14ac:dyDescent="0.25">
      <c r="A79" s="110">
        <v>75</v>
      </c>
      <c r="B79" s="93"/>
      <c r="C79" s="93"/>
      <c r="D79" s="111"/>
      <c r="E79" s="93"/>
      <c r="F79" s="112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105"/>
      <c r="T79" s="93"/>
      <c r="U79" s="93"/>
      <c r="V79" s="93"/>
      <c r="W79" s="93"/>
      <c r="X79" s="93"/>
      <c r="Y79" s="93"/>
      <c r="Z79" s="93"/>
      <c r="AA79" s="93"/>
      <c r="AB79" s="93"/>
      <c r="AC79" s="105"/>
      <c r="AD79" s="93"/>
      <c r="AE79" s="93"/>
      <c r="AF79" s="93"/>
      <c r="AG79" s="93"/>
      <c r="AH79" s="93"/>
      <c r="AI79" s="93"/>
      <c r="AJ79" s="93"/>
      <c r="AK79" s="93"/>
      <c r="AL79" s="93"/>
      <c r="AM79" s="105"/>
      <c r="AN79" s="93"/>
      <c r="AO79" s="93"/>
      <c r="AP79" s="93"/>
      <c r="AQ79" s="93"/>
      <c r="AR79" s="93"/>
      <c r="AS79" s="93"/>
      <c r="AT79" s="93"/>
      <c r="AU79" s="93"/>
      <c r="AV79" s="93"/>
      <c r="AW79" s="105"/>
      <c r="AX79" s="93"/>
      <c r="AY79" s="93"/>
      <c r="AZ79" s="93"/>
      <c r="BA79" s="93"/>
      <c r="BB79" s="93"/>
      <c r="BC79" s="93"/>
      <c r="BD79" s="93"/>
      <c r="BE79" s="93"/>
      <c r="BF79" s="93"/>
      <c r="BG79" s="105"/>
      <c r="BH79" s="93"/>
      <c r="BI79" s="93"/>
      <c r="BJ79" s="93"/>
      <c r="BK79" s="93"/>
      <c r="BL79" s="93"/>
      <c r="BM79" s="93"/>
      <c r="BN79" s="93"/>
      <c r="BO79" s="93"/>
      <c r="BP79" s="93"/>
      <c r="BQ79" s="105"/>
      <c r="BR79" s="113"/>
      <c r="BS79" s="109">
        <v>80</v>
      </c>
      <c r="BT79" s="109">
        <v>80</v>
      </c>
      <c r="BU79" s="109">
        <v>80</v>
      </c>
      <c r="BV79" s="109">
        <v>80</v>
      </c>
      <c r="BW79" s="109"/>
      <c r="BX79" s="109"/>
    </row>
    <row r="80" spans="1:76" ht="15.75" x14ac:dyDescent="0.25">
      <c r="A80" s="110">
        <v>76</v>
      </c>
      <c r="B80" s="93"/>
      <c r="C80" s="93"/>
      <c r="D80" s="111"/>
      <c r="E80" s="93"/>
      <c r="F80" s="112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105"/>
      <c r="T80" s="93"/>
      <c r="U80" s="93"/>
      <c r="V80" s="93"/>
      <c r="W80" s="93"/>
      <c r="X80" s="93"/>
      <c r="Y80" s="93"/>
      <c r="Z80" s="93"/>
      <c r="AA80" s="93"/>
      <c r="AB80" s="93"/>
      <c r="AC80" s="105"/>
      <c r="AD80" s="93"/>
      <c r="AE80" s="93"/>
      <c r="AF80" s="93"/>
      <c r="AG80" s="93"/>
      <c r="AH80" s="93"/>
      <c r="AI80" s="93"/>
      <c r="AJ80" s="93"/>
      <c r="AK80" s="93"/>
      <c r="AL80" s="93"/>
      <c r="AM80" s="105"/>
      <c r="AN80" s="93"/>
      <c r="AO80" s="93"/>
      <c r="AP80" s="93"/>
      <c r="AQ80" s="93"/>
      <c r="AR80" s="93"/>
      <c r="AS80" s="93"/>
      <c r="AT80" s="93"/>
      <c r="AU80" s="93"/>
      <c r="AV80" s="93"/>
      <c r="AW80" s="105"/>
      <c r="AX80" s="93"/>
      <c r="AY80" s="93"/>
      <c r="AZ80" s="93"/>
      <c r="BA80" s="93"/>
      <c r="BB80" s="93"/>
      <c r="BC80" s="93"/>
      <c r="BD80" s="93"/>
      <c r="BE80" s="93"/>
      <c r="BF80" s="93"/>
      <c r="BG80" s="105"/>
      <c r="BH80" s="93"/>
      <c r="BI80" s="93"/>
      <c r="BJ80" s="93"/>
      <c r="BK80" s="93"/>
      <c r="BL80" s="93"/>
      <c r="BM80" s="93"/>
      <c r="BN80" s="93"/>
      <c r="BO80" s="93"/>
      <c r="BP80" s="93"/>
      <c r="BQ80" s="105"/>
      <c r="BR80" s="113"/>
      <c r="BS80" s="109">
        <v>80</v>
      </c>
      <c r="BT80" s="109">
        <v>80</v>
      </c>
      <c r="BU80" s="109">
        <v>80</v>
      </c>
      <c r="BV80" s="109">
        <v>80</v>
      </c>
      <c r="BW80" s="109"/>
      <c r="BX80" s="109"/>
    </row>
    <row r="81" spans="1:76" ht="15.75" x14ac:dyDescent="0.25">
      <c r="A81" s="110">
        <v>77</v>
      </c>
      <c r="B81" s="93"/>
      <c r="C81" s="93"/>
      <c r="D81" s="111"/>
      <c r="E81" s="93"/>
      <c r="F81" s="112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105"/>
      <c r="T81" s="93"/>
      <c r="U81" s="93"/>
      <c r="V81" s="93"/>
      <c r="W81" s="93"/>
      <c r="X81" s="93"/>
      <c r="Y81" s="93"/>
      <c r="Z81" s="93"/>
      <c r="AA81" s="93"/>
      <c r="AB81" s="93"/>
      <c r="AC81" s="105"/>
      <c r="AD81" s="93"/>
      <c r="AE81" s="93"/>
      <c r="AF81" s="93"/>
      <c r="AG81" s="93"/>
      <c r="AH81" s="93"/>
      <c r="AI81" s="93"/>
      <c r="AJ81" s="93"/>
      <c r="AK81" s="93"/>
      <c r="AL81" s="93"/>
      <c r="AM81" s="105"/>
      <c r="AN81" s="93"/>
      <c r="AO81" s="93"/>
      <c r="AP81" s="93"/>
      <c r="AQ81" s="93"/>
      <c r="AR81" s="93"/>
      <c r="AS81" s="93"/>
      <c r="AT81" s="93"/>
      <c r="AU81" s="93"/>
      <c r="AV81" s="93"/>
      <c r="AW81" s="105"/>
      <c r="AX81" s="93"/>
      <c r="AY81" s="93"/>
      <c r="AZ81" s="93"/>
      <c r="BA81" s="93"/>
      <c r="BB81" s="93"/>
      <c r="BC81" s="93"/>
      <c r="BD81" s="93"/>
      <c r="BE81" s="93"/>
      <c r="BF81" s="93"/>
      <c r="BG81" s="105"/>
      <c r="BH81" s="93"/>
      <c r="BI81" s="93"/>
      <c r="BJ81" s="93"/>
      <c r="BK81" s="93"/>
      <c r="BL81" s="93"/>
      <c r="BM81" s="93"/>
      <c r="BN81" s="93"/>
      <c r="BO81" s="93"/>
      <c r="BP81" s="93"/>
      <c r="BQ81" s="105"/>
      <c r="BR81" s="113"/>
      <c r="BS81" s="109">
        <v>80</v>
      </c>
      <c r="BT81" s="109">
        <v>80</v>
      </c>
      <c r="BU81" s="109">
        <v>80</v>
      </c>
      <c r="BV81" s="109">
        <v>80</v>
      </c>
      <c r="BW81" s="109"/>
      <c r="BX81" s="109"/>
    </row>
    <row r="82" spans="1:76" ht="15.75" x14ac:dyDescent="0.25">
      <c r="A82" s="110">
        <v>78</v>
      </c>
      <c r="B82" s="93"/>
      <c r="C82" s="93"/>
      <c r="D82" s="111"/>
      <c r="E82" s="93"/>
      <c r="F82" s="112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105"/>
      <c r="T82" s="93"/>
      <c r="U82" s="93"/>
      <c r="V82" s="93"/>
      <c r="W82" s="93"/>
      <c r="X82" s="93"/>
      <c r="Y82" s="93"/>
      <c r="Z82" s="93"/>
      <c r="AA82" s="93"/>
      <c r="AB82" s="93"/>
      <c r="AC82" s="105"/>
      <c r="AD82" s="93"/>
      <c r="AE82" s="93"/>
      <c r="AF82" s="93"/>
      <c r="AG82" s="93"/>
      <c r="AH82" s="93"/>
      <c r="AI82" s="93"/>
      <c r="AJ82" s="93"/>
      <c r="AK82" s="93"/>
      <c r="AL82" s="93"/>
      <c r="AM82" s="105"/>
      <c r="AN82" s="93"/>
      <c r="AO82" s="93"/>
      <c r="AP82" s="93"/>
      <c r="AQ82" s="93"/>
      <c r="AR82" s="93"/>
      <c r="AS82" s="93"/>
      <c r="AT82" s="93"/>
      <c r="AU82" s="93"/>
      <c r="AV82" s="93"/>
      <c r="AW82" s="105"/>
      <c r="AX82" s="93"/>
      <c r="AY82" s="93"/>
      <c r="AZ82" s="93"/>
      <c r="BA82" s="93"/>
      <c r="BB82" s="93"/>
      <c r="BC82" s="93"/>
      <c r="BD82" s="93"/>
      <c r="BE82" s="93"/>
      <c r="BF82" s="93"/>
      <c r="BG82" s="105"/>
      <c r="BH82" s="93"/>
      <c r="BI82" s="93"/>
      <c r="BJ82" s="93"/>
      <c r="BK82" s="93"/>
      <c r="BL82" s="93"/>
      <c r="BM82" s="93"/>
      <c r="BN82" s="93"/>
      <c r="BO82" s="93"/>
      <c r="BP82" s="93"/>
      <c r="BQ82" s="105"/>
      <c r="BR82" s="113"/>
      <c r="BS82" s="109">
        <v>80</v>
      </c>
      <c r="BT82" s="109">
        <v>80</v>
      </c>
      <c r="BU82" s="109">
        <v>80</v>
      </c>
      <c r="BV82" s="109">
        <v>80</v>
      </c>
      <c r="BW82" s="109"/>
      <c r="BX82" s="109"/>
    </row>
    <row r="83" spans="1:76" ht="15.75" x14ac:dyDescent="0.25">
      <c r="A83" s="110">
        <v>79</v>
      </c>
      <c r="B83" s="93"/>
      <c r="C83" s="93"/>
      <c r="D83" s="111"/>
      <c r="E83" s="93"/>
      <c r="F83" s="112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105"/>
      <c r="T83" s="93"/>
      <c r="U83" s="93"/>
      <c r="V83" s="93"/>
      <c r="W83" s="93"/>
      <c r="X83" s="93"/>
      <c r="Y83" s="93"/>
      <c r="Z83" s="93"/>
      <c r="AA83" s="93"/>
      <c r="AB83" s="93"/>
      <c r="AC83" s="105"/>
      <c r="AD83" s="93"/>
      <c r="AE83" s="93"/>
      <c r="AF83" s="93"/>
      <c r="AG83" s="93"/>
      <c r="AH83" s="93"/>
      <c r="AI83" s="93"/>
      <c r="AJ83" s="93"/>
      <c r="AK83" s="93"/>
      <c r="AL83" s="93"/>
      <c r="AM83" s="105"/>
      <c r="AN83" s="93"/>
      <c r="AO83" s="93"/>
      <c r="AP83" s="93"/>
      <c r="AQ83" s="93"/>
      <c r="AR83" s="93"/>
      <c r="AS83" s="93"/>
      <c r="AT83" s="93"/>
      <c r="AU83" s="93"/>
      <c r="AV83" s="93"/>
      <c r="AW83" s="105"/>
      <c r="AX83" s="93"/>
      <c r="AY83" s="93"/>
      <c r="AZ83" s="93"/>
      <c r="BA83" s="93"/>
      <c r="BB83" s="93"/>
      <c r="BC83" s="93"/>
      <c r="BD83" s="93"/>
      <c r="BE83" s="93"/>
      <c r="BF83" s="93"/>
      <c r="BG83" s="105"/>
      <c r="BH83" s="93"/>
      <c r="BI83" s="93"/>
      <c r="BJ83" s="93"/>
      <c r="BK83" s="93"/>
      <c r="BL83" s="93"/>
      <c r="BM83" s="93"/>
      <c r="BN83" s="93"/>
      <c r="BO83" s="93"/>
      <c r="BP83" s="93"/>
      <c r="BQ83" s="105"/>
      <c r="BR83" s="113"/>
      <c r="BS83" s="109">
        <v>80</v>
      </c>
      <c r="BT83" s="109">
        <v>80</v>
      </c>
      <c r="BU83" s="109">
        <v>80</v>
      </c>
      <c r="BV83" s="109">
        <v>80</v>
      </c>
      <c r="BW83" s="109"/>
      <c r="BX83" s="109"/>
    </row>
    <row r="84" spans="1:76" ht="15.75" x14ac:dyDescent="0.25">
      <c r="A84" s="110">
        <v>80</v>
      </c>
      <c r="B84" s="93"/>
      <c r="C84" s="93"/>
      <c r="D84" s="111"/>
      <c r="E84" s="93"/>
      <c r="F84" s="112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105"/>
      <c r="T84" s="93"/>
      <c r="U84" s="93"/>
      <c r="V84" s="93"/>
      <c r="W84" s="93"/>
      <c r="X84" s="93"/>
      <c r="Y84" s="93"/>
      <c r="Z84" s="93"/>
      <c r="AA84" s="93"/>
      <c r="AB84" s="93"/>
      <c r="AC84" s="105"/>
      <c r="AD84" s="93"/>
      <c r="AE84" s="93"/>
      <c r="AF84" s="93"/>
      <c r="AG84" s="93"/>
      <c r="AH84" s="93"/>
      <c r="AI84" s="93"/>
      <c r="AJ84" s="93"/>
      <c r="AK84" s="93"/>
      <c r="AL84" s="93"/>
      <c r="AM84" s="105"/>
      <c r="AN84" s="93"/>
      <c r="AO84" s="93"/>
      <c r="AP84" s="93"/>
      <c r="AQ84" s="93"/>
      <c r="AR84" s="93"/>
      <c r="AS84" s="93"/>
      <c r="AT84" s="93"/>
      <c r="AU84" s="93"/>
      <c r="AV84" s="93"/>
      <c r="AW84" s="105"/>
      <c r="AX84" s="93"/>
      <c r="AY84" s="93"/>
      <c r="AZ84" s="93"/>
      <c r="BA84" s="93"/>
      <c r="BB84" s="93"/>
      <c r="BC84" s="93"/>
      <c r="BD84" s="93"/>
      <c r="BE84" s="93"/>
      <c r="BF84" s="93"/>
      <c r="BG84" s="105"/>
      <c r="BH84" s="93"/>
      <c r="BI84" s="93"/>
      <c r="BJ84" s="93"/>
      <c r="BK84" s="93"/>
      <c r="BL84" s="93"/>
      <c r="BM84" s="93"/>
      <c r="BN84" s="93"/>
      <c r="BO84" s="93"/>
      <c r="BP84" s="93"/>
      <c r="BQ84" s="105"/>
      <c r="BR84" s="113"/>
      <c r="BS84" s="109">
        <v>80</v>
      </c>
      <c r="BT84" s="109">
        <v>80</v>
      </c>
      <c r="BU84" s="109">
        <v>80</v>
      </c>
      <c r="BV84" s="109">
        <v>80</v>
      </c>
      <c r="BW84" s="109"/>
      <c r="BX84" s="109"/>
    </row>
    <row r="85" spans="1:76" ht="15.75" x14ac:dyDescent="0.25">
      <c r="A85" s="110">
        <v>81</v>
      </c>
      <c r="B85" s="93"/>
      <c r="C85" s="93"/>
      <c r="D85" s="111"/>
      <c r="E85" s="93"/>
      <c r="F85" s="112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105"/>
      <c r="T85" s="93"/>
      <c r="U85" s="93"/>
      <c r="V85" s="93"/>
      <c r="W85" s="93"/>
      <c r="X85" s="93"/>
      <c r="Y85" s="93"/>
      <c r="Z85" s="93"/>
      <c r="AA85" s="93"/>
      <c r="AB85" s="93"/>
      <c r="AC85" s="105"/>
      <c r="AD85" s="93"/>
      <c r="AE85" s="93"/>
      <c r="AF85" s="93"/>
      <c r="AG85" s="93"/>
      <c r="AH85" s="93"/>
      <c r="AI85" s="93"/>
      <c r="AJ85" s="93"/>
      <c r="AK85" s="93"/>
      <c r="AL85" s="93"/>
      <c r="AM85" s="105"/>
      <c r="AN85" s="93"/>
      <c r="AO85" s="93"/>
      <c r="AP85" s="93"/>
      <c r="AQ85" s="93"/>
      <c r="AR85" s="93"/>
      <c r="AS85" s="93"/>
      <c r="AT85" s="93"/>
      <c r="AU85" s="93"/>
      <c r="AV85" s="93"/>
      <c r="AW85" s="105"/>
      <c r="AX85" s="93"/>
      <c r="AY85" s="93"/>
      <c r="AZ85" s="93"/>
      <c r="BA85" s="93"/>
      <c r="BB85" s="93"/>
      <c r="BC85" s="93"/>
      <c r="BD85" s="93"/>
      <c r="BE85" s="93"/>
      <c r="BF85" s="93"/>
      <c r="BG85" s="105"/>
      <c r="BH85" s="93"/>
      <c r="BI85" s="93"/>
      <c r="BJ85" s="93"/>
      <c r="BK85" s="93"/>
      <c r="BL85" s="93"/>
      <c r="BM85" s="93"/>
      <c r="BN85" s="93"/>
      <c r="BO85" s="93"/>
      <c r="BP85" s="93"/>
      <c r="BQ85" s="105"/>
      <c r="BR85" s="113"/>
      <c r="BS85" s="109">
        <v>80</v>
      </c>
      <c r="BT85" s="109">
        <v>80</v>
      </c>
      <c r="BU85" s="109">
        <v>80</v>
      </c>
      <c r="BV85" s="109">
        <v>80</v>
      </c>
      <c r="BW85" s="109"/>
      <c r="BX85" s="109"/>
    </row>
    <row r="86" spans="1:76" ht="15.75" x14ac:dyDescent="0.25">
      <c r="A86" s="110">
        <v>82</v>
      </c>
      <c r="B86" s="93"/>
      <c r="C86" s="93"/>
      <c r="D86" s="111"/>
      <c r="E86" s="93"/>
      <c r="F86" s="112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105"/>
      <c r="T86" s="93"/>
      <c r="U86" s="93"/>
      <c r="V86" s="93"/>
      <c r="W86" s="93"/>
      <c r="X86" s="93"/>
      <c r="Y86" s="93"/>
      <c r="Z86" s="93"/>
      <c r="AA86" s="93"/>
      <c r="AB86" s="93"/>
      <c r="AC86" s="105"/>
      <c r="AD86" s="93"/>
      <c r="AE86" s="93"/>
      <c r="AF86" s="93"/>
      <c r="AG86" s="93"/>
      <c r="AH86" s="93"/>
      <c r="AI86" s="93"/>
      <c r="AJ86" s="93"/>
      <c r="AK86" s="93"/>
      <c r="AL86" s="93"/>
      <c r="AM86" s="105"/>
      <c r="AN86" s="93"/>
      <c r="AO86" s="93"/>
      <c r="AP86" s="93"/>
      <c r="AQ86" s="93"/>
      <c r="AR86" s="93"/>
      <c r="AS86" s="93"/>
      <c r="AT86" s="93"/>
      <c r="AU86" s="93"/>
      <c r="AV86" s="93"/>
      <c r="AW86" s="105"/>
      <c r="AX86" s="93"/>
      <c r="AY86" s="93"/>
      <c r="AZ86" s="93"/>
      <c r="BA86" s="93"/>
      <c r="BB86" s="93"/>
      <c r="BC86" s="93"/>
      <c r="BD86" s="93"/>
      <c r="BE86" s="93"/>
      <c r="BF86" s="93"/>
      <c r="BG86" s="105"/>
      <c r="BH86" s="93"/>
      <c r="BI86" s="93"/>
      <c r="BJ86" s="93"/>
      <c r="BK86" s="93"/>
      <c r="BL86" s="93"/>
      <c r="BM86" s="93"/>
      <c r="BN86" s="93"/>
      <c r="BO86" s="93"/>
      <c r="BP86" s="93"/>
      <c r="BQ86" s="105"/>
      <c r="BR86" s="113"/>
      <c r="BS86" s="109">
        <v>80</v>
      </c>
      <c r="BT86" s="109">
        <v>80</v>
      </c>
      <c r="BU86" s="109">
        <v>80</v>
      </c>
      <c r="BV86" s="109">
        <v>80</v>
      </c>
      <c r="BW86" s="109"/>
      <c r="BX86" s="109"/>
    </row>
    <row r="87" spans="1:76" ht="15.75" x14ac:dyDescent="0.25">
      <c r="A87" s="110">
        <v>83</v>
      </c>
      <c r="B87" s="93"/>
      <c r="C87" s="93"/>
      <c r="D87" s="111"/>
      <c r="E87" s="93"/>
      <c r="F87" s="112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105"/>
      <c r="T87" s="93"/>
      <c r="U87" s="93"/>
      <c r="V87" s="93"/>
      <c r="W87" s="93"/>
      <c r="X87" s="93"/>
      <c r="Y87" s="93"/>
      <c r="Z87" s="93"/>
      <c r="AA87" s="93"/>
      <c r="AB87" s="93"/>
      <c r="AC87" s="105"/>
      <c r="AD87" s="93"/>
      <c r="AE87" s="93"/>
      <c r="AF87" s="93"/>
      <c r="AG87" s="93"/>
      <c r="AH87" s="93"/>
      <c r="AI87" s="93"/>
      <c r="AJ87" s="93"/>
      <c r="AK87" s="93"/>
      <c r="AL87" s="93"/>
      <c r="AM87" s="105"/>
      <c r="AN87" s="93"/>
      <c r="AO87" s="93"/>
      <c r="AP87" s="93"/>
      <c r="AQ87" s="93"/>
      <c r="AR87" s="93"/>
      <c r="AS87" s="93"/>
      <c r="AT87" s="93"/>
      <c r="AU87" s="93"/>
      <c r="AV87" s="93"/>
      <c r="AW87" s="105"/>
      <c r="AX87" s="93"/>
      <c r="AY87" s="93"/>
      <c r="AZ87" s="93"/>
      <c r="BA87" s="93"/>
      <c r="BB87" s="93"/>
      <c r="BC87" s="93"/>
      <c r="BD87" s="93"/>
      <c r="BE87" s="93"/>
      <c r="BF87" s="93"/>
      <c r="BG87" s="105"/>
      <c r="BH87" s="93"/>
      <c r="BI87" s="93"/>
      <c r="BJ87" s="93"/>
      <c r="BK87" s="93"/>
      <c r="BL87" s="93"/>
      <c r="BM87" s="93"/>
      <c r="BN87" s="93"/>
      <c r="BO87" s="93"/>
      <c r="BP87" s="93"/>
      <c r="BQ87" s="105"/>
      <c r="BR87" s="113"/>
      <c r="BS87" s="109">
        <v>80</v>
      </c>
      <c r="BT87" s="109">
        <v>80</v>
      </c>
      <c r="BU87" s="109">
        <v>80</v>
      </c>
      <c r="BV87" s="109">
        <v>80</v>
      </c>
      <c r="BW87" s="109"/>
      <c r="BX87" s="109"/>
    </row>
    <row r="88" spans="1:76" ht="15.75" x14ac:dyDescent="0.25">
      <c r="A88" s="110">
        <v>84</v>
      </c>
      <c r="B88" s="93"/>
      <c r="C88" s="93"/>
      <c r="D88" s="111"/>
      <c r="E88" s="93"/>
      <c r="F88" s="112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105"/>
      <c r="T88" s="93"/>
      <c r="U88" s="93"/>
      <c r="V88" s="93"/>
      <c r="W88" s="93"/>
      <c r="X88" s="93"/>
      <c r="Y88" s="93"/>
      <c r="Z88" s="93"/>
      <c r="AA88" s="93"/>
      <c r="AB88" s="93"/>
      <c r="AC88" s="105"/>
      <c r="AD88" s="93"/>
      <c r="AE88" s="93"/>
      <c r="AF88" s="93"/>
      <c r="AG88" s="93"/>
      <c r="AH88" s="93"/>
      <c r="AI88" s="93"/>
      <c r="AJ88" s="93"/>
      <c r="AK88" s="93"/>
      <c r="AL88" s="93"/>
      <c r="AM88" s="105"/>
      <c r="AN88" s="93"/>
      <c r="AO88" s="93"/>
      <c r="AP88" s="93"/>
      <c r="AQ88" s="93"/>
      <c r="AR88" s="93"/>
      <c r="AS88" s="93"/>
      <c r="AT88" s="93"/>
      <c r="AU88" s="93"/>
      <c r="AV88" s="93"/>
      <c r="AW88" s="105"/>
      <c r="AX88" s="93"/>
      <c r="AY88" s="93"/>
      <c r="AZ88" s="93"/>
      <c r="BA88" s="93"/>
      <c r="BB88" s="93"/>
      <c r="BC88" s="93"/>
      <c r="BD88" s="93"/>
      <c r="BE88" s="93"/>
      <c r="BF88" s="93"/>
      <c r="BG88" s="105"/>
      <c r="BH88" s="93"/>
      <c r="BI88" s="93"/>
      <c r="BJ88" s="93"/>
      <c r="BK88" s="93"/>
      <c r="BL88" s="93"/>
      <c r="BM88" s="93"/>
      <c r="BN88" s="93"/>
      <c r="BO88" s="93"/>
      <c r="BP88" s="93"/>
      <c r="BQ88" s="105"/>
      <c r="BR88" s="113"/>
      <c r="BS88" s="109">
        <v>80</v>
      </c>
      <c r="BT88" s="109">
        <v>80</v>
      </c>
      <c r="BU88" s="109">
        <v>80</v>
      </c>
      <c r="BV88" s="109">
        <v>80</v>
      </c>
      <c r="BW88" s="109"/>
      <c r="BX88" s="109"/>
    </row>
    <row r="89" spans="1:76" ht="15.75" x14ac:dyDescent="0.25">
      <c r="A89" s="110">
        <v>85</v>
      </c>
      <c r="B89" s="93"/>
      <c r="C89" s="93"/>
      <c r="D89" s="111"/>
      <c r="E89" s="93"/>
      <c r="F89" s="112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105"/>
      <c r="T89" s="93"/>
      <c r="U89" s="93"/>
      <c r="V89" s="93"/>
      <c r="W89" s="93"/>
      <c r="X89" s="93"/>
      <c r="Y89" s="93"/>
      <c r="Z89" s="93"/>
      <c r="AA89" s="93"/>
      <c r="AB89" s="93"/>
      <c r="AC89" s="105"/>
      <c r="AD89" s="93"/>
      <c r="AE89" s="93"/>
      <c r="AF89" s="93"/>
      <c r="AG89" s="93"/>
      <c r="AH89" s="93"/>
      <c r="AI89" s="93"/>
      <c r="AJ89" s="93"/>
      <c r="AK89" s="93"/>
      <c r="AL89" s="93"/>
      <c r="AM89" s="105"/>
      <c r="AN89" s="93"/>
      <c r="AO89" s="93"/>
      <c r="AP89" s="93"/>
      <c r="AQ89" s="93"/>
      <c r="AR89" s="93"/>
      <c r="AS89" s="93"/>
      <c r="AT89" s="93"/>
      <c r="AU89" s="93"/>
      <c r="AV89" s="93"/>
      <c r="AW89" s="105"/>
      <c r="AX89" s="93"/>
      <c r="AY89" s="93"/>
      <c r="AZ89" s="93"/>
      <c r="BA89" s="93"/>
      <c r="BB89" s="93"/>
      <c r="BC89" s="93"/>
      <c r="BD89" s="93"/>
      <c r="BE89" s="93"/>
      <c r="BF89" s="93"/>
      <c r="BG89" s="105"/>
      <c r="BH89" s="93"/>
      <c r="BI89" s="93"/>
      <c r="BJ89" s="93"/>
      <c r="BK89" s="93"/>
      <c r="BL89" s="93"/>
      <c r="BM89" s="93"/>
      <c r="BN89" s="93"/>
      <c r="BO89" s="93"/>
      <c r="BP89" s="93"/>
      <c r="BQ89" s="105"/>
      <c r="BR89" s="113"/>
      <c r="BS89" s="109">
        <v>80</v>
      </c>
      <c r="BT89" s="109">
        <v>80</v>
      </c>
      <c r="BU89" s="109">
        <v>80</v>
      </c>
      <c r="BV89" s="109">
        <v>80</v>
      </c>
      <c r="BW89" s="109"/>
      <c r="BX89" s="109"/>
    </row>
    <row r="90" spans="1:76" ht="15.75" x14ac:dyDescent="0.25">
      <c r="A90" s="110">
        <v>86</v>
      </c>
      <c r="B90" s="93"/>
      <c r="C90" s="93"/>
      <c r="D90" s="111"/>
      <c r="E90" s="93"/>
      <c r="F90" s="112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105"/>
      <c r="T90" s="93"/>
      <c r="U90" s="93"/>
      <c r="V90" s="93"/>
      <c r="W90" s="93"/>
      <c r="X90" s="93"/>
      <c r="Y90" s="93"/>
      <c r="Z90" s="93"/>
      <c r="AA90" s="93"/>
      <c r="AB90" s="93"/>
      <c r="AC90" s="105"/>
      <c r="AD90" s="93"/>
      <c r="AE90" s="93"/>
      <c r="AF90" s="93"/>
      <c r="AG90" s="93"/>
      <c r="AH90" s="93"/>
      <c r="AI90" s="93"/>
      <c r="AJ90" s="93"/>
      <c r="AK90" s="93"/>
      <c r="AL90" s="93"/>
      <c r="AM90" s="105"/>
      <c r="AN90" s="93"/>
      <c r="AO90" s="93"/>
      <c r="AP90" s="93"/>
      <c r="AQ90" s="93"/>
      <c r="AR90" s="93"/>
      <c r="AS90" s="93"/>
      <c r="AT90" s="93"/>
      <c r="AU90" s="93"/>
      <c r="AV90" s="93"/>
      <c r="AW90" s="105"/>
      <c r="AX90" s="93"/>
      <c r="AY90" s="93"/>
      <c r="AZ90" s="93"/>
      <c r="BA90" s="93"/>
      <c r="BB90" s="93"/>
      <c r="BC90" s="93"/>
      <c r="BD90" s="93"/>
      <c r="BE90" s="93"/>
      <c r="BF90" s="93"/>
      <c r="BG90" s="105"/>
      <c r="BH90" s="93"/>
      <c r="BI90" s="93"/>
      <c r="BJ90" s="93"/>
      <c r="BK90" s="93"/>
      <c r="BL90" s="93"/>
      <c r="BM90" s="93"/>
      <c r="BN90" s="93"/>
      <c r="BO90" s="93"/>
      <c r="BP90" s="93"/>
      <c r="BQ90" s="105"/>
      <c r="BR90" s="113"/>
      <c r="BS90" s="109">
        <v>80</v>
      </c>
      <c r="BT90" s="109">
        <v>80</v>
      </c>
      <c r="BU90" s="109">
        <v>80</v>
      </c>
      <c r="BV90" s="109">
        <v>80</v>
      </c>
      <c r="BW90" s="109"/>
      <c r="BX90" s="109"/>
    </row>
    <row r="91" spans="1:76" ht="15.75" x14ac:dyDescent="0.25">
      <c r="A91" s="110">
        <v>87</v>
      </c>
      <c r="B91" s="93"/>
      <c r="C91" s="93"/>
      <c r="D91" s="111"/>
      <c r="E91" s="93"/>
      <c r="F91" s="112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105"/>
      <c r="T91" s="93"/>
      <c r="U91" s="93"/>
      <c r="V91" s="93"/>
      <c r="W91" s="93"/>
      <c r="X91" s="93"/>
      <c r="Y91" s="93"/>
      <c r="Z91" s="93"/>
      <c r="AA91" s="93"/>
      <c r="AB91" s="93"/>
      <c r="AC91" s="105"/>
      <c r="AD91" s="93"/>
      <c r="AE91" s="93"/>
      <c r="AF91" s="93"/>
      <c r="AG91" s="93"/>
      <c r="AH91" s="93"/>
      <c r="AI91" s="93"/>
      <c r="AJ91" s="93"/>
      <c r="AK91" s="93"/>
      <c r="AL91" s="93"/>
      <c r="AM91" s="105"/>
      <c r="AN91" s="93"/>
      <c r="AO91" s="93"/>
      <c r="AP91" s="93"/>
      <c r="AQ91" s="93"/>
      <c r="AR91" s="93"/>
      <c r="AS91" s="93"/>
      <c r="AT91" s="93"/>
      <c r="AU91" s="93"/>
      <c r="AV91" s="93"/>
      <c r="AW91" s="105"/>
      <c r="AX91" s="93"/>
      <c r="AY91" s="93"/>
      <c r="AZ91" s="93"/>
      <c r="BA91" s="93"/>
      <c r="BB91" s="93"/>
      <c r="BC91" s="93"/>
      <c r="BD91" s="93"/>
      <c r="BE91" s="93"/>
      <c r="BF91" s="93"/>
      <c r="BG91" s="105"/>
      <c r="BH91" s="93"/>
      <c r="BI91" s="93"/>
      <c r="BJ91" s="93"/>
      <c r="BK91" s="93"/>
      <c r="BL91" s="93"/>
      <c r="BM91" s="93"/>
      <c r="BN91" s="93"/>
      <c r="BO91" s="93"/>
      <c r="BP91" s="93"/>
      <c r="BQ91" s="105"/>
      <c r="BR91" s="113"/>
      <c r="BS91" s="109">
        <v>80</v>
      </c>
      <c r="BT91" s="109">
        <v>80</v>
      </c>
      <c r="BU91" s="109">
        <v>80</v>
      </c>
      <c r="BV91" s="109">
        <v>80</v>
      </c>
      <c r="BW91" s="109"/>
      <c r="BX91" s="109"/>
    </row>
    <row r="92" spans="1:76" ht="15.75" x14ac:dyDescent="0.25">
      <c r="A92" s="110">
        <v>88</v>
      </c>
      <c r="B92" s="93"/>
      <c r="C92" s="93"/>
      <c r="D92" s="111"/>
      <c r="E92" s="93"/>
      <c r="F92" s="112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105"/>
      <c r="T92" s="93"/>
      <c r="U92" s="93"/>
      <c r="V92" s="93"/>
      <c r="W92" s="93"/>
      <c r="X92" s="93"/>
      <c r="Y92" s="93"/>
      <c r="Z92" s="93"/>
      <c r="AA92" s="93"/>
      <c r="AB92" s="93"/>
      <c r="AC92" s="105"/>
      <c r="AD92" s="93"/>
      <c r="AE92" s="93"/>
      <c r="AF92" s="93"/>
      <c r="AG92" s="93"/>
      <c r="AH92" s="93"/>
      <c r="AI92" s="93"/>
      <c r="AJ92" s="93"/>
      <c r="AK92" s="93"/>
      <c r="AL92" s="93"/>
      <c r="AM92" s="105"/>
      <c r="AN92" s="93"/>
      <c r="AO92" s="93"/>
      <c r="AP92" s="93"/>
      <c r="AQ92" s="93"/>
      <c r="AR92" s="93"/>
      <c r="AS92" s="93"/>
      <c r="AT92" s="93"/>
      <c r="AU92" s="93"/>
      <c r="AV92" s="93"/>
      <c r="AW92" s="105"/>
      <c r="AX92" s="93"/>
      <c r="AY92" s="93"/>
      <c r="AZ92" s="93"/>
      <c r="BA92" s="93"/>
      <c r="BB92" s="93"/>
      <c r="BC92" s="93"/>
      <c r="BD92" s="93"/>
      <c r="BE92" s="93"/>
      <c r="BF92" s="93"/>
      <c r="BG92" s="105"/>
      <c r="BH92" s="93"/>
      <c r="BI92" s="93"/>
      <c r="BJ92" s="93"/>
      <c r="BK92" s="93"/>
      <c r="BL92" s="93"/>
      <c r="BM92" s="93"/>
      <c r="BN92" s="93"/>
      <c r="BO92" s="93"/>
      <c r="BP92" s="93"/>
      <c r="BQ92" s="105"/>
      <c r="BR92" s="113"/>
      <c r="BS92" s="109">
        <v>80</v>
      </c>
      <c r="BT92" s="109">
        <v>80</v>
      </c>
      <c r="BU92" s="109">
        <v>80</v>
      </c>
      <c r="BV92" s="109">
        <v>80</v>
      </c>
      <c r="BW92" s="109"/>
      <c r="BX92" s="109"/>
    </row>
    <row r="93" spans="1:76" ht="15.75" x14ac:dyDescent="0.25">
      <c r="A93" s="110">
        <v>89</v>
      </c>
      <c r="B93" s="93"/>
      <c r="C93" s="93"/>
      <c r="D93" s="111"/>
      <c r="E93" s="93"/>
      <c r="F93" s="112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105"/>
      <c r="T93" s="93"/>
      <c r="U93" s="93"/>
      <c r="V93" s="93"/>
      <c r="W93" s="93"/>
      <c r="X93" s="93"/>
      <c r="Y93" s="93"/>
      <c r="Z93" s="93"/>
      <c r="AA93" s="93"/>
      <c r="AB93" s="93"/>
      <c r="AC93" s="105"/>
      <c r="AD93" s="93"/>
      <c r="AE93" s="93"/>
      <c r="AF93" s="93"/>
      <c r="AG93" s="93"/>
      <c r="AH93" s="93"/>
      <c r="AI93" s="93"/>
      <c r="AJ93" s="93"/>
      <c r="AK93" s="93"/>
      <c r="AL93" s="93"/>
      <c r="AM93" s="105"/>
      <c r="AN93" s="93"/>
      <c r="AO93" s="93"/>
      <c r="AP93" s="93"/>
      <c r="AQ93" s="93"/>
      <c r="AR93" s="93"/>
      <c r="AS93" s="93"/>
      <c r="AT93" s="93"/>
      <c r="AU93" s="93"/>
      <c r="AV93" s="93"/>
      <c r="AW93" s="105"/>
      <c r="AX93" s="93"/>
      <c r="AY93" s="93"/>
      <c r="AZ93" s="93"/>
      <c r="BA93" s="93"/>
      <c r="BB93" s="93"/>
      <c r="BC93" s="93"/>
      <c r="BD93" s="93"/>
      <c r="BE93" s="93"/>
      <c r="BF93" s="93"/>
      <c r="BG93" s="105"/>
      <c r="BH93" s="93"/>
      <c r="BI93" s="93"/>
      <c r="BJ93" s="93"/>
      <c r="BK93" s="93"/>
      <c r="BL93" s="93"/>
      <c r="BM93" s="93"/>
      <c r="BN93" s="93"/>
      <c r="BO93" s="93"/>
      <c r="BP93" s="93"/>
      <c r="BQ93" s="105"/>
      <c r="BR93" s="113"/>
      <c r="BS93" s="109">
        <v>80</v>
      </c>
      <c r="BT93" s="109">
        <v>80</v>
      </c>
      <c r="BU93" s="109">
        <v>80</v>
      </c>
      <c r="BV93" s="109">
        <v>80</v>
      </c>
      <c r="BW93" s="109"/>
      <c r="BX93" s="109"/>
    </row>
    <row r="94" spans="1:76" ht="15.75" x14ac:dyDescent="0.25">
      <c r="A94" s="110">
        <v>90</v>
      </c>
      <c r="B94" s="93"/>
      <c r="C94" s="93"/>
      <c r="D94" s="111"/>
      <c r="E94" s="93"/>
      <c r="F94" s="112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105"/>
      <c r="T94" s="93"/>
      <c r="U94" s="93"/>
      <c r="V94" s="93"/>
      <c r="W94" s="93"/>
      <c r="X94" s="93"/>
      <c r="Y94" s="93"/>
      <c r="Z94" s="93"/>
      <c r="AA94" s="93"/>
      <c r="AB94" s="93"/>
      <c r="AC94" s="105"/>
      <c r="AD94" s="93"/>
      <c r="AE94" s="93"/>
      <c r="AF94" s="93"/>
      <c r="AG94" s="93"/>
      <c r="AH94" s="93"/>
      <c r="AI94" s="93"/>
      <c r="AJ94" s="93"/>
      <c r="AK94" s="93"/>
      <c r="AL94" s="93"/>
      <c r="AM94" s="105"/>
      <c r="AN94" s="93"/>
      <c r="AO94" s="93"/>
      <c r="AP94" s="93"/>
      <c r="AQ94" s="93"/>
      <c r="AR94" s="93"/>
      <c r="AS94" s="93"/>
      <c r="AT94" s="93"/>
      <c r="AU94" s="93"/>
      <c r="AV94" s="93"/>
      <c r="AW94" s="105"/>
      <c r="AX94" s="93"/>
      <c r="AY94" s="93"/>
      <c r="AZ94" s="93"/>
      <c r="BA94" s="93"/>
      <c r="BB94" s="93"/>
      <c r="BC94" s="93"/>
      <c r="BD94" s="93"/>
      <c r="BE94" s="93"/>
      <c r="BF94" s="93"/>
      <c r="BG94" s="105"/>
      <c r="BH94" s="93"/>
      <c r="BI94" s="93"/>
      <c r="BJ94" s="93"/>
      <c r="BK94" s="93"/>
      <c r="BL94" s="93"/>
      <c r="BM94" s="93"/>
      <c r="BN94" s="93"/>
      <c r="BO94" s="93"/>
      <c r="BP94" s="93"/>
      <c r="BQ94" s="105"/>
      <c r="BR94" s="113"/>
      <c r="BS94" s="109">
        <v>80</v>
      </c>
      <c r="BT94" s="109">
        <v>80</v>
      </c>
      <c r="BU94" s="109">
        <v>80</v>
      </c>
      <c r="BV94" s="109">
        <v>80</v>
      </c>
      <c r="BW94" s="109"/>
      <c r="BX94" s="109"/>
    </row>
    <row r="95" spans="1:76" ht="15.75" x14ac:dyDescent="0.25">
      <c r="A95" s="110">
        <v>91</v>
      </c>
      <c r="B95" s="93"/>
      <c r="C95" s="93"/>
      <c r="D95" s="111"/>
      <c r="E95" s="93"/>
      <c r="F95" s="112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105"/>
      <c r="T95" s="93"/>
      <c r="U95" s="93"/>
      <c r="V95" s="93"/>
      <c r="W95" s="93"/>
      <c r="X95" s="93"/>
      <c r="Y95" s="93"/>
      <c r="Z95" s="93"/>
      <c r="AA95" s="93"/>
      <c r="AB95" s="93"/>
      <c r="AC95" s="105"/>
      <c r="AD95" s="93"/>
      <c r="AE95" s="93"/>
      <c r="AF95" s="93"/>
      <c r="AG95" s="93"/>
      <c r="AH95" s="93"/>
      <c r="AI95" s="93"/>
      <c r="AJ95" s="93"/>
      <c r="AK95" s="93"/>
      <c r="AL95" s="93"/>
      <c r="AM95" s="105"/>
      <c r="AN95" s="93"/>
      <c r="AO95" s="93"/>
      <c r="AP95" s="93"/>
      <c r="AQ95" s="93"/>
      <c r="AR95" s="93"/>
      <c r="AS95" s="93"/>
      <c r="AT95" s="93"/>
      <c r="AU95" s="93"/>
      <c r="AV95" s="93"/>
      <c r="AW95" s="105"/>
      <c r="AX95" s="93"/>
      <c r="AY95" s="93"/>
      <c r="AZ95" s="93"/>
      <c r="BA95" s="93"/>
      <c r="BB95" s="93"/>
      <c r="BC95" s="93"/>
      <c r="BD95" s="93"/>
      <c r="BE95" s="93"/>
      <c r="BF95" s="93"/>
      <c r="BG95" s="105"/>
      <c r="BH95" s="93"/>
      <c r="BI95" s="93"/>
      <c r="BJ95" s="93"/>
      <c r="BK95" s="93"/>
      <c r="BL95" s="93"/>
      <c r="BM95" s="93"/>
      <c r="BN95" s="93"/>
      <c r="BO95" s="93"/>
      <c r="BP95" s="93"/>
      <c r="BQ95" s="105"/>
      <c r="BR95" s="113"/>
      <c r="BS95" s="109">
        <v>80</v>
      </c>
      <c r="BT95" s="109">
        <v>80</v>
      </c>
      <c r="BU95" s="109">
        <v>80</v>
      </c>
      <c r="BV95" s="109">
        <v>80</v>
      </c>
      <c r="BW95" s="109"/>
      <c r="BX95" s="109"/>
    </row>
    <row r="96" spans="1:76" ht="15.75" x14ac:dyDescent="0.25">
      <c r="A96" s="110">
        <v>92</v>
      </c>
      <c r="B96" s="93"/>
      <c r="C96" s="93"/>
      <c r="D96" s="111"/>
      <c r="E96" s="93"/>
      <c r="F96" s="112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105"/>
      <c r="T96" s="93"/>
      <c r="U96" s="93"/>
      <c r="V96" s="93"/>
      <c r="W96" s="93"/>
      <c r="X96" s="93"/>
      <c r="Y96" s="93"/>
      <c r="Z96" s="93"/>
      <c r="AA96" s="93"/>
      <c r="AB96" s="93"/>
      <c r="AC96" s="105"/>
      <c r="AD96" s="93"/>
      <c r="AE96" s="93"/>
      <c r="AF96" s="93"/>
      <c r="AG96" s="93"/>
      <c r="AH96" s="93"/>
      <c r="AI96" s="93"/>
      <c r="AJ96" s="93"/>
      <c r="AK96" s="93"/>
      <c r="AL96" s="93"/>
      <c r="AM96" s="105"/>
      <c r="AN96" s="93"/>
      <c r="AO96" s="93"/>
      <c r="AP96" s="93"/>
      <c r="AQ96" s="93"/>
      <c r="AR96" s="93"/>
      <c r="AS96" s="93"/>
      <c r="AT96" s="93"/>
      <c r="AU96" s="93"/>
      <c r="AV96" s="93"/>
      <c r="AW96" s="105"/>
      <c r="AX96" s="93"/>
      <c r="AY96" s="93"/>
      <c r="AZ96" s="93"/>
      <c r="BA96" s="93"/>
      <c r="BB96" s="93"/>
      <c r="BC96" s="93"/>
      <c r="BD96" s="93"/>
      <c r="BE96" s="93"/>
      <c r="BF96" s="93"/>
      <c r="BG96" s="105"/>
      <c r="BH96" s="93"/>
      <c r="BI96" s="93"/>
      <c r="BJ96" s="93"/>
      <c r="BK96" s="93"/>
      <c r="BL96" s="93"/>
      <c r="BM96" s="93"/>
      <c r="BN96" s="93"/>
      <c r="BO96" s="93"/>
      <c r="BP96" s="93"/>
      <c r="BQ96" s="105"/>
      <c r="BR96" s="113"/>
      <c r="BS96" s="109">
        <v>80</v>
      </c>
      <c r="BT96" s="109">
        <v>80</v>
      </c>
      <c r="BU96" s="109">
        <v>80</v>
      </c>
      <c r="BV96" s="109">
        <v>80</v>
      </c>
      <c r="BW96" s="109"/>
      <c r="BX96" s="109"/>
    </row>
    <row r="97" spans="1:76" ht="15.75" x14ac:dyDescent="0.25">
      <c r="A97" s="110">
        <v>93</v>
      </c>
      <c r="B97" s="93"/>
      <c r="C97" s="93"/>
      <c r="D97" s="111"/>
      <c r="E97" s="93"/>
      <c r="F97" s="112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105"/>
      <c r="T97" s="93"/>
      <c r="U97" s="93"/>
      <c r="V97" s="93"/>
      <c r="W97" s="93"/>
      <c r="X97" s="93"/>
      <c r="Y97" s="93"/>
      <c r="Z97" s="93"/>
      <c r="AA97" s="93"/>
      <c r="AB97" s="93"/>
      <c r="AC97" s="105"/>
      <c r="AD97" s="93"/>
      <c r="AE97" s="93"/>
      <c r="AF97" s="93"/>
      <c r="AG97" s="93"/>
      <c r="AH97" s="93"/>
      <c r="AI97" s="93"/>
      <c r="AJ97" s="93"/>
      <c r="AK97" s="93"/>
      <c r="AL97" s="93"/>
      <c r="AM97" s="105"/>
      <c r="AN97" s="93"/>
      <c r="AO97" s="93"/>
      <c r="AP97" s="93"/>
      <c r="AQ97" s="93"/>
      <c r="AR97" s="93"/>
      <c r="AS97" s="93"/>
      <c r="AT97" s="93"/>
      <c r="AU97" s="93"/>
      <c r="AV97" s="93"/>
      <c r="AW97" s="105"/>
      <c r="AX97" s="93"/>
      <c r="AY97" s="93"/>
      <c r="AZ97" s="93"/>
      <c r="BA97" s="93"/>
      <c r="BB97" s="93"/>
      <c r="BC97" s="93"/>
      <c r="BD97" s="93"/>
      <c r="BE97" s="93"/>
      <c r="BF97" s="93"/>
      <c r="BG97" s="105"/>
      <c r="BH97" s="93"/>
      <c r="BI97" s="93"/>
      <c r="BJ97" s="93"/>
      <c r="BK97" s="93"/>
      <c r="BL97" s="93"/>
      <c r="BM97" s="93"/>
      <c r="BN97" s="93"/>
      <c r="BO97" s="93"/>
      <c r="BP97" s="93"/>
      <c r="BQ97" s="105"/>
      <c r="BR97" s="113"/>
      <c r="BS97" s="109">
        <v>80</v>
      </c>
      <c r="BT97" s="109">
        <v>80</v>
      </c>
      <c r="BU97" s="109">
        <v>80</v>
      </c>
      <c r="BV97" s="109">
        <v>80</v>
      </c>
      <c r="BW97" s="109"/>
      <c r="BX97" s="109"/>
    </row>
    <row r="98" spans="1:76" ht="15.75" x14ac:dyDescent="0.25">
      <c r="A98" s="110">
        <v>94</v>
      </c>
      <c r="B98" s="93"/>
      <c r="C98" s="93"/>
      <c r="D98" s="111"/>
      <c r="E98" s="93"/>
      <c r="F98" s="112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105"/>
      <c r="T98" s="93"/>
      <c r="U98" s="93"/>
      <c r="V98" s="93"/>
      <c r="W98" s="93"/>
      <c r="X98" s="93"/>
      <c r="Y98" s="93"/>
      <c r="Z98" s="93"/>
      <c r="AA98" s="93"/>
      <c r="AB98" s="93"/>
      <c r="AC98" s="105"/>
      <c r="AD98" s="93"/>
      <c r="AE98" s="93"/>
      <c r="AF98" s="93"/>
      <c r="AG98" s="93"/>
      <c r="AH98" s="93"/>
      <c r="AI98" s="93"/>
      <c r="AJ98" s="93"/>
      <c r="AK98" s="93"/>
      <c r="AL98" s="93"/>
      <c r="AM98" s="105"/>
      <c r="AN98" s="93"/>
      <c r="AO98" s="93"/>
      <c r="AP98" s="93"/>
      <c r="AQ98" s="93"/>
      <c r="AR98" s="93"/>
      <c r="AS98" s="93"/>
      <c r="AT98" s="93"/>
      <c r="AU98" s="93"/>
      <c r="AV98" s="93"/>
      <c r="AW98" s="105"/>
      <c r="AX98" s="93"/>
      <c r="AY98" s="93"/>
      <c r="AZ98" s="93"/>
      <c r="BA98" s="93"/>
      <c r="BB98" s="93"/>
      <c r="BC98" s="93"/>
      <c r="BD98" s="93"/>
      <c r="BE98" s="93"/>
      <c r="BF98" s="93"/>
      <c r="BG98" s="105"/>
      <c r="BH98" s="93"/>
      <c r="BI98" s="93"/>
      <c r="BJ98" s="93"/>
      <c r="BK98" s="93"/>
      <c r="BL98" s="93"/>
      <c r="BM98" s="93"/>
      <c r="BN98" s="93"/>
      <c r="BO98" s="93"/>
      <c r="BP98" s="93"/>
      <c r="BQ98" s="105"/>
      <c r="BR98" s="113"/>
      <c r="BS98" s="109">
        <v>80</v>
      </c>
      <c r="BT98" s="109">
        <v>80</v>
      </c>
      <c r="BU98" s="109">
        <v>80</v>
      </c>
      <c r="BV98" s="109">
        <v>80</v>
      </c>
      <c r="BW98" s="109"/>
      <c r="BX98" s="109"/>
    </row>
    <row r="99" spans="1:76" ht="15.75" x14ac:dyDescent="0.25">
      <c r="A99" s="110">
        <v>95</v>
      </c>
      <c r="B99" s="93"/>
      <c r="C99" s="93"/>
      <c r="D99" s="111"/>
      <c r="E99" s="93"/>
      <c r="F99" s="112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105"/>
      <c r="T99" s="93"/>
      <c r="U99" s="93"/>
      <c r="V99" s="93"/>
      <c r="W99" s="93"/>
      <c r="X99" s="93"/>
      <c r="Y99" s="93"/>
      <c r="Z99" s="93"/>
      <c r="AA99" s="93"/>
      <c r="AB99" s="93"/>
      <c r="AC99" s="105"/>
      <c r="AD99" s="93"/>
      <c r="AE99" s="93"/>
      <c r="AF99" s="93"/>
      <c r="AG99" s="93"/>
      <c r="AH99" s="93"/>
      <c r="AI99" s="93"/>
      <c r="AJ99" s="93"/>
      <c r="AK99" s="93"/>
      <c r="AL99" s="93"/>
      <c r="AM99" s="105"/>
      <c r="AN99" s="93"/>
      <c r="AO99" s="93"/>
      <c r="AP99" s="93"/>
      <c r="AQ99" s="93"/>
      <c r="AR99" s="93"/>
      <c r="AS99" s="93"/>
      <c r="AT99" s="93"/>
      <c r="AU99" s="93"/>
      <c r="AV99" s="93"/>
      <c r="AW99" s="105"/>
      <c r="AX99" s="93"/>
      <c r="AY99" s="93"/>
      <c r="AZ99" s="93"/>
      <c r="BA99" s="93"/>
      <c r="BB99" s="93"/>
      <c r="BC99" s="93"/>
      <c r="BD99" s="93"/>
      <c r="BE99" s="93"/>
      <c r="BF99" s="93"/>
      <c r="BG99" s="105"/>
      <c r="BH99" s="93"/>
      <c r="BI99" s="93"/>
      <c r="BJ99" s="93"/>
      <c r="BK99" s="93"/>
      <c r="BL99" s="93"/>
      <c r="BM99" s="93"/>
      <c r="BN99" s="93"/>
      <c r="BO99" s="93"/>
      <c r="BP99" s="93"/>
      <c r="BQ99" s="105"/>
      <c r="BR99" s="113"/>
      <c r="BS99" s="109">
        <v>80</v>
      </c>
      <c r="BT99" s="109">
        <v>80</v>
      </c>
      <c r="BU99" s="109">
        <v>80</v>
      </c>
      <c r="BV99" s="109">
        <v>80</v>
      </c>
      <c r="BW99" s="109"/>
      <c r="BX99" s="109"/>
    </row>
    <row r="100" spans="1:76" ht="15.75" x14ac:dyDescent="0.25">
      <c r="A100" s="110">
        <v>96</v>
      </c>
      <c r="B100" s="93"/>
      <c r="C100" s="93"/>
      <c r="D100" s="111"/>
      <c r="E100" s="93"/>
      <c r="F100" s="112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105"/>
      <c r="T100" s="93"/>
      <c r="U100" s="93"/>
      <c r="V100" s="93"/>
      <c r="W100" s="93"/>
      <c r="X100" s="93"/>
      <c r="Y100" s="93"/>
      <c r="Z100" s="93"/>
      <c r="AA100" s="93"/>
      <c r="AB100" s="93"/>
      <c r="AC100" s="105"/>
      <c r="AD100" s="93"/>
      <c r="AE100" s="93"/>
      <c r="AF100" s="93"/>
      <c r="AG100" s="93"/>
      <c r="AH100" s="93"/>
      <c r="AI100" s="93"/>
      <c r="AJ100" s="93"/>
      <c r="AK100" s="93"/>
      <c r="AL100" s="93"/>
      <c r="AM100" s="105"/>
      <c r="AN100" s="93"/>
      <c r="AO100" s="93"/>
      <c r="AP100" s="93"/>
      <c r="AQ100" s="93"/>
      <c r="AR100" s="93"/>
      <c r="AS100" s="93"/>
      <c r="AT100" s="93"/>
      <c r="AU100" s="93"/>
      <c r="AV100" s="93"/>
      <c r="AW100" s="105"/>
      <c r="AX100" s="93"/>
      <c r="AY100" s="93"/>
      <c r="AZ100" s="93"/>
      <c r="BA100" s="93"/>
      <c r="BB100" s="93"/>
      <c r="BC100" s="93"/>
      <c r="BD100" s="93"/>
      <c r="BE100" s="93"/>
      <c r="BF100" s="93"/>
      <c r="BG100" s="105"/>
      <c r="BH100" s="93"/>
      <c r="BI100" s="93"/>
      <c r="BJ100" s="93"/>
      <c r="BK100" s="93"/>
      <c r="BL100" s="93"/>
      <c r="BM100" s="93"/>
      <c r="BN100" s="93"/>
      <c r="BO100" s="93"/>
      <c r="BP100" s="93"/>
      <c r="BQ100" s="105"/>
      <c r="BR100" s="113"/>
      <c r="BS100" s="109">
        <v>80</v>
      </c>
      <c r="BT100" s="109">
        <v>80</v>
      </c>
      <c r="BU100" s="109">
        <v>80</v>
      </c>
      <c r="BV100" s="109">
        <v>80</v>
      </c>
      <c r="BW100" s="109"/>
      <c r="BX100" s="109"/>
    </row>
    <row r="101" spans="1:76" ht="15.75" x14ac:dyDescent="0.25">
      <c r="A101" s="110">
        <v>97</v>
      </c>
      <c r="B101" s="93"/>
      <c r="C101" s="93"/>
      <c r="D101" s="111"/>
      <c r="E101" s="93"/>
      <c r="F101" s="112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105"/>
      <c r="T101" s="93"/>
      <c r="U101" s="93"/>
      <c r="V101" s="93"/>
      <c r="W101" s="93"/>
      <c r="X101" s="93"/>
      <c r="Y101" s="93"/>
      <c r="Z101" s="93"/>
      <c r="AA101" s="93"/>
      <c r="AB101" s="93"/>
      <c r="AC101" s="105"/>
      <c r="AD101" s="93"/>
      <c r="AE101" s="93"/>
      <c r="AF101" s="93"/>
      <c r="AG101" s="93"/>
      <c r="AH101" s="93"/>
      <c r="AI101" s="93"/>
      <c r="AJ101" s="93"/>
      <c r="AK101" s="93"/>
      <c r="AL101" s="93"/>
      <c r="AM101" s="105"/>
      <c r="AN101" s="93"/>
      <c r="AO101" s="93"/>
      <c r="AP101" s="93"/>
      <c r="AQ101" s="93"/>
      <c r="AR101" s="93"/>
      <c r="AS101" s="93"/>
      <c r="AT101" s="93"/>
      <c r="AU101" s="93"/>
      <c r="AV101" s="93"/>
      <c r="AW101" s="105"/>
      <c r="AX101" s="93"/>
      <c r="AY101" s="93"/>
      <c r="AZ101" s="93"/>
      <c r="BA101" s="93"/>
      <c r="BB101" s="93"/>
      <c r="BC101" s="93"/>
      <c r="BD101" s="93"/>
      <c r="BE101" s="93"/>
      <c r="BF101" s="93"/>
      <c r="BG101" s="105"/>
      <c r="BH101" s="93"/>
      <c r="BI101" s="93"/>
      <c r="BJ101" s="93"/>
      <c r="BK101" s="93"/>
      <c r="BL101" s="93"/>
      <c r="BM101" s="93"/>
      <c r="BN101" s="93"/>
      <c r="BO101" s="93"/>
      <c r="BP101" s="93"/>
      <c r="BQ101" s="105"/>
      <c r="BR101" s="113"/>
      <c r="BS101" s="109">
        <v>80</v>
      </c>
      <c r="BT101" s="109">
        <v>80</v>
      </c>
      <c r="BU101" s="109">
        <v>80</v>
      </c>
      <c r="BV101" s="109">
        <v>80</v>
      </c>
      <c r="BW101" s="109"/>
      <c r="BX101" s="109"/>
    </row>
    <row r="102" spans="1:76" ht="15.75" x14ac:dyDescent="0.25">
      <c r="A102" s="110">
        <v>98</v>
      </c>
      <c r="B102" s="93"/>
      <c r="C102" s="93"/>
      <c r="D102" s="111"/>
      <c r="E102" s="93"/>
      <c r="F102" s="112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105"/>
      <c r="T102" s="93"/>
      <c r="U102" s="93"/>
      <c r="V102" s="93"/>
      <c r="W102" s="93"/>
      <c r="X102" s="93"/>
      <c r="Y102" s="93"/>
      <c r="Z102" s="93"/>
      <c r="AA102" s="93"/>
      <c r="AB102" s="93"/>
      <c r="AC102" s="105"/>
      <c r="AD102" s="93"/>
      <c r="AE102" s="93"/>
      <c r="AF102" s="93"/>
      <c r="AG102" s="93"/>
      <c r="AH102" s="93"/>
      <c r="AI102" s="93"/>
      <c r="AJ102" s="93"/>
      <c r="AK102" s="93"/>
      <c r="AL102" s="93"/>
      <c r="AM102" s="105"/>
      <c r="AN102" s="93"/>
      <c r="AO102" s="93"/>
      <c r="AP102" s="93"/>
      <c r="AQ102" s="93"/>
      <c r="AR102" s="93"/>
      <c r="AS102" s="93"/>
      <c r="AT102" s="93"/>
      <c r="AU102" s="93"/>
      <c r="AV102" s="93"/>
      <c r="AW102" s="105"/>
      <c r="AX102" s="93"/>
      <c r="AY102" s="93"/>
      <c r="AZ102" s="93"/>
      <c r="BA102" s="93"/>
      <c r="BB102" s="93"/>
      <c r="BC102" s="93"/>
      <c r="BD102" s="93"/>
      <c r="BE102" s="93"/>
      <c r="BF102" s="93"/>
      <c r="BG102" s="105"/>
      <c r="BH102" s="93"/>
      <c r="BI102" s="93"/>
      <c r="BJ102" s="93"/>
      <c r="BK102" s="93"/>
      <c r="BL102" s="93"/>
      <c r="BM102" s="93"/>
      <c r="BN102" s="93"/>
      <c r="BO102" s="93"/>
      <c r="BP102" s="93"/>
      <c r="BQ102" s="105"/>
      <c r="BR102" s="113"/>
      <c r="BS102" s="109">
        <v>80</v>
      </c>
      <c r="BT102" s="109">
        <v>80</v>
      </c>
      <c r="BU102" s="109">
        <v>80</v>
      </c>
      <c r="BV102" s="109">
        <v>80</v>
      </c>
      <c r="BW102" s="109"/>
      <c r="BX102" s="109"/>
    </row>
    <row r="103" spans="1:76" ht="15.75" x14ac:dyDescent="0.25">
      <c r="A103" s="110">
        <v>99</v>
      </c>
      <c r="B103" s="93"/>
      <c r="C103" s="93"/>
      <c r="D103" s="111"/>
      <c r="E103" s="93"/>
      <c r="F103" s="112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105"/>
      <c r="T103" s="93"/>
      <c r="U103" s="93"/>
      <c r="V103" s="93"/>
      <c r="W103" s="93"/>
      <c r="X103" s="93"/>
      <c r="Y103" s="93"/>
      <c r="Z103" s="93"/>
      <c r="AA103" s="93"/>
      <c r="AB103" s="93"/>
      <c r="AC103" s="105"/>
      <c r="AD103" s="93"/>
      <c r="AE103" s="93"/>
      <c r="AF103" s="93"/>
      <c r="AG103" s="93"/>
      <c r="AH103" s="93"/>
      <c r="AI103" s="93"/>
      <c r="AJ103" s="93"/>
      <c r="AK103" s="93"/>
      <c r="AL103" s="93"/>
      <c r="AM103" s="105"/>
      <c r="AN103" s="93"/>
      <c r="AO103" s="93"/>
      <c r="AP103" s="93"/>
      <c r="AQ103" s="93"/>
      <c r="AR103" s="93"/>
      <c r="AS103" s="93"/>
      <c r="AT103" s="93"/>
      <c r="AU103" s="93"/>
      <c r="AV103" s="93"/>
      <c r="AW103" s="105"/>
      <c r="AX103" s="93"/>
      <c r="AY103" s="93"/>
      <c r="AZ103" s="93"/>
      <c r="BA103" s="93"/>
      <c r="BB103" s="93"/>
      <c r="BC103" s="93"/>
      <c r="BD103" s="93"/>
      <c r="BE103" s="93"/>
      <c r="BF103" s="93"/>
      <c r="BG103" s="105"/>
      <c r="BH103" s="93"/>
      <c r="BI103" s="93"/>
      <c r="BJ103" s="93"/>
      <c r="BK103" s="93"/>
      <c r="BL103" s="93"/>
      <c r="BM103" s="93"/>
      <c r="BN103" s="93"/>
      <c r="BO103" s="93"/>
      <c r="BP103" s="93"/>
      <c r="BQ103" s="105"/>
      <c r="BR103" s="113"/>
      <c r="BS103" s="109">
        <v>80</v>
      </c>
      <c r="BT103" s="109">
        <v>80</v>
      </c>
      <c r="BU103" s="109">
        <v>80</v>
      </c>
      <c r="BV103" s="109">
        <v>80</v>
      </c>
      <c r="BW103" s="109"/>
      <c r="BX103" s="109"/>
    </row>
    <row r="104" spans="1:76" ht="15.75" x14ac:dyDescent="0.25">
      <c r="A104" s="110">
        <v>100</v>
      </c>
      <c r="B104" s="93"/>
      <c r="C104" s="93"/>
      <c r="D104" s="111"/>
      <c r="E104" s="93"/>
      <c r="F104" s="112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105"/>
      <c r="T104" s="93"/>
      <c r="U104" s="93"/>
      <c r="V104" s="93"/>
      <c r="W104" s="93"/>
      <c r="X104" s="93"/>
      <c r="Y104" s="93"/>
      <c r="Z104" s="93"/>
      <c r="AA104" s="93"/>
      <c r="AB104" s="93"/>
      <c r="AC104" s="105"/>
      <c r="AD104" s="93"/>
      <c r="AE104" s="93"/>
      <c r="AF104" s="93"/>
      <c r="AG104" s="93"/>
      <c r="AH104" s="93"/>
      <c r="AI104" s="93"/>
      <c r="AJ104" s="93"/>
      <c r="AK104" s="93"/>
      <c r="AL104" s="93"/>
      <c r="AM104" s="105"/>
      <c r="AN104" s="93"/>
      <c r="AO104" s="93"/>
      <c r="AP104" s="93"/>
      <c r="AQ104" s="93"/>
      <c r="AR104" s="93"/>
      <c r="AS104" s="93"/>
      <c r="AT104" s="93"/>
      <c r="AU104" s="93"/>
      <c r="AV104" s="93"/>
      <c r="AW104" s="105"/>
      <c r="AX104" s="93"/>
      <c r="AY104" s="93"/>
      <c r="AZ104" s="93"/>
      <c r="BA104" s="93"/>
      <c r="BB104" s="93"/>
      <c r="BC104" s="93"/>
      <c r="BD104" s="93"/>
      <c r="BE104" s="93"/>
      <c r="BF104" s="93"/>
      <c r="BG104" s="105"/>
      <c r="BH104" s="93"/>
      <c r="BI104" s="93"/>
      <c r="BJ104" s="93"/>
      <c r="BK104" s="93"/>
      <c r="BL104" s="93"/>
      <c r="BM104" s="93"/>
      <c r="BN104" s="93"/>
      <c r="BO104" s="93"/>
      <c r="BP104" s="93"/>
      <c r="BQ104" s="105"/>
      <c r="BR104" s="113"/>
      <c r="BS104" s="109">
        <v>80</v>
      </c>
      <c r="BT104" s="109">
        <v>80</v>
      </c>
      <c r="BU104" s="109">
        <v>80</v>
      </c>
      <c r="BV104" s="109">
        <v>80</v>
      </c>
      <c r="BW104" s="109"/>
      <c r="BX104" s="109"/>
    </row>
    <row r="105" spans="1:76" ht="15.75" x14ac:dyDescent="0.25">
      <c r="A105" s="110">
        <v>101</v>
      </c>
      <c r="B105" s="93"/>
      <c r="C105" s="93"/>
      <c r="D105" s="111"/>
      <c r="E105" s="93"/>
      <c r="F105" s="112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105"/>
      <c r="T105" s="93"/>
      <c r="U105" s="93"/>
      <c r="V105" s="93"/>
      <c r="W105" s="93"/>
      <c r="X105" s="93"/>
      <c r="Y105" s="93"/>
      <c r="Z105" s="93"/>
      <c r="AA105" s="93"/>
      <c r="AB105" s="93"/>
      <c r="AC105" s="105"/>
      <c r="AD105" s="93"/>
      <c r="AE105" s="93"/>
      <c r="AF105" s="93"/>
      <c r="AG105" s="93"/>
      <c r="AH105" s="93"/>
      <c r="AI105" s="93"/>
      <c r="AJ105" s="93"/>
      <c r="AK105" s="93"/>
      <c r="AL105" s="93"/>
      <c r="AM105" s="105"/>
      <c r="AN105" s="93"/>
      <c r="AO105" s="93"/>
      <c r="AP105" s="93"/>
      <c r="AQ105" s="93"/>
      <c r="AR105" s="93"/>
      <c r="AS105" s="93"/>
      <c r="AT105" s="93"/>
      <c r="AU105" s="93"/>
      <c r="AV105" s="93"/>
      <c r="AW105" s="105"/>
      <c r="AX105" s="93"/>
      <c r="AY105" s="93"/>
      <c r="AZ105" s="93"/>
      <c r="BA105" s="93"/>
      <c r="BB105" s="93"/>
      <c r="BC105" s="93"/>
      <c r="BD105" s="93"/>
      <c r="BE105" s="93"/>
      <c r="BF105" s="93"/>
      <c r="BG105" s="105"/>
      <c r="BH105" s="93"/>
      <c r="BI105" s="93"/>
      <c r="BJ105" s="93"/>
      <c r="BK105" s="93"/>
      <c r="BL105" s="93"/>
      <c r="BM105" s="93"/>
      <c r="BN105" s="93"/>
      <c r="BO105" s="93"/>
      <c r="BP105" s="93"/>
      <c r="BQ105" s="105"/>
      <c r="BR105" s="113"/>
      <c r="BS105" s="109">
        <v>80</v>
      </c>
      <c r="BT105" s="109">
        <v>80</v>
      </c>
      <c r="BU105" s="109">
        <v>80</v>
      </c>
      <c r="BV105" s="109">
        <v>80</v>
      </c>
      <c r="BW105" s="109"/>
      <c r="BX105" s="109"/>
    </row>
    <row r="106" spans="1:76" ht="15.75" x14ac:dyDescent="0.25">
      <c r="A106" s="110">
        <v>102</v>
      </c>
      <c r="B106" s="93"/>
      <c r="C106" s="93"/>
      <c r="D106" s="111"/>
      <c r="E106" s="93"/>
      <c r="F106" s="112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105"/>
      <c r="T106" s="93"/>
      <c r="U106" s="93"/>
      <c r="V106" s="93"/>
      <c r="W106" s="93"/>
      <c r="X106" s="93"/>
      <c r="Y106" s="93"/>
      <c r="Z106" s="93"/>
      <c r="AA106" s="93"/>
      <c r="AB106" s="93"/>
      <c r="AC106" s="105"/>
      <c r="AD106" s="93"/>
      <c r="AE106" s="93"/>
      <c r="AF106" s="93"/>
      <c r="AG106" s="93"/>
      <c r="AH106" s="93"/>
      <c r="AI106" s="93"/>
      <c r="AJ106" s="93"/>
      <c r="AK106" s="93"/>
      <c r="AL106" s="93"/>
      <c r="AM106" s="105"/>
      <c r="AN106" s="93"/>
      <c r="AO106" s="93"/>
      <c r="AP106" s="93"/>
      <c r="AQ106" s="93"/>
      <c r="AR106" s="93"/>
      <c r="AS106" s="93"/>
      <c r="AT106" s="93"/>
      <c r="AU106" s="93"/>
      <c r="AV106" s="93"/>
      <c r="AW106" s="105"/>
      <c r="AX106" s="93"/>
      <c r="AY106" s="93"/>
      <c r="AZ106" s="93"/>
      <c r="BA106" s="93"/>
      <c r="BB106" s="93"/>
      <c r="BC106" s="93"/>
      <c r="BD106" s="93"/>
      <c r="BE106" s="93"/>
      <c r="BF106" s="93"/>
      <c r="BG106" s="105"/>
      <c r="BH106" s="93"/>
      <c r="BI106" s="93"/>
      <c r="BJ106" s="93"/>
      <c r="BK106" s="93"/>
      <c r="BL106" s="93"/>
      <c r="BM106" s="93"/>
      <c r="BN106" s="93"/>
      <c r="BO106" s="93"/>
      <c r="BP106" s="93"/>
      <c r="BQ106" s="105"/>
      <c r="BR106" s="113"/>
      <c r="BS106" s="109">
        <v>80</v>
      </c>
      <c r="BT106" s="109">
        <v>80</v>
      </c>
      <c r="BU106" s="109">
        <v>80</v>
      </c>
      <c r="BV106" s="109">
        <v>80</v>
      </c>
      <c r="BW106" s="109"/>
      <c r="BX106" s="109"/>
    </row>
    <row r="107" spans="1:76" ht="15.75" x14ac:dyDescent="0.25">
      <c r="A107" s="110">
        <v>103</v>
      </c>
      <c r="B107" s="93"/>
      <c r="C107" s="93"/>
      <c r="D107" s="111"/>
      <c r="E107" s="93"/>
      <c r="F107" s="112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105"/>
      <c r="T107" s="93"/>
      <c r="U107" s="93"/>
      <c r="V107" s="93"/>
      <c r="W107" s="93"/>
      <c r="X107" s="93"/>
      <c r="Y107" s="93"/>
      <c r="Z107" s="93"/>
      <c r="AA107" s="93"/>
      <c r="AB107" s="93"/>
      <c r="AC107" s="105"/>
      <c r="AD107" s="93"/>
      <c r="AE107" s="93"/>
      <c r="AF107" s="93"/>
      <c r="AG107" s="93"/>
      <c r="AH107" s="93"/>
      <c r="AI107" s="93"/>
      <c r="AJ107" s="93"/>
      <c r="AK107" s="93"/>
      <c r="AL107" s="93"/>
      <c r="AM107" s="105"/>
      <c r="AN107" s="93"/>
      <c r="AO107" s="93"/>
      <c r="AP107" s="93"/>
      <c r="AQ107" s="93"/>
      <c r="AR107" s="93"/>
      <c r="AS107" s="93"/>
      <c r="AT107" s="93"/>
      <c r="AU107" s="93"/>
      <c r="AV107" s="93"/>
      <c r="AW107" s="105"/>
      <c r="AX107" s="93"/>
      <c r="AY107" s="93"/>
      <c r="AZ107" s="93"/>
      <c r="BA107" s="93"/>
      <c r="BB107" s="93"/>
      <c r="BC107" s="93"/>
      <c r="BD107" s="93"/>
      <c r="BE107" s="93"/>
      <c r="BF107" s="93"/>
      <c r="BG107" s="105"/>
      <c r="BH107" s="93"/>
      <c r="BI107" s="93"/>
      <c r="BJ107" s="93"/>
      <c r="BK107" s="93"/>
      <c r="BL107" s="93"/>
      <c r="BM107" s="93"/>
      <c r="BN107" s="93"/>
      <c r="BO107" s="93"/>
      <c r="BP107" s="93"/>
      <c r="BQ107" s="105"/>
      <c r="BR107" s="113"/>
      <c r="BS107" s="109">
        <v>80</v>
      </c>
      <c r="BT107" s="109">
        <v>80</v>
      </c>
      <c r="BU107" s="109">
        <v>80</v>
      </c>
      <c r="BV107" s="109">
        <v>80</v>
      </c>
      <c r="BW107" s="109"/>
      <c r="BX107" s="109"/>
    </row>
    <row r="108" spans="1:76" ht="15.75" x14ac:dyDescent="0.25">
      <c r="A108" s="110">
        <v>104</v>
      </c>
      <c r="B108" s="93"/>
      <c r="C108" s="93"/>
      <c r="D108" s="111"/>
      <c r="E108" s="93"/>
      <c r="F108" s="112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105"/>
      <c r="T108" s="93"/>
      <c r="U108" s="93"/>
      <c r="V108" s="93"/>
      <c r="W108" s="93"/>
      <c r="X108" s="93"/>
      <c r="Y108" s="93"/>
      <c r="Z108" s="93"/>
      <c r="AA108" s="93"/>
      <c r="AB108" s="93"/>
      <c r="AC108" s="105"/>
      <c r="AD108" s="93"/>
      <c r="AE108" s="93"/>
      <c r="AF108" s="93"/>
      <c r="AG108" s="93"/>
      <c r="AH108" s="93"/>
      <c r="AI108" s="93"/>
      <c r="AJ108" s="93"/>
      <c r="AK108" s="93"/>
      <c r="AL108" s="93"/>
      <c r="AM108" s="105"/>
      <c r="AN108" s="93"/>
      <c r="AO108" s="93"/>
      <c r="AP108" s="93"/>
      <c r="AQ108" s="93"/>
      <c r="AR108" s="93"/>
      <c r="AS108" s="93"/>
      <c r="AT108" s="93"/>
      <c r="AU108" s="93"/>
      <c r="AV108" s="93"/>
      <c r="AW108" s="105"/>
      <c r="AX108" s="93"/>
      <c r="AY108" s="93"/>
      <c r="AZ108" s="93"/>
      <c r="BA108" s="93"/>
      <c r="BB108" s="93"/>
      <c r="BC108" s="93"/>
      <c r="BD108" s="93"/>
      <c r="BE108" s="93"/>
      <c r="BF108" s="93"/>
      <c r="BG108" s="105"/>
      <c r="BH108" s="93"/>
      <c r="BI108" s="93"/>
      <c r="BJ108" s="93"/>
      <c r="BK108" s="93"/>
      <c r="BL108" s="93"/>
      <c r="BM108" s="93"/>
      <c r="BN108" s="93"/>
      <c r="BO108" s="93"/>
      <c r="BP108" s="93"/>
      <c r="BQ108" s="105"/>
      <c r="BR108" s="113"/>
      <c r="BS108" s="109">
        <v>80</v>
      </c>
      <c r="BT108" s="109">
        <v>80</v>
      </c>
      <c r="BU108" s="109">
        <v>80</v>
      </c>
      <c r="BV108" s="109">
        <v>80</v>
      </c>
      <c r="BW108" s="109"/>
      <c r="BX108" s="109"/>
    </row>
    <row r="109" spans="1:76" ht="15.75" x14ac:dyDescent="0.25">
      <c r="A109" s="110">
        <v>105</v>
      </c>
      <c r="B109" s="93"/>
      <c r="C109" s="93"/>
      <c r="D109" s="111"/>
      <c r="E109" s="93"/>
      <c r="F109" s="112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105"/>
      <c r="T109" s="93"/>
      <c r="U109" s="93"/>
      <c r="V109" s="93"/>
      <c r="W109" s="93"/>
      <c r="X109" s="93"/>
      <c r="Y109" s="93"/>
      <c r="Z109" s="93"/>
      <c r="AA109" s="93"/>
      <c r="AB109" s="93"/>
      <c r="AC109" s="105"/>
      <c r="AD109" s="93"/>
      <c r="AE109" s="93"/>
      <c r="AF109" s="93"/>
      <c r="AG109" s="93"/>
      <c r="AH109" s="93"/>
      <c r="AI109" s="93"/>
      <c r="AJ109" s="93"/>
      <c r="AK109" s="93"/>
      <c r="AL109" s="93"/>
      <c r="AM109" s="105"/>
      <c r="AN109" s="93"/>
      <c r="AO109" s="93"/>
      <c r="AP109" s="93"/>
      <c r="AQ109" s="93"/>
      <c r="AR109" s="93"/>
      <c r="AS109" s="93"/>
      <c r="AT109" s="93"/>
      <c r="AU109" s="93"/>
      <c r="AV109" s="93"/>
      <c r="AW109" s="105"/>
      <c r="AX109" s="93"/>
      <c r="AY109" s="93"/>
      <c r="AZ109" s="93"/>
      <c r="BA109" s="93"/>
      <c r="BB109" s="93"/>
      <c r="BC109" s="93"/>
      <c r="BD109" s="93"/>
      <c r="BE109" s="93"/>
      <c r="BF109" s="93"/>
      <c r="BG109" s="105"/>
      <c r="BH109" s="93"/>
      <c r="BI109" s="93"/>
      <c r="BJ109" s="93"/>
      <c r="BK109" s="93"/>
      <c r="BL109" s="93"/>
      <c r="BM109" s="93"/>
      <c r="BN109" s="93"/>
      <c r="BO109" s="93"/>
      <c r="BP109" s="93"/>
      <c r="BQ109" s="105"/>
      <c r="BR109" s="113"/>
      <c r="BS109" s="109">
        <v>80</v>
      </c>
      <c r="BT109" s="109">
        <v>80</v>
      </c>
      <c r="BU109" s="109">
        <v>80</v>
      </c>
      <c r="BV109" s="109">
        <v>80</v>
      </c>
      <c r="BW109" s="109"/>
      <c r="BX109" s="109"/>
    </row>
    <row r="110" spans="1:76" ht="15.75" x14ac:dyDescent="0.25">
      <c r="A110" s="110">
        <v>106</v>
      </c>
      <c r="B110" s="93"/>
      <c r="C110" s="93"/>
      <c r="D110" s="111"/>
      <c r="E110" s="93"/>
      <c r="F110" s="112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105"/>
      <c r="T110" s="93"/>
      <c r="U110" s="93"/>
      <c r="V110" s="93"/>
      <c r="W110" s="93"/>
      <c r="X110" s="93"/>
      <c r="Y110" s="93"/>
      <c r="Z110" s="93"/>
      <c r="AA110" s="93"/>
      <c r="AB110" s="93"/>
      <c r="AC110" s="105"/>
      <c r="AD110" s="93"/>
      <c r="AE110" s="93"/>
      <c r="AF110" s="93"/>
      <c r="AG110" s="93"/>
      <c r="AH110" s="93"/>
      <c r="AI110" s="93"/>
      <c r="AJ110" s="93"/>
      <c r="AK110" s="93"/>
      <c r="AL110" s="93"/>
      <c r="AM110" s="105"/>
      <c r="AN110" s="93"/>
      <c r="AO110" s="93"/>
      <c r="AP110" s="93"/>
      <c r="AQ110" s="93"/>
      <c r="AR110" s="93"/>
      <c r="AS110" s="93"/>
      <c r="AT110" s="93"/>
      <c r="AU110" s="93"/>
      <c r="AV110" s="93"/>
      <c r="AW110" s="105"/>
      <c r="AX110" s="93"/>
      <c r="AY110" s="93"/>
      <c r="AZ110" s="93"/>
      <c r="BA110" s="93"/>
      <c r="BB110" s="93"/>
      <c r="BC110" s="93"/>
      <c r="BD110" s="93"/>
      <c r="BE110" s="93"/>
      <c r="BF110" s="93"/>
      <c r="BG110" s="105"/>
      <c r="BH110" s="93"/>
      <c r="BI110" s="93"/>
      <c r="BJ110" s="93"/>
      <c r="BK110" s="93"/>
      <c r="BL110" s="93"/>
      <c r="BM110" s="93"/>
      <c r="BN110" s="93"/>
      <c r="BO110" s="93"/>
      <c r="BP110" s="93"/>
      <c r="BQ110" s="105"/>
      <c r="BR110" s="113"/>
      <c r="BS110" s="109">
        <v>80</v>
      </c>
      <c r="BT110" s="109">
        <v>80</v>
      </c>
      <c r="BU110" s="109">
        <v>80</v>
      </c>
      <c r="BV110" s="109">
        <v>80</v>
      </c>
      <c r="BW110" s="109"/>
      <c r="BX110" s="109"/>
    </row>
    <row r="111" spans="1:76" ht="15.75" x14ac:dyDescent="0.25">
      <c r="A111" s="110">
        <v>107</v>
      </c>
      <c r="B111" s="93"/>
      <c r="C111" s="93"/>
      <c r="D111" s="111"/>
      <c r="E111" s="93"/>
      <c r="F111" s="112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105"/>
      <c r="T111" s="93"/>
      <c r="U111" s="93"/>
      <c r="V111" s="93"/>
      <c r="W111" s="93"/>
      <c r="X111" s="93"/>
      <c r="Y111" s="93"/>
      <c r="Z111" s="93"/>
      <c r="AA111" s="93"/>
      <c r="AB111" s="93"/>
      <c r="AC111" s="105"/>
      <c r="AD111" s="93"/>
      <c r="AE111" s="93"/>
      <c r="AF111" s="93"/>
      <c r="AG111" s="93"/>
      <c r="AH111" s="93"/>
      <c r="AI111" s="93"/>
      <c r="AJ111" s="93"/>
      <c r="AK111" s="93"/>
      <c r="AL111" s="93"/>
      <c r="AM111" s="105"/>
      <c r="AN111" s="93"/>
      <c r="AO111" s="93"/>
      <c r="AP111" s="93"/>
      <c r="AQ111" s="93"/>
      <c r="AR111" s="93"/>
      <c r="AS111" s="93"/>
      <c r="AT111" s="93"/>
      <c r="AU111" s="93"/>
      <c r="AV111" s="93"/>
      <c r="AW111" s="105"/>
      <c r="AX111" s="93"/>
      <c r="AY111" s="93"/>
      <c r="AZ111" s="93"/>
      <c r="BA111" s="93"/>
      <c r="BB111" s="93"/>
      <c r="BC111" s="93"/>
      <c r="BD111" s="93"/>
      <c r="BE111" s="93"/>
      <c r="BF111" s="93"/>
      <c r="BG111" s="105"/>
      <c r="BH111" s="93"/>
      <c r="BI111" s="93"/>
      <c r="BJ111" s="93"/>
      <c r="BK111" s="93"/>
      <c r="BL111" s="93"/>
      <c r="BM111" s="93"/>
      <c r="BN111" s="93"/>
      <c r="BO111" s="93"/>
      <c r="BP111" s="93"/>
      <c r="BQ111" s="105"/>
      <c r="BR111" s="113"/>
      <c r="BS111" s="109">
        <v>80</v>
      </c>
      <c r="BT111" s="109">
        <v>80</v>
      </c>
      <c r="BU111" s="109">
        <v>80</v>
      </c>
      <c r="BV111" s="109">
        <v>80</v>
      </c>
      <c r="BW111" s="109"/>
      <c r="BX111" s="109"/>
    </row>
    <row r="112" spans="1:76" ht="15.75" x14ac:dyDescent="0.25">
      <c r="A112" s="110">
        <v>108</v>
      </c>
      <c r="B112" s="93"/>
      <c r="C112" s="93"/>
      <c r="D112" s="111"/>
      <c r="E112" s="93"/>
      <c r="F112" s="112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105"/>
      <c r="T112" s="93"/>
      <c r="U112" s="93"/>
      <c r="V112" s="93"/>
      <c r="W112" s="93"/>
      <c r="X112" s="93"/>
      <c r="Y112" s="93"/>
      <c r="Z112" s="93"/>
      <c r="AA112" s="93"/>
      <c r="AB112" s="93"/>
      <c r="AC112" s="105"/>
      <c r="AD112" s="93"/>
      <c r="AE112" s="93"/>
      <c r="AF112" s="93"/>
      <c r="AG112" s="93"/>
      <c r="AH112" s="93"/>
      <c r="AI112" s="93"/>
      <c r="AJ112" s="93"/>
      <c r="AK112" s="93"/>
      <c r="AL112" s="93"/>
      <c r="AM112" s="105"/>
      <c r="AN112" s="93"/>
      <c r="AO112" s="93"/>
      <c r="AP112" s="93"/>
      <c r="AQ112" s="93"/>
      <c r="AR112" s="93"/>
      <c r="AS112" s="93"/>
      <c r="AT112" s="93"/>
      <c r="AU112" s="93"/>
      <c r="AV112" s="93"/>
      <c r="AW112" s="105"/>
      <c r="AX112" s="93"/>
      <c r="AY112" s="93"/>
      <c r="AZ112" s="93"/>
      <c r="BA112" s="93"/>
      <c r="BB112" s="93"/>
      <c r="BC112" s="93"/>
      <c r="BD112" s="93"/>
      <c r="BE112" s="93"/>
      <c r="BF112" s="93"/>
      <c r="BG112" s="105"/>
      <c r="BH112" s="93"/>
      <c r="BI112" s="93"/>
      <c r="BJ112" s="93"/>
      <c r="BK112" s="93"/>
      <c r="BL112" s="93"/>
      <c r="BM112" s="93"/>
      <c r="BN112" s="93"/>
      <c r="BO112" s="93"/>
      <c r="BP112" s="93"/>
      <c r="BQ112" s="105"/>
      <c r="BR112" s="113"/>
      <c r="BS112" s="109">
        <v>80</v>
      </c>
      <c r="BT112" s="109">
        <v>80</v>
      </c>
      <c r="BU112" s="109">
        <v>80</v>
      </c>
      <c r="BV112" s="109">
        <v>80</v>
      </c>
      <c r="BW112" s="109"/>
      <c r="BX112" s="109"/>
    </row>
    <row r="113" spans="1:76" ht="15.75" x14ac:dyDescent="0.25">
      <c r="A113" s="110">
        <v>109</v>
      </c>
      <c r="B113" s="93"/>
      <c r="C113" s="93"/>
      <c r="D113" s="111"/>
      <c r="E113" s="93"/>
      <c r="F113" s="112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105"/>
      <c r="T113" s="93"/>
      <c r="U113" s="93"/>
      <c r="V113" s="93"/>
      <c r="W113" s="93"/>
      <c r="X113" s="93"/>
      <c r="Y113" s="93"/>
      <c r="Z113" s="93"/>
      <c r="AA113" s="93"/>
      <c r="AB113" s="93"/>
      <c r="AC113" s="105"/>
      <c r="AD113" s="93"/>
      <c r="AE113" s="93"/>
      <c r="AF113" s="93"/>
      <c r="AG113" s="93"/>
      <c r="AH113" s="93"/>
      <c r="AI113" s="93"/>
      <c r="AJ113" s="93"/>
      <c r="AK113" s="93"/>
      <c r="AL113" s="93"/>
      <c r="AM113" s="105"/>
      <c r="AN113" s="93"/>
      <c r="AO113" s="93"/>
      <c r="AP113" s="93"/>
      <c r="AQ113" s="93"/>
      <c r="AR113" s="93"/>
      <c r="AS113" s="93"/>
      <c r="AT113" s="93"/>
      <c r="AU113" s="93"/>
      <c r="AV113" s="93"/>
      <c r="AW113" s="105"/>
      <c r="AX113" s="93"/>
      <c r="AY113" s="93"/>
      <c r="AZ113" s="93"/>
      <c r="BA113" s="93"/>
      <c r="BB113" s="93"/>
      <c r="BC113" s="93"/>
      <c r="BD113" s="93"/>
      <c r="BE113" s="93"/>
      <c r="BF113" s="93"/>
      <c r="BG113" s="105"/>
      <c r="BH113" s="93"/>
      <c r="BI113" s="93"/>
      <c r="BJ113" s="93"/>
      <c r="BK113" s="93"/>
      <c r="BL113" s="93"/>
      <c r="BM113" s="93"/>
      <c r="BN113" s="93"/>
      <c r="BO113" s="93"/>
      <c r="BP113" s="93"/>
      <c r="BQ113" s="105"/>
      <c r="BR113" s="113"/>
      <c r="BS113" s="109">
        <v>80</v>
      </c>
      <c r="BT113" s="109">
        <v>80</v>
      </c>
      <c r="BU113" s="109">
        <v>80</v>
      </c>
      <c r="BV113" s="109">
        <v>80</v>
      </c>
      <c r="BW113" s="109"/>
      <c r="BX113" s="109"/>
    </row>
    <row r="114" spans="1:76" ht="15.75" x14ac:dyDescent="0.25">
      <c r="A114" s="110">
        <v>110</v>
      </c>
      <c r="B114" s="93"/>
      <c r="C114" s="93"/>
      <c r="D114" s="111"/>
      <c r="E114" s="93"/>
      <c r="F114" s="112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105"/>
      <c r="T114" s="93"/>
      <c r="U114" s="93"/>
      <c r="V114" s="93"/>
      <c r="W114" s="93"/>
      <c r="X114" s="93"/>
      <c r="Y114" s="93"/>
      <c r="Z114" s="93"/>
      <c r="AA114" s="93"/>
      <c r="AB114" s="93"/>
      <c r="AC114" s="105"/>
      <c r="AD114" s="93"/>
      <c r="AE114" s="93"/>
      <c r="AF114" s="93"/>
      <c r="AG114" s="93"/>
      <c r="AH114" s="93"/>
      <c r="AI114" s="93"/>
      <c r="AJ114" s="93"/>
      <c r="AK114" s="93"/>
      <c r="AL114" s="93"/>
      <c r="AM114" s="105"/>
      <c r="AN114" s="93"/>
      <c r="AO114" s="93"/>
      <c r="AP114" s="93"/>
      <c r="AQ114" s="93"/>
      <c r="AR114" s="93"/>
      <c r="AS114" s="93"/>
      <c r="AT114" s="93"/>
      <c r="AU114" s="93"/>
      <c r="AV114" s="93"/>
      <c r="AW114" s="105"/>
      <c r="AX114" s="93"/>
      <c r="AY114" s="93"/>
      <c r="AZ114" s="93"/>
      <c r="BA114" s="93"/>
      <c r="BB114" s="93"/>
      <c r="BC114" s="93"/>
      <c r="BD114" s="93"/>
      <c r="BE114" s="93"/>
      <c r="BF114" s="93"/>
      <c r="BG114" s="105"/>
      <c r="BH114" s="93"/>
      <c r="BI114" s="93"/>
      <c r="BJ114" s="93"/>
      <c r="BK114" s="93"/>
      <c r="BL114" s="93"/>
      <c r="BM114" s="93"/>
      <c r="BN114" s="93"/>
      <c r="BO114" s="93"/>
      <c r="BP114" s="93"/>
      <c r="BQ114" s="105"/>
      <c r="BR114" s="113"/>
      <c r="BS114" s="109">
        <v>80</v>
      </c>
      <c r="BT114" s="109">
        <v>80</v>
      </c>
      <c r="BU114" s="109">
        <v>80</v>
      </c>
      <c r="BV114" s="109">
        <v>80</v>
      </c>
      <c r="BW114" s="109"/>
      <c r="BX114" s="109"/>
    </row>
    <row r="115" spans="1:76" ht="15.75" x14ac:dyDescent="0.25">
      <c r="A115" s="110">
        <v>111</v>
      </c>
      <c r="B115" s="93"/>
      <c r="C115" s="93"/>
      <c r="D115" s="111"/>
      <c r="E115" s="93"/>
      <c r="F115" s="112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105"/>
      <c r="T115" s="93"/>
      <c r="U115" s="93"/>
      <c r="V115" s="93"/>
      <c r="W115" s="93"/>
      <c r="X115" s="93"/>
      <c r="Y115" s="93"/>
      <c r="Z115" s="93"/>
      <c r="AA115" s="93"/>
      <c r="AB115" s="93"/>
      <c r="AC115" s="105"/>
      <c r="AD115" s="93"/>
      <c r="AE115" s="93"/>
      <c r="AF115" s="93"/>
      <c r="AG115" s="93"/>
      <c r="AH115" s="93"/>
      <c r="AI115" s="93"/>
      <c r="AJ115" s="93"/>
      <c r="AK115" s="93"/>
      <c r="AL115" s="93"/>
      <c r="AM115" s="105"/>
      <c r="AN115" s="93"/>
      <c r="AO115" s="93"/>
      <c r="AP115" s="93"/>
      <c r="AQ115" s="93"/>
      <c r="AR115" s="93"/>
      <c r="AS115" s="93"/>
      <c r="AT115" s="93"/>
      <c r="AU115" s="93"/>
      <c r="AV115" s="93"/>
      <c r="AW115" s="105"/>
      <c r="AX115" s="93"/>
      <c r="AY115" s="93"/>
      <c r="AZ115" s="93"/>
      <c r="BA115" s="93"/>
      <c r="BB115" s="93"/>
      <c r="BC115" s="93"/>
      <c r="BD115" s="93"/>
      <c r="BE115" s="93"/>
      <c r="BF115" s="93"/>
      <c r="BG115" s="105"/>
      <c r="BH115" s="93"/>
      <c r="BI115" s="93"/>
      <c r="BJ115" s="93"/>
      <c r="BK115" s="93"/>
      <c r="BL115" s="93"/>
      <c r="BM115" s="93"/>
      <c r="BN115" s="93"/>
      <c r="BO115" s="93"/>
      <c r="BP115" s="93"/>
      <c r="BQ115" s="105"/>
      <c r="BR115" s="113"/>
      <c r="BS115" s="109">
        <v>80</v>
      </c>
      <c r="BT115" s="109">
        <v>80</v>
      </c>
      <c r="BU115" s="109">
        <v>80</v>
      </c>
      <c r="BV115" s="109">
        <v>80</v>
      </c>
      <c r="BW115" s="109"/>
      <c r="BX115" s="109"/>
    </row>
    <row r="116" spans="1:76" ht="15.75" x14ac:dyDescent="0.25">
      <c r="A116" s="110">
        <v>112</v>
      </c>
      <c r="B116" s="93"/>
      <c r="C116" s="93"/>
      <c r="D116" s="111"/>
      <c r="E116" s="93"/>
      <c r="F116" s="112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105"/>
      <c r="T116" s="93"/>
      <c r="U116" s="93"/>
      <c r="V116" s="93"/>
      <c r="W116" s="93"/>
      <c r="X116" s="93"/>
      <c r="Y116" s="93"/>
      <c r="Z116" s="93"/>
      <c r="AA116" s="93"/>
      <c r="AB116" s="93"/>
      <c r="AC116" s="105"/>
      <c r="AD116" s="93"/>
      <c r="AE116" s="93"/>
      <c r="AF116" s="93"/>
      <c r="AG116" s="93"/>
      <c r="AH116" s="93"/>
      <c r="AI116" s="93"/>
      <c r="AJ116" s="93"/>
      <c r="AK116" s="93"/>
      <c r="AL116" s="93"/>
      <c r="AM116" s="105"/>
      <c r="AN116" s="93"/>
      <c r="AO116" s="93"/>
      <c r="AP116" s="93"/>
      <c r="AQ116" s="93"/>
      <c r="AR116" s="93"/>
      <c r="AS116" s="93"/>
      <c r="AT116" s="93"/>
      <c r="AU116" s="93"/>
      <c r="AV116" s="93"/>
      <c r="AW116" s="105"/>
      <c r="AX116" s="93"/>
      <c r="AY116" s="93"/>
      <c r="AZ116" s="93"/>
      <c r="BA116" s="93"/>
      <c r="BB116" s="93"/>
      <c r="BC116" s="93"/>
      <c r="BD116" s="93"/>
      <c r="BE116" s="93"/>
      <c r="BF116" s="93"/>
      <c r="BG116" s="105"/>
      <c r="BH116" s="93"/>
      <c r="BI116" s="93"/>
      <c r="BJ116" s="93"/>
      <c r="BK116" s="93"/>
      <c r="BL116" s="93"/>
      <c r="BM116" s="93"/>
      <c r="BN116" s="93"/>
      <c r="BO116" s="93"/>
      <c r="BP116" s="93"/>
      <c r="BQ116" s="105"/>
      <c r="BR116" s="113"/>
      <c r="BS116" s="109">
        <v>80</v>
      </c>
      <c r="BT116" s="109">
        <v>80</v>
      </c>
      <c r="BU116" s="109">
        <v>80</v>
      </c>
      <c r="BV116" s="109">
        <v>80</v>
      </c>
      <c r="BW116" s="109"/>
      <c r="BX116" s="109"/>
    </row>
    <row r="117" spans="1:76" ht="15.75" x14ac:dyDescent="0.25">
      <c r="A117" s="110">
        <v>113</v>
      </c>
      <c r="B117" s="93"/>
      <c r="C117" s="93"/>
      <c r="D117" s="111"/>
      <c r="E117" s="93"/>
      <c r="F117" s="112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105"/>
      <c r="T117" s="93"/>
      <c r="U117" s="93"/>
      <c r="V117" s="93"/>
      <c r="W117" s="93"/>
      <c r="X117" s="93"/>
      <c r="Y117" s="93"/>
      <c r="Z117" s="93"/>
      <c r="AA117" s="93"/>
      <c r="AB117" s="93"/>
      <c r="AC117" s="105"/>
      <c r="AD117" s="93"/>
      <c r="AE117" s="93"/>
      <c r="AF117" s="93"/>
      <c r="AG117" s="93"/>
      <c r="AH117" s="93"/>
      <c r="AI117" s="93"/>
      <c r="AJ117" s="93"/>
      <c r="AK117" s="93"/>
      <c r="AL117" s="93"/>
      <c r="AM117" s="105"/>
      <c r="AN117" s="93"/>
      <c r="AO117" s="93"/>
      <c r="AP117" s="93"/>
      <c r="AQ117" s="93"/>
      <c r="AR117" s="93"/>
      <c r="AS117" s="93"/>
      <c r="AT117" s="93"/>
      <c r="AU117" s="93"/>
      <c r="AV117" s="93"/>
      <c r="AW117" s="105"/>
      <c r="AX117" s="93"/>
      <c r="AY117" s="93"/>
      <c r="AZ117" s="93"/>
      <c r="BA117" s="93"/>
      <c r="BB117" s="93"/>
      <c r="BC117" s="93"/>
      <c r="BD117" s="93"/>
      <c r="BE117" s="93"/>
      <c r="BF117" s="93"/>
      <c r="BG117" s="105"/>
      <c r="BH117" s="93"/>
      <c r="BI117" s="93"/>
      <c r="BJ117" s="93"/>
      <c r="BK117" s="93"/>
      <c r="BL117" s="93"/>
      <c r="BM117" s="93"/>
      <c r="BN117" s="93"/>
      <c r="BO117" s="93"/>
      <c r="BP117" s="93"/>
      <c r="BQ117" s="105"/>
      <c r="BR117" s="113"/>
      <c r="BS117" s="109">
        <v>80</v>
      </c>
      <c r="BT117" s="109">
        <v>80</v>
      </c>
      <c r="BU117" s="109">
        <v>80</v>
      </c>
      <c r="BV117" s="109">
        <v>80</v>
      </c>
      <c r="BW117" s="109"/>
      <c r="BX117" s="109"/>
    </row>
    <row r="118" spans="1:76" ht="15.75" x14ac:dyDescent="0.25">
      <c r="A118" s="110">
        <v>114</v>
      </c>
      <c r="B118" s="93"/>
      <c r="C118" s="93"/>
      <c r="D118" s="111"/>
      <c r="E118" s="93"/>
      <c r="F118" s="112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105"/>
      <c r="T118" s="93"/>
      <c r="U118" s="93"/>
      <c r="V118" s="93"/>
      <c r="W118" s="93"/>
      <c r="X118" s="93"/>
      <c r="Y118" s="93"/>
      <c r="Z118" s="93"/>
      <c r="AA118" s="93"/>
      <c r="AB118" s="93"/>
      <c r="AC118" s="105"/>
      <c r="AD118" s="93"/>
      <c r="AE118" s="93"/>
      <c r="AF118" s="93"/>
      <c r="AG118" s="93"/>
      <c r="AH118" s="93"/>
      <c r="AI118" s="93"/>
      <c r="AJ118" s="93"/>
      <c r="AK118" s="93"/>
      <c r="AL118" s="93"/>
      <c r="AM118" s="105"/>
      <c r="AN118" s="93"/>
      <c r="AO118" s="93"/>
      <c r="AP118" s="93"/>
      <c r="AQ118" s="93"/>
      <c r="AR118" s="93"/>
      <c r="AS118" s="93"/>
      <c r="AT118" s="93"/>
      <c r="AU118" s="93"/>
      <c r="AV118" s="93"/>
      <c r="AW118" s="105"/>
      <c r="AX118" s="93"/>
      <c r="AY118" s="93"/>
      <c r="AZ118" s="93"/>
      <c r="BA118" s="93"/>
      <c r="BB118" s="93"/>
      <c r="BC118" s="93"/>
      <c r="BD118" s="93"/>
      <c r="BE118" s="93"/>
      <c r="BF118" s="93"/>
      <c r="BG118" s="105"/>
      <c r="BH118" s="93"/>
      <c r="BI118" s="93"/>
      <c r="BJ118" s="93"/>
      <c r="BK118" s="93"/>
      <c r="BL118" s="93"/>
      <c r="BM118" s="93"/>
      <c r="BN118" s="93"/>
      <c r="BO118" s="93"/>
      <c r="BP118" s="93"/>
      <c r="BQ118" s="105"/>
      <c r="BR118" s="113"/>
      <c r="BS118" s="109">
        <v>80</v>
      </c>
      <c r="BT118" s="109">
        <v>80</v>
      </c>
      <c r="BU118" s="109">
        <v>80</v>
      </c>
      <c r="BV118" s="109">
        <v>80</v>
      </c>
      <c r="BW118" s="109"/>
      <c r="BX118" s="109"/>
    </row>
    <row r="119" spans="1:76" ht="15.75" x14ac:dyDescent="0.25">
      <c r="A119" s="110">
        <v>115</v>
      </c>
      <c r="B119" s="93"/>
      <c r="C119" s="93"/>
      <c r="D119" s="111"/>
      <c r="E119" s="93"/>
      <c r="F119" s="112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105"/>
      <c r="T119" s="93"/>
      <c r="U119" s="93"/>
      <c r="V119" s="93"/>
      <c r="W119" s="93"/>
      <c r="X119" s="93"/>
      <c r="Y119" s="93"/>
      <c r="Z119" s="93"/>
      <c r="AA119" s="93"/>
      <c r="AB119" s="93"/>
      <c r="AC119" s="105"/>
      <c r="AD119" s="93"/>
      <c r="AE119" s="93"/>
      <c r="AF119" s="93"/>
      <c r="AG119" s="93"/>
      <c r="AH119" s="93"/>
      <c r="AI119" s="93"/>
      <c r="AJ119" s="93"/>
      <c r="AK119" s="93"/>
      <c r="AL119" s="93"/>
      <c r="AM119" s="105"/>
      <c r="AN119" s="93"/>
      <c r="AO119" s="93"/>
      <c r="AP119" s="93"/>
      <c r="AQ119" s="93"/>
      <c r="AR119" s="93"/>
      <c r="AS119" s="93"/>
      <c r="AT119" s="93"/>
      <c r="AU119" s="93"/>
      <c r="AV119" s="93"/>
      <c r="AW119" s="105"/>
      <c r="AX119" s="93"/>
      <c r="AY119" s="93"/>
      <c r="AZ119" s="93"/>
      <c r="BA119" s="93"/>
      <c r="BB119" s="93"/>
      <c r="BC119" s="93"/>
      <c r="BD119" s="93"/>
      <c r="BE119" s="93"/>
      <c r="BF119" s="93"/>
      <c r="BG119" s="105"/>
      <c r="BH119" s="93"/>
      <c r="BI119" s="93"/>
      <c r="BJ119" s="93"/>
      <c r="BK119" s="93"/>
      <c r="BL119" s="93"/>
      <c r="BM119" s="93"/>
      <c r="BN119" s="93"/>
      <c r="BO119" s="93"/>
      <c r="BP119" s="93"/>
      <c r="BQ119" s="105"/>
      <c r="BR119" s="113"/>
      <c r="BS119" s="109">
        <v>80</v>
      </c>
      <c r="BT119" s="109">
        <v>80</v>
      </c>
      <c r="BU119" s="109">
        <v>80</v>
      </c>
      <c r="BV119" s="109">
        <v>80</v>
      </c>
      <c r="BW119" s="109"/>
      <c r="BX119" s="109"/>
    </row>
    <row r="120" spans="1:76" ht="15.75" x14ac:dyDescent="0.25">
      <c r="A120" s="110">
        <v>116</v>
      </c>
      <c r="B120" s="93"/>
      <c r="C120" s="93"/>
      <c r="D120" s="111"/>
      <c r="E120" s="93"/>
      <c r="F120" s="112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105"/>
      <c r="T120" s="93"/>
      <c r="U120" s="93"/>
      <c r="V120" s="93"/>
      <c r="W120" s="93"/>
      <c r="X120" s="93"/>
      <c r="Y120" s="93"/>
      <c r="Z120" s="93"/>
      <c r="AA120" s="93"/>
      <c r="AB120" s="93"/>
      <c r="AC120" s="105"/>
      <c r="AD120" s="93"/>
      <c r="AE120" s="93"/>
      <c r="AF120" s="93"/>
      <c r="AG120" s="93"/>
      <c r="AH120" s="93"/>
      <c r="AI120" s="93"/>
      <c r="AJ120" s="93"/>
      <c r="AK120" s="93"/>
      <c r="AL120" s="93"/>
      <c r="AM120" s="105"/>
      <c r="AN120" s="93"/>
      <c r="AO120" s="93"/>
      <c r="AP120" s="93"/>
      <c r="AQ120" s="93"/>
      <c r="AR120" s="93"/>
      <c r="AS120" s="93"/>
      <c r="AT120" s="93"/>
      <c r="AU120" s="93"/>
      <c r="AV120" s="93"/>
      <c r="AW120" s="105"/>
      <c r="AX120" s="93"/>
      <c r="AY120" s="93"/>
      <c r="AZ120" s="93"/>
      <c r="BA120" s="93"/>
      <c r="BB120" s="93"/>
      <c r="BC120" s="93"/>
      <c r="BD120" s="93"/>
      <c r="BE120" s="93"/>
      <c r="BF120" s="93"/>
      <c r="BG120" s="105"/>
      <c r="BH120" s="93"/>
      <c r="BI120" s="93"/>
      <c r="BJ120" s="93"/>
      <c r="BK120" s="93"/>
      <c r="BL120" s="93"/>
      <c r="BM120" s="93"/>
      <c r="BN120" s="93"/>
      <c r="BO120" s="93"/>
      <c r="BP120" s="93"/>
      <c r="BQ120" s="105"/>
      <c r="BR120" s="113"/>
      <c r="BS120" s="109">
        <v>80</v>
      </c>
      <c r="BT120" s="109">
        <v>80</v>
      </c>
      <c r="BU120" s="109">
        <v>80</v>
      </c>
      <c r="BV120" s="109">
        <v>80</v>
      </c>
      <c r="BW120" s="109"/>
      <c r="BX120" s="109"/>
    </row>
    <row r="121" spans="1:76" ht="15.75" x14ac:dyDescent="0.25">
      <c r="A121" s="110">
        <v>117</v>
      </c>
      <c r="B121" s="93"/>
      <c r="C121" s="93"/>
      <c r="D121" s="111"/>
      <c r="E121" s="93"/>
      <c r="F121" s="112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105"/>
      <c r="T121" s="93"/>
      <c r="U121" s="93"/>
      <c r="V121" s="93"/>
      <c r="W121" s="93"/>
      <c r="X121" s="93"/>
      <c r="Y121" s="93"/>
      <c r="Z121" s="93"/>
      <c r="AA121" s="93"/>
      <c r="AB121" s="93"/>
      <c r="AC121" s="105"/>
      <c r="AD121" s="93"/>
      <c r="AE121" s="93"/>
      <c r="AF121" s="93"/>
      <c r="AG121" s="93"/>
      <c r="AH121" s="93"/>
      <c r="AI121" s="93"/>
      <c r="AJ121" s="93"/>
      <c r="AK121" s="93"/>
      <c r="AL121" s="93"/>
      <c r="AM121" s="105"/>
      <c r="AN121" s="93"/>
      <c r="AO121" s="93"/>
      <c r="AP121" s="93"/>
      <c r="AQ121" s="93"/>
      <c r="AR121" s="93"/>
      <c r="AS121" s="93"/>
      <c r="AT121" s="93"/>
      <c r="AU121" s="93"/>
      <c r="AV121" s="93"/>
      <c r="AW121" s="105"/>
      <c r="AX121" s="93"/>
      <c r="AY121" s="93"/>
      <c r="AZ121" s="93"/>
      <c r="BA121" s="93"/>
      <c r="BB121" s="93"/>
      <c r="BC121" s="93"/>
      <c r="BD121" s="93"/>
      <c r="BE121" s="93"/>
      <c r="BF121" s="93"/>
      <c r="BG121" s="105"/>
      <c r="BH121" s="93"/>
      <c r="BI121" s="93"/>
      <c r="BJ121" s="93"/>
      <c r="BK121" s="93"/>
      <c r="BL121" s="93"/>
      <c r="BM121" s="93"/>
      <c r="BN121" s="93"/>
      <c r="BO121" s="93"/>
      <c r="BP121" s="93"/>
      <c r="BQ121" s="105"/>
      <c r="BR121" s="113"/>
      <c r="BS121" s="109">
        <v>80</v>
      </c>
      <c r="BT121" s="109">
        <v>80</v>
      </c>
      <c r="BU121" s="109">
        <v>80</v>
      </c>
      <c r="BV121" s="109">
        <v>80</v>
      </c>
      <c r="BW121" s="109"/>
      <c r="BX121" s="109"/>
    </row>
    <row r="122" spans="1:76" ht="15.75" x14ac:dyDescent="0.25">
      <c r="A122" s="110">
        <v>118</v>
      </c>
      <c r="B122" s="93"/>
      <c r="C122" s="93"/>
      <c r="D122" s="111"/>
      <c r="E122" s="93"/>
      <c r="F122" s="112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105"/>
      <c r="T122" s="93"/>
      <c r="U122" s="93"/>
      <c r="V122" s="93"/>
      <c r="W122" s="93"/>
      <c r="X122" s="93"/>
      <c r="Y122" s="93"/>
      <c r="Z122" s="93"/>
      <c r="AA122" s="93"/>
      <c r="AB122" s="93"/>
      <c r="AC122" s="105"/>
      <c r="AD122" s="93"/>
      <c r="AE122" s="93"/>
      <c r="AF122" s="93"/>
      <c r="AG122" s="93"/>
      <c r="AH122" s="93"/>
      <c r="AI122" s="93"/>
      <c r="AJ122" s="93"/>
      <c r="AK122" s="93"/>
      <c r="AL122" s="93"/>
      <c r="AM122" s="105"/>
      <c r="AN122" s="93"/>
      <c r="AO122" s="93"/>
      <c r="AP122" s="93"/>
      <c r="AQ122" s="93"/>
      <c r="AR122" s="93"/>
      <c r="AS122" s="93"/>
      <c r="AT122" s="93"/>
      <c r="AU122" s="93"/>
      <c r="AV122" s="93"/>
      <c r="AW122" s="105"/>
      <c r="AX122" s="93"/>
      <c r="AY122" s="93"/>
      <c r="AZ122" s="93"/>
      <c r="BA122" s="93"/>
      <c r="BB122" s="93"/>
      <c r="BC122" s="93"/>
      <c r="BD122" s="93"/>
      <c r="BE122" s="93"/>
      <c r="BF122" s="93"/>
      <c r="BG122" s="105"/>
      <c r="BH122" s="93"/>
      <c r="BI122" s="93"/>
      <c r="BJ122" s="93"/>
      <c r="BK122" s="93"/>
      <c r="BL122" s="93"/>
      <c r="BM122" s="93"/>
      <c r="BN122" s="93"/>
      <c r="BO122" s="93"/>
      <c r="BP122" s="93"/>
      <c r="BQ122" s="105"/>
      <c r="BR122" s="113"/>
      <c r="BS122" s="109">
        <v>80</v>
      </c>
      <c r="BT122" s="109">
        <v>80</v>
      </c>
      <c r="BU122" s="109">
        <v>80</v>
      </c>
      <c r="BV122" s="109">
        <v>80</v>
      </c>
      <c r="BW122" s="109"/>
      <c r="BX122" s="109"/>
    </row>
    <row r="123" spans="1:76" ht="15.75" x14ac:dyDescent="0.25">
      <c r="A123" s="110">
        <v>119</v>
      </c>
      <c r="B123" s="93"/>
      <c r="C123" s="93"/>
      <c r="D123" s="111"/>
      <c r="E123" s="93"/>
      <c r="F123" s="112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105"/>
      <c r="T123" s="93"/>
      <c r="U123" s="93"/>
      <c r="V123" s="93"/>
      <c r="W123" s="93"/>
      <c r="X123" s="93"/>
      <c r="Y123" s="93"/>
      <c r="Z123" s="93"/>
      <c r="AA123" s="93"/>
      <c r="AB123" s="93"/>
      <c r="AC123" s="105"/>
      <c r="AD123" s="93"/>
      <c r="AE123" s="93"/>
      <c r="AF123" s="93"/>
      <c r="AG123" s="93"/>
      <c r="AH123" s="93"/>
      <c r="AI123" s="93"/>
      <c r="AJ123" s="93"/>
      <c r="AK123" s="93"/>
      <c r="AL123" s="93"/>
      <c r="AM123" s="105"/>
      <c r="AN123" s="93"/>
      <c r="AO123" s="93"/>
      <c r="AP123" s="93"/>
      <c r="AQ123" s="93"/>
      <c r="AR123" s="93"/>
      <c r="AS123" s="93"/>
      <c r="AT123" s="93"/>
      <c r="AU123" s="93"/>
      <c r="AV123" s="93"/>
      <c r="AW123" s="105"/>
      <c r="AX123" s="93"/>
      <c r="AY123" s="93"/>
      <c r="AZ123" s="93"/>
      <c r="BA123" s="93"/>
      <c r="BB123" s="93"/>
      <c r="BC123" s="93"/>
      <c r="BD123" s="93"/>
      <c r="BE123" s="93"/>
      <c r="BF123" s="93"/>
      <c r="BG123" s="105"/>
      <c r="BH123" s="93"/>
      <c r="BI123" s="93"/>
      <c r="BJ123" s="93"/>
      <c r="BK123" s="93"/>
      <c r="BL123" s="93"/>
      <c r="BM123" s="93"/>
      <c r="BN123" s="93"/>
      <c r="BO123" s="93"/>
      <c r="BP123" s="93"/>
      <c r="BQ123" s="105"/>
      <c r="BR123" s="113"/>
      <c r="BS123" s="109">
        <v>80</v>
      </c>
      <c r="BT123" s="109">
        <v>80</v>
      </c>
      <c r="BU123" s="109">
        <v>80</v>
      </c>
      <c r="BV123" s="109">
        <v>80</v>
      </c>
      <c r="BW123" s="109"/>
      <c r="BX123" s="109"/>
    </row>
    <row r="124" spans="1:76" ht="15.75" x14ac:dyDescent="0.25">
      <c r="A124" s="110">
        <v>120</v>
      </c>
      <c r="B124" s="93"/>
      <c r="C124" s="93"/>
      <c r="D124" s="111"/>
      <c r="E124" s="93"/>
      <c r="F124" s="112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105"/>
      <c r="T124" s="93"/>
      <c r="U124" s="93"/>
      <c r="V124" s="93"/>
      <c r="W124" s="93"/>
      <c r="X124" s="93"/>
      <c r="Y124" s="93"/>
      <c r="Z124" s="93"/>
      <c r="AA124" s="93"/>
      <c r="AB124" s="93"/>
      <c r="AC124" s="105"/>
      <c r="AD124" s="93"/>
      <c r="AE124" s="93"/>
      <c r="AF124" s="93"/>
      <c r="AG124" s="93"/>
      <c r="AH124" s="93"/>
      <c r="AI124" s="93"/>
      <c r="AJ124" s="93"/>
      <c r="AK124" s="93"/>
      <c r="AL124" s="93"/>
      <c r="AM124" s="105"/>
      <c r="AN124" s="93"/>
      <c r="AO124" s="93"/>
      <c r="AP124" s="93"/>
      <c r="AQ124" s="93"/>
      <c r="AR124" s="93"/>
      <c r="AS124" s="93"/>
      <c r="AT124" s="93"/>
      <c r="AU124" s="93"/>
      <c r="AV124" s="93"/>
      <c r="AW124" s="105"/>
      <c r="AX124" s="93"/>
      <c r="AY124" s="93"/>
      <c r="AZ124" s="93"/>
      <c r="BA124" s="93"/>
      <c r="BB124" s="93"/>
      <c r="BC124" s="93"/>
      <c r="BD124" s="93"/>
      <c r="BE124" s="93"/>
      <c r="BF124" s="93"/>
      <c r="BG124" s="105"/>
      <c r="BH124" s="93"/>
      <c r="BI124" s="93"/>
      <c r="BJ124" s="93"/>
      <c r="BK124" s="93"/>
      <c r="BL124" s="93"/>
      <c r="BM124" s="93"/>
      <c r="BN124" s="93"/>
      <c r="BO124" s="93"/>
      <c r="BP124" s="93"/>
      <c r="BQ124" s="105"/>
      <c r="BR124" s="113"/>
      <c r="BS124" s="109">
        <v>80</v>
      </c>
      <c r="BT124" s="109">
        <v>80</v>
      </c>
      <c r="BU124" s="109">
        <v>80</v>
      </c>
      <c r="BV124" s="109">
        <v>80</v>
      </c>
      <c r="BW124" s="109"/>
      <c r="BX124" s="109"/>
    </row>
    <row r="125" spans="1:76" ht="15.75" x14ac:dyDescent="0.25">
      <c r="A125" s="110">
        <v>121</v>
      </c>
      <c r="B125" s="93"/>
      <c r="C125" s="93"/>
      <c r="D125" s="111"/>
      <c r="E125" s="93"/>
      <c r="F125" s="112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105"/>
      <c r="T125" s="93"/>
      <c r="U125" s="93"/>
      <c r="V125" s="93"/>
      <c r="W125" s="93"/>
      <c r="X125" s="93"/>
      <c r="Y125" s="93"/>
      <c r="Z125" s="93"/>
      <c r="AA125" s="93"/>
      <c r="AB125" s="93"/>
      <c r="AC125" s="105"/>
      <c r="AD125" s="93"/>
      <c r="AE125" s="93"/>
      <c r="AF125" s="93"/>
      <c r="AG125" s="93"/>
      <c r="AH125" s="93"/>
      <c r="AI125" s="93"/>
      <c r="AJ125" s="93"/>
      <c r="AK125" s="93"/>
      <c r="AL125" s="93"/>
      <c r="AM125" s="105"/>
      <c r="AN125" s="93"/>
      <c r="AO125" s="93"/>
      <c r="AP125" s="93"/>
      <c r="AQ125" s="93"/>
      <c r="AR125" s="93"/>
      <c r="AS125" s="93"/>
      <c r="AT125" s="93"/>
      <c r="AU125" s="93"/>
      <c r="AV125" s="93"/>
      <c r="AW125" s="105"/>
      <c r="AX125" s="93"/>
      <c r="AY125" s="93"/>
      <c r="AZ125" s="93"/>
      <c r="BA125" s="93"/>
      <c r="BB125" s="93"/>
      <c r="BC125" s="93"/>
      <c r="BD125" s="93"/>
      <c r="BE125" s="93"/>
      <c r="BF125" s="93"/>
      <c r="BG125" s="105"/>
      <c r="BH125" s="93"/>
      <c r="BI125" s="93"/>
      <c r="BJ125" s="93"/>
      <c r="BK125" s="93"/>
      <c r="BL125" s="93"/>
      <c r="BM125" s="93"/>
      <c r="BN125" s="93"/>
      <c r="BO125" s="93"/>
      <c r="BP125" s="93"/>
      <c r="BQ125" s="105"/>
      <c r="BR125" s="113"/>
      <c r="BS125" s="109">
        <v>80</v>
      </c>
      <c r="BT125" s="109">
        <v>80</v>
      </c>
      <c r="BU125" s="109">
        <v>80</v>
      </c>
      <c r="BV125" s="109">
        <v>80</v>
      </c>
      <c r="BW125" s="109"/>
      <c r="BX125" s="109"/>
    </row>
    <row r="126" spans="1:76" ht="15.75" x14ac:dyDescent="0.25">
      <c r="A126" s="110">
        <v>122</v>
      </c>
      <c r="B126" s="93"/>
      <c r="C126" s="93"/>
      <c r="D126" s="111"/>
      <c r="E126" s="93"/>
      <c r="F126" s="112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105"/>
      <c r="T126" s="93"/>
      <c r="U126" s="93"/>
      <c r="V126" s="93"/>
      <c r="W126" s="93"/>
      <c r="X126" s="93"/>
      <c r="Y126" s="93"/>
      <c r="Z126" s="93"/>
      <c r="AA126" s="93"/>
      <c r="AB126" s="93"/>
      <c r="AC126" s="105"/>
      <c r="AD126" s="93"/>
      <c r="AE126" s="93"/>
      <c r="AF126" s="93"/>
      <c r="AG126" s="93"/>
      <c r="AH126" s="93"/>
      <c r="AI126" s="93"/>
      <c r="AJ126" s="93"/>
      <c r="AK126" s="93"/>
      <c r="AL126" s="93"/>
      <c r="AM126" s="105"/>
      <c r="AN126" s="93"/>
      <c r="AO126" s="93"/>
      <c r="AP126" s="93"/>
      <c r="AQ126" s="93"/>
      <c r="AR126" s="93"/>
      <c r="AS126" s="93"/>
      <c r="AT126" s="93"/>
      <c r="AU126" s="93"/>
      <c r="AV126" s="93"/>
      <c r="AW126" s="105"/>
      <c r="AX126" s="93"/>
      <c r="AY126" s="93"/>
      <c r="AZ126" s="93"/>
      <c r="BA126" s="93"/>
      <c r="BB126" s="93"/>
      <c r="BC126" s="93"/>
      <c r="BD126" s="93"/>
      <c r="BE126" s="93"/>
      <c r="BF126" s="93"/>
      <c r="BG126" s="105"/>
      <c r="BH126" s="93"/>
      <c r="BI126" s="93"/>
      <c r="BJ126" s="93"/>
      <c r="BK126" s="93"/>
      <c r="BL126" s="93"/>
      <c r="BM126" s="93"/>
      <c r="BN126" s="93"/>
      <c r="BO126" s="93"/>
      <c r="BP126" s="93"/>
      <c r="BQ126" s="105"/>
      <c r="BR126" s="113"/>
      <c r="BS126" s="109">
        <v>80</v>
      </c>
      <c r="BT126" s="109">
        <v>80</v>
      </c>
      <c r="BU126" s="109">
        <v>80</v>
      </c>
      <c r="BV126" s="109">
        <v>80</v>
      </c>
      <c r="BW126" s="109"/>
      <c r="BX126" s="109"/>
    </row>
    <row r="127" spans="1:76" ht="15.75" x14ac:dyDescent="0.25">
      <c r="A127" s="110">
        <v>123</v>
      </c>
      <c r="B127" s="93"/>
      <c r="C127" s="93"/>
      <c r="D127" s="111"/>
      <c r="E127" s="93"/>
      <c r="F127" s="112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105"/>
      <c r="T127" s="93"/>
      <c r="U127" s="93"/>
      <c r="V127" s="93"/>
      <c r="W127" s="93"/>
      <c r="X127" s="93"/>
      <c r="Y127" s="93"/>
      <c r="Z127" s="93"/>
      <c r="AA127" s="93"/>
      <c r="AB127" s="93"/>
      <c r="AC127" s="105"/>
      <c r="AD127" s="93"/>
      <c r="AE127" s="93"/>
      <c r="AF127" s="93"/>
      <c r="AG127" s="93"/>
      <c r="AH127" s="93"/>
      <c r="AI127" s="93"/>
      <c r="AJ127" s="93"/>
      <c r="AK127" s="93"/>
      <c r="AL127" s="93"/>
      <c r="AM127" s="105"/>
      <c r="AN127" s="93"/>
      <c r="AO127" s="93"/>
      <c r="AP127" s="93"/>
      <c r="AQ127" s="93"/>
      <c r="AR127" s="93"/>
      <c r="AS127" s="93"/>
      <c r="AT127" s="93"/>
      <c r="AU127" s="93"/>
      <c r="AV127" s="93"/>
      <c r="AW127" s="105"/>
      <c r="AX127" s="93"/>
      <c r="AY127" s="93"/>
      <c r="AZ127" s="93"/>
      <c r="BA127" s="93"/>
      <c r="BB127" s="93"/>
      <c r="BC127" s="93"/>
      <c r="BD127" s="93"/>
      <c r="BE127" s="93"/>
      <c r="BF127" s="93"/>
      <c r="BG127" s="105"/>
      <c r="BH127" s="93"/>
      <c r="BI127" s="93"/>
      <c r="BJ127" s="93"/>
      <c r="BK127" s="93"/>
      <c r="BL127" s="93"/>
      <c r="BM127" s="93"/>
      <c r="BN127" s="93"/>
      <c r="BO127" s="93"/>
      <c r="BP127" s="93"/>
      <c r="BQ127" s="105"/>
      <c r="BR127" s="113"/>
      <c r="BS127" s="109">
        <v>80</v>
      </c>
      <c r="BT127" s="109">
        <v>80</v>
      </c>
      <c r="BU127" s="109">
        <v>80</v>
      </c>
      <c r="BV127" s="109">
        <v>80</v>
      </c>
      <c r="BW127" s="109"/>
      <c r="BX127" s="109"/>
    </row>
    <row r="128" spans="1:76" ht="15.75" x14ac:dyDescent="0.25">
      <c r="A128" s="110">
        <v>124</v>
      </c>
      <c r="B128" s="93"/>
      <c r="C128" s="93"/>
      <c r="D128" s="111"/>
      <c r="E128" s="93"/>
      <c r="F128" s="112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105"/>
      <c r="T128" s="93"/>
      <c r="U128" s="93"/>
      <c r="V128" s="93"/>
      <c r="W128" s="93"/>
      <c r="X128" s="93"/>
      <c r="Y128" s="93"/>
      <c r="Z128" s="93"/>
      <c r="AA128" s="93"/>
      <c r="AB128" s="93"/>
      <c r="AC128" s="105"/>
      <c r="AD128" s="93"/>
      <c r="AE128" s="93"/>
      <c r="AF128" s="93"/>
      <c r="AG128" s="93"/>
      <c r="AH128" s="93"/>
      <c r="AI128" s="93"/>
      <c r="AJ128" s="93"/>
      <c r="AK128" s="93"/>
      <c r="AL128" s="93"/>
      <c r="AM128" s="105"/>
      <c r="AN128" s="93"/>
      <c r="AO128" s="93"/>
      <c r="AP128" s="93"/>
      <c r="AQ128" s="93"/>
      <c r="AR128" s="93"/>
      <c r="AS128" s="93"/>
      <c r="AT128" s="93"/>
      <c r="AU128" s="93"/>
      <c r="AV128" s="93"/>
      <c r="AW128" s="105"/>
      <c r="AX128" s="93"/>
      <c r="AY128" s="93"/>
      <c r="AZ128" s="93"/>
      <c r="BA128" s="93"/>
      <c r="BB128" s="93"/>
      <c r="BC128" s="93"/>
      <c r="BD128" s="93"/>
      <c r="BE128" s="93"/>
      <c r="BF128" s="93"/>
      <c r="BG128" s="105"/>
      <c r="BH128" s="93"/>
      <c r="BI128" s="93"/>
      <c r="BJ128" s="93"/>
      <c r="BK128" s="93"/>
      <c r="BL128" s="93"/>
      <c r="BM128" s="93"/>
      <c r="BN128" s="93"/>
      <c r="BO128" s="93"/>
      <c r="BP128" s="93"/>
      <c r="BQ128" s="105"/>
      <c r="BR128" s="113"/>
      <c r="BS128" s="109">
        <v>80</v>
      </c>
      <c r="BT128" s="109">
        <v>80</v>
      </c>
      <c r="BU128" s="109">
        <v>80</v>
      </c>
      <c r="BV128" s="109">
        <v>80</v>
      </c>
      <c r="BW128" s="109"/>
      <c r="BX128" s="109"/>
    </row>
    <row r="129" spans="1:76" ht="15.75" x14ac:dyDescent="0.25">
      <c r="A129" s="110">
        <v>125</v>
      </c>
      <c r="B129" s="93"/>
      <c r="C129" s="93"/>
      <c r="D129" s="111"/>
      <c r="E129" s="93"/>
      <c r="F129" s="112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105"/>
      <c r="T129" s="93"/>
      <c r="U129" s="93"/>
      <c r="V129" s="93"/>
      <c r="W129" s="93"/>
      <c r="X129" s="93"/>
      <c r="Y129" s="93"/>
      <c r="Z129" s="93"/>
      <c r="AA129" s="93"/>
      <c r="AB129" s="93"/>
      <c r="AC129" s="105"/>
      <c r="AD129" s="93"/>
      <c r="AE129" s="93"/>
      <c r="AF129" s="93"/>
      <c r="AG129" s="93"/>
      <c r="AH129" s="93"/>
      <c r="AI129" s="93"/>
      <c r="AJ129" s="93"/>
      <c r="AK129" s="93"/>
      <c r="AL129" s="93"/>
      <c r="AM129" s="105"/>
      <c r="AN129" s="93"/>
      <c r="AO129" s="93"/>
      <c r="AP129" s="93"/>
      <c r="AQ129" s="93"/>
      <c r="AR129" s="93"/>
      <c r="AS129" s="93"/>
      <c r="AT129" s="93"/>
      <c r="AU129" s="93"/>
      <c r="AV129" s="93"/>
      <c r="AW129" s="105"/>
      <c r="AX129" s="93"/>
      <c r="AY129" s="93"/>
      <c r="AZ129" s="93"/>
      <c r="BA129" s="93"/>
      <c r="BB129" s="93"/>
      <c r="BC129" s="93"/>
      <c r="BD129" s="93"/>
      <c r="BE129" s="93"/>
      <c r="BF129" s="93"/>
      <c r="BG129" s="105"/>
      <c r="BH129" s="93"/>
      <c r="BI129" s="93"/>
      <c r="BJ129" s="93"/>
      <c r="BK129" s="93"/>
      <c r="BL129" s="93"/>
      <c r="BM129" s="93"/>
      <c r="BN129" s="93"/>
      <c r="BO129" s="93"/>
      <c r="BP129" s="93"/>
      <c r="BQ129" s="105"/>
      <c r="BR129" s="113"/>
      <c r="BS129" s="109">
        <v>80</v>
      </c>
      <c r="BT129" s="109">
        <v>80</v>
      </c>
      <c r="BU129" s="109">
        <v>80</v>
      </c>
      <c r="BV129" s="109">
        <v>80</v>
      </c>
      <c r="BW129" s="109"/>
      <c r="BX129" s="109"/>
    </row>
    <row r="130" spans="1:76" ht="15.75" x14ac:dyDescent="0.25">
      <c r="A130" s="110">
        <v>126</v>
      </c>
      <c r="B130" s="93"/>
      <c r="C130" s="93"/>
      <c r="D130" s="111"/>
      <c r="E130" s="93"/>
      <c r="F130" s="112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105"/>
      <c r="T130" s="93"/>
      <c r="U130" s="93"/>
      <c r="V130" s="93"/>
      <c r="W130" s="93"/>
      <c r="X130" s="93"/>
      <c r="Y130" s="93"/>
      <c r="Z130" s="93"/>
      <c r="AA130" s="93"/>
      <c r="AB130" s="93"/>
      <c r="AC130" s="105"/>
      <c r="AD130" s="93"/>
      <c r="AE130" s="93"/>
      <c r="AF130" s="93"/>
      <c r="AG130" s="93"/>
      <c r="AH130" s="93"/>
      <c r="AI130" s="93"/>
      <c r="AJ130" s="93"/>
      <c r="AK130" s="93"/>
      <c r="AL130" s="93"/>
      <c r="AM130" s="105"/>
      <c r="AN130" s="93"/>
      <c r="AO130" s="93"/>
      <c r="AP130" s="93"/>
      <c r="AQ130" s="93"/>
      <c r="AR130" s="93"/>
      <c r="AS130" s="93"/>
      <c r="AT130" s="93"/>
      <c r="AU130" s="93"/>
      <c r="AV130" s="93"/>
      <c r="AW130" s="105"/>
      <c r="AX130" s="93"/>
      <c r="AY130" s="93"/>
      <c r="AZ130" s="93"/>
      <c r="BA130" s="93"/>
      <c r="BB130" s="93"/>
      <c r="BC130" s="93"/>
      <c r="BD130" s="93"/>
      <c r="BE130" s="93"/>
      <c r="BF130" s="93"/>
      <c r="BG130" s="105"/>
      <c r="BH130" s="93"/>
      <c r="BI130" s="93"/>
      <c r="BJ130" s="93"/>
      <c r="BK130" s="93"/>
      <c r="BL130" s="93"/>
      <c r="BM130" s="93"/>
      <c r="BN130" s="93"/>
      <c r="BO130" s="93"/>
      <c r="BP130" s="93"/>
      <c r="BQ130" s="105"/>
      <c r="BR130" s="113"/>
      <c r="BS130" s="109">
        <v>80</v>
      </c>
      <c r="BT130" s="109">
        <v>80</v>
      </c>
      <c r="BU130" s="109">
        <v>80</v>
      </c>
      <c r="BV130" s="109">
        <v>80</v>
      </c>
      <c r="BW130" s="109"/>
      <c r="BX130" s="109"/>
    </row>
    <row r="131" spans="1:76" ht="15.75" x14ac:dyDescent="0.25">
      <c r="A131" s="110">
        <v>127</v>
      </c>
      <c r="B131" s="93"/>
      <c r="C131" s="93"/>
      <c r="D131" s="111"/>
      <c r="E131" s="93"/>
      <c r="F131" s="112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105"/>
      <c r="T131" s="93"/>
      <c r="U131" s="93"/>
      <c r="V131" s="93"/>
      <c r="W131" s="93"/>
      <c r="X131" s="93"/>
      <c r="Y131" s="93"/>
      <c r="Z131" s="93"/>
      <c r="AA131" s="93"/>
      <c r="AB131" s="93"/>
      <c r="AC131" s="105"/>
      <c r="AD131" s="93"/>
      <c r="AE131" s="93"/>
      <c r="AF131" s="93"/>
      <c r="AG131" s="93"/>
      <c r="AH131" s="93"/>
      <c r="AI131" s="93"/>
      <c r="AJ131" s="93"/>
      <c r="AK131" s="93"/>
      <c r="AL131" s="93"/>
      <c r="AM131" s="105"/>
      <c r="AN131" s="93"/>
      <c r="AO131" s="93"/>
      <c r="AP131" s="93"/>
      <c r="AQ131" s="93"/>
      <c r="AR131" s="93"/>
      <c r="AS131" s="93"/>
      <c r="AT131" s="93"/>
      <c r="AU131" s="93"/>
      <c r="AV131" s="93"/>
      <c r="AW131" s="105"/>
      <c r="AX131" s="93"/>
      <c r="AY131" s="93"/>
      <c r="AZ131" s="93"/>
      <c r="BA131" s="93"/>
      <c r="BB131" s="93"/>
      <c r="BC131" s="93"/>
      <c r="BD131" s="93"/>
      <c r="BE131" s="93"/>
      <c r="BF131" s="93"/>
      <c r="BG131" s="105"/>
      <c r="BH131" s="93"/>
      <c r="BI131" s="93"/>
      <c r="BJ131" s="93"/>
      <c r="BK131" s="93"/>
      <c r="BL131" s="93"/>
      <c r="BM131" s="93"/>
      <c r="BN131" s="93"/>
      <c r="BO131" s="93"/>
      <c r="BP131" s="93"/>
      <c r="BQ131" s="105"/>
      <c r="BR131" s="113"/>
      <c r="BS131" s="109">
        <v>80</v>
      </c>
      <c r="BT131" s="109">
        <v>80</v>
      </c>
      <c r="BU131" s="109">
        <v>80</v>
      </c>
      <c r="BV131" s="109">
        <v>80</v>
      </c>
      <c r="BW131" s="109"/>
      <c r="BX131" s="109"/>
    </row>
    <row r="132" spans="1:76" ht="15.75" x14ac:dyDescent="0.25">
      <c r="A132" s="110">
        <v>128</v>
      </c>
      <c r="B132" s="93"/>
      <c r="C132" s="93"/>
      <c r="D132" s="111"/>
      <c r="E132" s="93"/>
      <c r="F132" s="112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105"/>
      <c r="T132" s="93"/>
      <c r="U132" s="93"/>
      <c r="V132" s="93"/>
      <c r="W132" s="93"/>
      <c r="X132" s="93"/>
      <c r="Y132" s="93"/>
      <c r="Z132" s="93"/>
      <c r="AA132" s="93"/>
      <c r="AB132" s="93"/>
      <c r="AC132" s="105"/>
      <c r="AD132" s="93"/>
      <c r="AE132" s="93"/>
      <c r="AF132" s="93"/>
      <c r="AG132" s="93"/>
      <c r="AH132" s="93"/>
      <c r="AI132" s="93"/>
      <c r="AJ132" s="93"/>
      <c r="AK132" s="93"/>
      <c r="AL132" s="93"/>
      <c r="AM132" s="105"/>
      <c r="AN132" s="93"/>
      <c r="AO132" s="93"/>
      <c r="AP132" s="93"/>
      <c r="AQ132" s="93"/>
      <c r="AR132" s="93"/>
      <c r="AS132" s="93"/>
      <c r="AT132" s="93"/>
      <c r="AU132" s="93"/>
      <c r="AV132" s="93"/>
      <c r="AW132" s="105"/>
      <c r="AX132" s="93"/>
      <c r="AY132" s="93"/>
      <c r="AZ132" s="93"/>
      <c r="BA132" s="93"/>
      <c r="BB132" s="93"/>
      <c r="BC132" s="93"/>
      <c r="BD132" s="93"/>
      <c r="BE132" s="93"/>
      <c r="BF132" s="93"/>
      <c r="BG132" s="105"/>
      <c r="BH132" s="93"/>
      <c r="BI132" s="93"/>
      <c r="BJ132" s="93"/>
      <c r="BK132" s="93"/>
      <c r="BL132" s="93"/>
      <c r="BM132" s="93"/>
      <c r="BN132" s="93"/>
      <c r="BO132" s="93"/>
      <c r="BP132" s="93"/>
      <c r="BQ132" s="105"/>
      <c r="BR132" s="113"/>
      <c r="BS132" s="109">
        <v>80</v>
      </c>
      <c r="BT132" s="109">
        <v>80</v>
      </c>
      <c r="BU132" s="109">
        <v>80</v>
      </c>
      <c r="BV132" s="109">
        <v>80</v>
      </c>
      <c r="BW132" s="109"/>
      <c r="BX132" s="109"/>
    </row>
    <row r="133" spans="1:76" ht="15.75" x14ac:dyDescent="0.25">
      <c r="A133" s="110">
        <v>129</v>
      </c>
      <c r="B133" s="93"/>
      <c r="C133" s="93"/>
      <c r="D133" s="111"/>
      <c r="E133" s="93"/>
      <c r="F133" s="112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105"/>
      <c r="T133" s="93"/>
      <c r="U133" s="93"/>
      <c r="V133" s="93"/>
      <c r="W133" s="93"/>
      <c r="X133" s="93"/>
      <c r="Y133" s="93"/>
      <c r="Z133" s="93"/>
      <c r="AA133" s="93"/>
      <c r="AB133" s="93"/>
      <c r="AC133" s="105"/>
      <c r="AD133" s="93"/>
      <c r="AE133" s="93"/>
      <c r="AF133" s="93"/>
      <c r="AG133" s="93"/>
      <c r="AH133" s="93"/>
      <c r="AI133" s="93"/>
      <c r="AJ133" s="93"/>
      <c r="AK133" s="93"/>
      <c r="AL133" s="93"/>
      <c r="AM133" s="105"/>
      <c r="AN133" s="93"/>
      <c r="AO133" s="93"/>
      <c r="AP133" s="93"/>
      <c r="AQ133" s="93"/>
      <c r="AR133" s="93"/>
      <c r="AS133" s="93"/>
      <c r="AT133" s="93"/>
      <c r="AU133" s="93"/>
      <c r="AV133" s="93"/>
      <c r="AW133" s="105"/>
      <c r="AX133" s="93"/>
      <c r="AY133" s="93"/>
      <c r="AZ133" s="93"/>
      <c r="BA133" s="93"/>
      <c r="BB133" s="93"/>
      <c r="BC133" s="93"/>
      <c r="BD133" s="93"/>
      <c r="BE133" s="93"/>
      <c r="BF133" s="93"/>
      <c r="BG133" s="105"/>
      <c r="BH133" s="93"/>
      <c r="BI133" s="93"/>
      <c r="BJ133" s="93"/>
      <c r="BK133" s="93"/>
      <c r="BL133" s="93"/>
      <c r="BM133" s="93"/>
      <c r="BN133" s="93"/>
      <c r="BO133" s="93"/>
      <c r="BP133" s="93"/>
      <c r="BQ133" s="105"/>
      <c r="BR133" s="113"/>
      <c r="BS133" s="109">
        <v>80</v>
      </c>
      <c r="BT133" s="109">
        <v>80</v>
      </c>
      <c r="BU133" s="109">
        <v>80</v>
      </c>
      <c r="BV133" s="109">
        <v>80</v>
      </c>
      <c r="BW133" s="109"/>
      <c r="BX133" s="109"/>
    </row>
    <row r="134" spans="1:76" ht="15.75" x14ac:dyDescent="0.25">
      <c r="A134" s="110">
        <v>130</v>
      </c>
      <c r="B134" s="93"/>
      <c r="C134" s="93"/>
      <c r="D134" s="111"/>
      <c r="E134" s="93"/>
      <c r="F134" s="112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105"/>
      <c r="T134" s="93"/>
      <c r="U134" s="93"/>
      <c r="V134" s="93"/>
      <c r="W134" s="93"/>
      <c r="X134" s="93"/>
      <c r="Y134" s="93"/>
      <c r="Z134" s="93"/>
      <c r="AA134" s="93"/>
      <c r="AB134" s="93"/>
      <c r="AC134" s="105"/>
      <c r="AD134" s="93"/>
      <c r="AE134" s="93"/>
      <c r="AF134" s="93"/>
      <c r="AG134" s="93"/>
      <c r="AH134" s="93"/>
      <c r="AI134" s="93"/>
      <c r="AJ134" s="93"/>
      <c r="AK134" s="93"/>
      <c r="AL134" s="93"/>
      <c r="AM134" s="105"/>
      <c r="AN134" s="93"/>
      <c r="AO134" s="93"/>
      <c r="AP134" s="93"/>
      <c r="AQ134" s="93"/>
      <c r="AR134" s="93"/>
      <c r="AS134" s="93"/>
      <c r="AT134" s="93"/>
      <c r="AU134" s="93"/>
      <c r="AV134" s="93"/>
      <c r="AW134" s="105"/>
      <c r="AX134" s="93"/>
      <c r="AY134" s="93"/>
      <c r="AZ134" s="93"/>
      <c r="BA134" s="93"/>
      <c r="BB134" s="93"/>
      <c r="BC134" s="93"/>
      <c r="BD134" s="93"/>
      <c r="BE134" s="93"/>
      <c r="BF134" s="93"/>
      <c r="BG134" s="105"/>
      <c r="BH134" s="93"/>
      <c r="BI134" s="93"/>
      <c r="BJ134" s="93"/>
      <c r="BK134" s="93"/>
      <c r="BL134" s="93"/>
      <c r="BM134" s="93"/>
      <c r="BN134" s="93"/>
      <c r="BO134" s="93"/>
      <c r="BP134" s="93"/>
      <c r="BQ134" s="105"/>
      <c r="BR134" s="113"/>
      <c r="BS134" s="109">
        <v>80</v>
      </c>
      <c r="BT134" s="109">
        <v>80</v>
      </c>
      <c r="BU134" s="109">
        <v>80</v>
      </c>
      <c r="BV134" s="109">
        <v>80</v>
      </c>
      <c r="BW134" s="109"/>
      <c r="BX134" s="109"/>
    </row>
    <row r="135" spans="1:76" ht="15.75" x14ac:dyDescent="0.25">
      <c r="A135" s="110">
        <v>131</v>
      </c>
      <c r="B135" s="93"/>
      <c r="C135" s="93"/>
      <c r="D135" s="111"/>
      <c r="E135" s="93"/>
      <c r="F135" s="112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105"/>
      <c r="T135" s="93"/>
      <c r="U135" s="93"/>
      <c r="V135" s="93"/>
      <c r="W135" s="93"/>
      <c r="X135" s="93"/>
      <c r="Y135" s="93"/>
      <c r="Z135" s="93"/>
      <c r="AA135" s="93"/>
      <c r="AB135" s="93"/>
      <c r="AC135" s="105"/>
      <c r="AD135" s="93"/>
      <c r="AE135" s="93"/>
      <c r="AF135" s="93"/>
      <c r="AG135" s="93"/>
      <c r="AH135" s="93"/>
      <c r="AI135" s="93"/>
      <c r="AJ135" s="93"/>
      <c r="AK135" s="93"/>
      <c r="AL135" s="93"/>
      <c r="AM135" s="105"/>
      <c r="AN135" s="93"/>
      <c r="AO135" s="93"/>
      <c r="AP135" s="93"/>
      <c r="AQ135" s="93"/>
      <c r="AR135" s="93"/>
      <c r="AS135" s="93"/>
      <c r="AT135" s="93"/>
      <c r="AU135" s="93"/>
      <c r="AV135" s="93"/>
      <c r="AW135" s="105"/>
      <c r="AX135" s="93"/>
      <c r="AY135" s="93"/>
      <c r="AZ135" s="93"/>
      <c r="BA135" s="93"/>
      <c r="BB135" s="93"/>
      <c r="BC135" s="93"/>
      <c r="BD135" s="93"/>
      <c r="BE135" s="93"/>
      <c r="BF135" s="93"/>
      <c r="BG135" s="105"/>
      <c r="BH135" s="93"/>
      <c r="BI135" s="93"/>
      <c r="BJ135" s="93"/>
      <c r="BK135" s="93"/>
      <c r="BL135" s="93"/>
      <c r="BM135" s="93"/>
      <c r="BN135" s="93"/>
      <c r="BO135" s="93"/>
      <c r="BP135" s="93"/>
      <c r="BQ135" s="105"/>
      <c r="BR135" s="113"/>
      <c r="BS135" s="109">
        <v>80</v>
      </c>
      <c r="BT135" s="109">
        <v>80</v>
      </c>
      <c r="BU135" s="109">
        <v>80</v>
      </c>
      <c r="BV135" s="109">
        <v>80</v>
      </c>
      <c r="BW135" s="109"/>
      <c r="BX135" s="109"/>
    </row>
    <row r="136" spans="1:76" ht="15.75" x14ac:dyDescent="0.25">
      <c r="A136" s="110">
        <v>132</v>
      </c>
      <c r="B136" s="93"/>
      <c r="C136" s="93"/>
      <c r="D136" s="111"/>
      <c r="E136" s="93"/>
      <c r="F136" s="112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105"/>
      <c r="T136" s="93"/>
      <c r="U136" s="93"/>
      <c r="V136" s="93"/>
      <c r="W136" s="93"/>
      <c r="X136" s="93"/>
      <c r="Y136" s="93"/>
      <c r="Z136" s="93"/>
      <c r="AA136" s="93"/>
      <c r="AB136" s="93"/>
      <c r="AC136" s="105"/>
      <c r="AD136" s="93"/>
      <c r="AE136" s="93"/>
      <c r="AF136" s="93"/>
      <c r="AG136" s="93"/>
      <c r="AH136" s="93"/>
      <c r="AI136" s="93"/>
      <c r="AJ136" s="93"/>
      <c r="AK136" s="93"/>
      <c r="AL136" s="93"/>
      <c r="AM136" s="105"/>
      <c r="AN136" s="93"/>
      <c r="AO136" s="93"/>
      <c r="AP136" s="93"/>
      <c r="AQ136" s="93"/>
      <c r="AR136" s="93"/>
      <c r="AS136" s="93"/>
      <c r="AT136" s="93"/>
      <c r="AU136" s="93"/>
      <c r="AV136" s="93"/>
      <c r="AW136" s="105"/>
      <c r="AX136" s="93"/>
      <c r="AY136" s="93"/>
      <c r="AZ136" s="93"/>
      <c r="BA136" s="93"/>
      <c r="BB136" s="93"/>
      <c r="BC136" s="93"/>
      <c r="BD136" s="93"/>
      <c r="BE136" s="93"/>
      <c r="BF136" s="93"/>
      <c r="BG136" s="105"/>
      <c r="BH136" s="93"/>
      <c r="BI136" s="93"/>
      <c r="BJ136" s="93"/>
      <c r="BK136" s="93"/>
      <c r="BL136" s="93"/>
      <c r="BM136" s="93"/>
      <c r="BN136" s="93"/>
      <c r="BO136" s="93"/>
      <c r="BP136" s="93"/>
      <c r="BQ136" s="105"/>
      <c r="BR136" s="113"/>
      <c r="BS136" s="109">
        <v>80</v>
      </c>
      <c r="BT136" s="109">
        <v>80</v>
      </c>
      <c r="BU136" s="109">
        <v>80</v>
      </c>
      <c r="BV136" s="109">
        <v>80</v>
      </c>
      <c r="BW136" s="109"/>
      <c r="BX136" s="109"/>
    </row>
    <row r="137" spans="1:76" ht="15.75" x14ac:dyDescent="0.25">
      <c r="A137" s="110">
        <v>133</v>
      </c>
      <c r="B137" s="93"/>
      <c r="C137" s="93"/>
      <c r="D137" s="111"/>
      <c r="E137" s="93"/>
      <c r="F137" s="112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105"/>
      <c r="T137" s="93"/>
      <c r="U137" s="93"/>
      <c r="V137" s="93"/>
      <c r="W137" s="93"/>
      <c r="X137" s="93"/>
      <c r="Y137" s="93"/>
      <c r="Z137" s="93"/>
      <c r="AA137" s="93"/>
      <c r="AB137" s="93"/>
      <c r="AC137" s="105"/>
      <c r="AD137" s="93"/>
      <c r="AE137" s="93"/>
      <c r="AF137" s="93"/>
      <c r="AG137" s="93"/>
      <c r="AH137" s="93"/>
      <c r="AI137" s="93"/>
      <c r="AJ137" s="93"/>
      <c r="AK137" s="93"/>
      <c r="AL137" s="93"/>
      <c r="AM137" s="105"/>
      <c r="AN137" s="93"/>
      <c r="AO137" s="93"/>
      <c r="AP137" s="93"/>
      <c r="AQ137" s="93"/>
      <c r="AR137" s="93"/>
      <c r="AS137" s="93"/>
      <c r="AT137" s="93"/>
      <c r="AU137" s="93"/>
      <c r="AV137" s="93"/>
      <c r="AW137" s="105"/>
      <c r="AX137" s="93"/>
      <c r="AY137" s="93"/>
      <c r="AZ137" s="93"/>
      <c r="BA137" s="93"/>
      <c r="BB137" s="93"/>
      <c r="BC137" s="93"/>
      <c r="BD137" s="93"/>
      <c r="BE137" s="93"/>
      <c r="BF137" s="93"/>
      <c r="BG137" s="105"/>
      <c r="BH137" s="93"/>
      <c r="BI137" s="93"/>
      <c r="BJ137" s="93"/>
      <c r="BK137" s="93"/>
      <c r="BL137" s="93"/>
      <c r="BM137" s="93"/>
      <c r="BN137" s="93"/>
      <c r="BO137" s="93"/>
      <c r="BP137" s="93"/>
      <c r="BQ137" s="105"/>
      <c r="BR137" s="113"/>
      <c r="BS137" s="109">
        <v>80</v>
      </c>
      <c r="BT137" s="109">
        <v>80</v>
      </c>
      <c r="BU137" s="109">
        <v>80</v>
      </c>
      <c r="BV137" s="109">
        <v>80</v>
      </c>
      <c r="BW137" s="109"/>
      <c r="BX137" s="109"/>
    </row>
    <row r="138" spans="1:76" ht="15.75" x14ac:dyDescent="0.25">
      <c r="A138" s="110">
        <v>134</v>
      </c>
      <c r="B138" s="93"/>
      <c r="C138" s="93"/>
      <c r="D138" s="111"/>
      <c r="E138" s="93"/>
      <c r="F138" s="112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105"/>
      <c r="T138" s="93"/>
      <c r="U138" s="93"/>
      <c r="V138" s="93"/>
      <c r="W138" s="93"/>
      <c r="X138" s="93"/>
      <c r="Y138" s="93"/>
      <c r="Z138" s="93"/>
      <c r="AA138" s="93"/>
      <c r="AB138" s="93"/>
      <c r="AC138" s="105"/>
      <c r="AD138" s="93"/>
      <c r="AE138" s="93"/>
      <c r="AF138" s="93"/>
      <c r="AG138" s="93"/>
      <c r="AH138" s="93"/>
      <c r="AI138" s="93"/>
      <c r="AJ138" s="93"/>
      <c r="AK138" s="93"/>
      <c r="AL138" s="93"/>
      <c r="AM138" s="105"/>
      <c r="AN138" s="93"/>
      <c r="AO138" s="93"/>
      <c r="AP138" s="93"/>
      <c r="AQ138" s="93"/>
      <c r="AR138" s="93"/>
      <c r="AS138" s="93"/>
      <c r="AT138" s="93"/>
      <c r="AU138" s="93"/>
      <c r="AV138" s="93"/>
      <c r="AW138" s="105"/>
      <c r="AX138" s="93"/>
      <c r="AY138" s="93"/>
      <c r="AZ138" s="93"/>
      <c r="BA138" s="93"/>
      <c r="BB138" s="93"/>
      <c r="BC138" s="93"/>
      <c r="BD138" s="93"/>
      <c r="BE138" s="93"/>
      <c r="BF138" s="93"/>
      <c r="BG138" s="105"/>
      <c r="BH138" s="93"/>
      <c r="BI138" s="93"/>
      <c r="BJ138" s="93"/>
      <c r="BK138" s="93"/>
      <c r="BL138" s="93"/>
      <c r="BM138" s="93"/>
      <c r="BN138" s="93"/>
      <c r="BO138" s="93"/>
      <c r="BP138" s="93"/>
      <c r="BQ138" s="105"/>
      <c r="BR138" s="113"/>
      <c r="BS138" s="109">
        <v>80</v>
      </c>
      <c r="BT138" s="109">
        <v>80</v>
      </c>
      <c r="BU138" s="109">
        <v>80</v>
      </c>
      <c r="BV138" s="109">
        <v>80</v>
      </c>
      <c r="BW138" s="109"/>
      <c r="BX138" s="109"/>
    </row>
    <row r="139" spans="1:76" ht="15.75" x14ac:dyDescent="0.25">
      <c r="A139" s="110">
        <v>135</v>
      </c>
      <c r="B139" s="93"/>
      <c r="C139" s="93"/>
      <c r="D139" s="111"/>
      <c r="E139" s="93"/>
      <c r="F139" s="112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105"/>
      <c r="T139" s="93"/>
      <c r="U139" s="93"/>
      <c r="V139" s="93"/>
      <c r="W139" s="93"/>
      <c r="X139" s="93"/>
      <c r="Y139" s="93"/>
      <c r="Z139" s="93"/>
      <c r="AA139" s="93"/>
      <c r="AB139" s="93"/>
      <c r="AC139" s="105"/>
      <c r="AD139" s="93"/>
      <c r="AE139" s="93"/>
      <c r="AF139" s="93"/>
      <c r="AG139" s="93"/>
      <c r="AH139" s="93"/>
      <c r="AI139" s="93"/>
      <c r="AJ139" s="93"/>
      <c r="AK139" s="93"/>
      <c r="AL139" s="93"/>
      <c r="AM139" s="105"/>
      <c r="AN139" s="93"/>
      <c r="AO139" s="93"/>
      <c r="AP139" s="93"/>
      <c r="AQ139" s="93"/>
      <c r="AR139" s="93"/>
      <c r="AS139" s="93"/>
      <c r="AT139" s="93"/>
      <c r="AU139" s="93"/>
      <c r="AV139" s="93"/>
      <c r="AW139" s="105"/>
      <c r="AX139" s="93"/>
      <c r="AY139" s="93"/>
      <c r="AZ139" s="93"/>
      <c r="BA139" s="93"/>
      <c r="BB139" s="93"/>
      <c r="BC139" s="93"/>
      <c r="BD139" s="93"/>
      <c r="BE139" s="93"/>
      <c r="BF139" s="93"/>
      <c r="BG139" s="105"/>
      <c r="BH139" s="93"/>
      <c r="BI139" s="93"/>
      <c r="BJ139" s="93"/>
      <c r="BK139" s="93"/>
      <c r="BL139" s="93"/>
      <c r="BM139" s="93"/>
      <c r="BN139" s="93"/>
      <c r="BO139" s="93"/>
      <c r="BP139" s="93"/>
      <c r="BQ139" s="105"/>
      <c r="BR139" s="113"/>
      <c r="BS139" s="109">
        <v>80</v>
      </c>
      <c r="BT139" s="109">
        <v>80</v>
      </c>
      <c r="BU139" s="109">
        <v>80</v>
      </c>
      <c r="BV139" s="109">
        <v>80</v>
      </c>
      <c r="BW139" s="109"/>
      <c r="BX139" s="109"/>
    </row>
    <row r="140" spans="1:76" ht="15.75" x14ac:dyDescent="0.25">
      <c r="A140" s="110">
        <v>136</v>
      </c>
      <c r="B140" s="93"/>
      <c r="C140" s="93"/>
      <c r="D140" s="111"/>
      <c r="E140" s="93"/>
      <c r="F140" s="112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105"/>
      <c r="T140" s="93"/>
      <c r="U140" s="93"/>
      <c r="V140" s="93"/>
      <c r="W140" s="93"/>
      <c r="X140" s="93"/>
      <c r="Y140" s="93"/>
      <c r="Z140" s="93"/>
      <c r="AA140" s="93"/>
      <c r="AB140" s="93"/>
      <c r="AC140" s="105"/>
      <c r="AD140" s="93"/>
      <c r="AE140" s="93"/>
      <c r="AF140" s="93"/>
      <c r="AG140" s="93"/>
      <c r="AH140" s="93"/>
      <c r="AI140" s="93"/>
      <c r="AJ140" s="93"/>
      <c r="AK140" s="93"/>
      <c r="AL140" s="93"/>
      <c r="AM140" s="105"/>
      <c r="AN140" s="93"/>
      <c r="AO140" s="93"/>
      <c r="AP140" s="93"/>
      <c r="AQ140" s="93"/>
      <c r="AR140" s="93"/>
      <c r="AS140" s="93"/>
      <c r="AT140" s="93"/>
      <c r="AU140" s="93"/>
      <c r="AV140" s="93"/>
      <c r="AW140" s="105"/>
      <c r="AX140" s="93"/>
      <c r="AY140" s="93"/>
      <c r="AZ140" s="93"/>
      <c r="BA140" s="93"/>
      <c r="BB140" s="93"/>
      <c r="BC140" s="93"/>
      <c r="BD140" s="93"/>
      <c r="BE140" s="93"/>
      <c r="BF140" s="93"/>
      <c r="BG140" s="105"/>
      <c r="BH140" s="93"/>
      <c r="BI140" s="93"/>
      <c r="BJ140" s="93"/>
      <c r="BK140" s="93"/>
      <c r="BL140" s="93"/>
      <c r="BM140" s="93"/>
      <c r="BN140" s="93"/>
      <c r="BO140" s="93"/>
      <c r="BP140" s="93"/>
      <c r="BQ140" s="105"/>
      <c r="BR140" s="113"/>
      <c r="BS140" s="109">
        <v>80</v>
      </c>
      <c r="BT140" s="109">
        <v>80</v>
      </c>
      <c r="BU140" s="109">
        <v>80</v>
      </c>
      <c r="BV140" s="109">
        <v>80</v>
      </c>
      <c r="BW140" s="109"/>
      <c r="BX140" s="109"/>
    </row>
    <row r="141" spans="1:76" ht="15.75" x14ac:dyDescent="0.25">
      <c r="A141" s="110">
        <v>137</v>
      </c>
      <c r="B141" s="93"/>
      <c r="C141" s="93"/>
      <c r="D141" s="111"/>
      <c r="E141" s="93"/>
      <c r="F141" s="112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105"/>
      <c r="T141" s="93"/>
      <c r="U141" s="93"/>
      <c r="V141" s="93"/>
      <c r="W141" s="93"/>
      <c r="X141" s="93"/>
      <c r="Y141" s="93"/>
      <c r="Z141" s="93"/>
      <c r="AA141" s="93"/>
      <c r="AB141" s="93"/>
      <c r="AC141" s="105"/>
      <c r="AD141" s="93"/>
      <c r="AE141" s="93"/>
      <c r="AF141" s="93"/>
      <c r="AG141" s="93"/>
      <c r="AH141" s="93"/>
      <c r="AI141" s="93"/>
      <c r="AJ141" s="93"/>
      <c r="AK141" s="93"/>
      <c r="AL141" s="93"/>
      <c r="AM141" s="105"/>
      <c r="AN141" s="93"/>
      <c r="AO141" s="93"/>
      <c r="AP141" s="93"/>
      <c r="AQ141" s="93"/>
      <c r="AR141" s="93"/>
      <c r="AS141" s="93"/>
      <c r="AT141" s="93"/>
      <c r="AU141" s="93"/>
      <c r="AV141" s="93"/>
      <c r="AW141" s="105"/>
      <c r="AX141" s="93"/>
      <c r="AY141" s="93"/>
      <c r="AZ141" s="93"/>
      <c r="BA141" s="93"/>
      <c r="BB141" s="93"/>
      <c r="BC141" s="93"/>
      <c r="BD141" s="93"/>
      <c r="BE141" s="93"/>
      <c r="BF141" s="93"/>
      <c r="BG141" s="105"/>
      <c r="BH141" s="93"/>
      <c r="BI141" s="93"/>
      <c r="BJ141" s="93"/>
      <c r="BK141" s="93"/>
      <c r="BL141" s="93"/>
      <c r="BM141" s="93"/>
      <c r="BN141" s="93"/>
      <c r="BO141" s="93"/>
      <c r="BP141" s="93"/>
      <c r="BQ141" s="105"/>
      <c r="BR141" s="113"/>
      <c r="BS141" s="109">
        <v>80</v>
      </c>
      <c r="BT141" s="109">
        <v>80</v>
      </c>
      <c r="BU141" s="109">
        <v>80</v>
      </c>
      <c r="BV141" s="109">
        <v>80</v>
      </c>
      <c r="BW141" s="109"/>
      <c r="BX141" s="109"/>
    </row>
    <row r="142" spans="1:76" ht="15.75" x14ac:dyDescent="0.25">
      <c r="A142" s="110">
        <v>138</v>
      </c>
      <c r="B142" s="93"/>
      <c r="C142" s="93"/>
      <c r="D142" s="111"/>
      <c r="E142" s="93"/>
      <c r="F142" s="112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105"/>
      <c r="T142" s="93"/>
      <c r="U142" s="93"/>
      <c r="V142" s="93"/>
      <c r="W142" s="93"/>
      <c r="X142" s="93"/>
      <c r="Y142" s="93"/>
      <c r="Z142" s="93"/>
      <c r="AA142" s="93"/>
      <c r="AB142" s="93"/>
      <c r="AC142" s="105"/>
      <c r="AD142" s="93"/>
      <c r="AE142" s="93"/>
      <c r="AF142" s="93"/>
      <c r="AG142" s="93"/>
      <c r="AH142" s="93"/>
      <c r="AI142" s="93"/>
      <c r="AJ142" s="93"/>
      <c r="AK142" s="93"/>
      <c r="AL142" s="93"/>
      <c r="AM142" s="105"/>
      <c r="AN142" s="93"/>
      <c r="AO142" s="93"/>
      <c r="AP142" s="93"/>
      <c r="AQ142" s="93"/>
      <c r="AR142" s="93"/>
      <c r="AS142" s="93"/>
      <c r="AT142" s="93"/>
      <c r="AU142" s="93"/>
      <c r="AV142" s="93"/>
      <c r="AW142" s="105"/>
      <c r="AX142" s="93"/>
      <c r="AY142" s="93"/>
      <c r="AZ142" s="93"/>
      <c r="BA142" s="93"/>
      <c r="BB142" s="93"/>
      <c r="BC142" s="93"/>
      <c r="BD142" s="93"/>
      <c r="BE142" s="93"/>
      <c r="BF142" s="93"/>
      <c r="BG142" s="105"/>
      <c r="BH142" s="93"/>
      <c r="BI142" s="93"/>
      <c r="BJ142" s="93"/>
      <c r="BK142" s="93"/>
      <c r="BL142" s="93"/>
      <c r="BM142" s="93"/>
      <c r="BN142" s="93"/>
      <c r="BO142" s="93"/>
      <c r="BP142" s="93"/>
      <c r="BQ142" s="105"/>
      <c r="BR142" s="113"/>
      <c r="BS142" s="109">
        <v>80</v>
      </c>
      <c r="BT142" s="109">
        <v>80</v>
      </c>
      <c r="BU142" s="109">
        <v>80</v>
      </c>
      <c r="BV142" s="109">
        <v>80</v>
      </c>
      <c r="BW142" s="109"/>
      <c r="BX142" s="109"/>
    </row>
    <row r="143" spans="1:76" ht="15.75" x14ac:dyDescent="0.25">
      <c r="A143" s="110">
        <v>139</v>
      </c>
      <c r="B143" s="93"/>
      <c r="C143" s="93"/>
      <c r="D143" s="111"/>
      <c r="E143" s="93"/>
      <c r="F143" s="112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105"/>
      <c r="T143" s="93"/>
      <c r="U143" s="93"/>
      <c r="V143" s="93"/>
      <c r="W143" s="93"/>
      <c r="X143" s="93"/>
      <c r="Y143" s="93"/>
      <c r="Z143" s="93"/>
      <c r="AA143" s="93"/>
      <c r="AB143" s="93"/>
      <c r="AC143" s="105"/>
      <c r="AD143" s="93"/>
      <c r="AE143" s="93"/>
      <c r="AF143" s="93"/>
      <c r="AG143" s="93"/>
      <c r="AH143" s="93"/>
      <c r="AI143" s="93"/>
      <c r="AJ143" s="93"/>
      <c r="AK143" s="93"/>
      <c r="AL143" s="93"/>
      <c r="AM143" s="105"/>
      <c r="AN143" s="93"/>
      <c r="AO143" s="93"/>
      <c r="AP143" s="93"/>
      <c r="AQ143" s="93"/>
      <c r="AR143" s="93"/>
      <c r="AS143" s="93"/>
      <c r="AT143" s="93"/>
      <c r="AU143" s="93"/>
      <c r="AV143" s="93"/>
      <c r="AW143" s="105"/>
      <c r="AX143" s="93"/>
      <c r="AY143" s="93"/>
      <c r="AZ143" s="93"/>
      <c r="BA143" s="93"/>
      <c r="BB143" s="93"/>
      <c r="BC143" s="93"/>
      <c r="BD143" s="93"/>
      <c r="BE143" s="93"/>
      <c r="BF143" s="93"/>
      <c r="BG143" s="105"/>
      <c r="BH143" s="93"/>
      <c r="BI143" s="93"/>
      <c r="BJ143" s="93"/>
      <c r="BK143" s="93"/>
      <c r="BL143" s="93"/>
      <c r="BM143" s="93"/>
      <c r="BN143" s="93"/>
      <c r="BO143" s="93"/>
      <c r="BP143" s="93"/>
      <c r="BQ143" s="105"/>
      <c r="BR143" s="113"/>
      <c r="BS143" s="109">
        <v>80</v>
      </c>
      <c r="BT143" s="109">
        <v>80</v>
      </c>
      <c r="BU143" s="109">
        <v>80</v>
      </c>
      <c r="BV143" s="109">
        <v>80</v>
      </c>
      <c r="BW143" s="109"/>
      <c r="BX143" s="109"/>
    </row>
    <row r="144" spans="1:76" ht="15.75" x14ac:dyDescent="0.25">
      <c r="A144" s="110">
        <v>140</v>
      </c>
      <c r="B144" s="93"/>
      <c r="C144" s="93"/>
      <c r="D144" s="111"/>
      <c r="E144" s="93"/>
      <c r="F144" s="112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105"/>
      <c r="T144" s="93"/>
      <c r="U144" s="93"/>
      <c r="V144" s="93"/>
      <c r="W144" s="93"/>
      <c r="X144" s="93"/>
      <c r="Y144" s="93"/>
      <c r="Z144" s="93"/>
      <c r="AA144" s="93"/>
      <c r="AB144" s="93"/>
      <c r="AC144" s="105"/>
      <c r="AD144" s="93"/>
      <c r="AE144" s="93"/>
      <c r="AF144" s="93"/>
      <c r="AG144" s="93"/>
      <c r="AH144" s="93"/>
      <c r="AI144" s="93"/>
      <c r="AJ144" s="93"/>
      <c r="AK144" s="93"/>
      <c r="AL144" s="93"/>
      <c r="AM144" s="105"/>
      <c r="AN144" s="93"/>
      <c r="AO144" s="93"/>
      <c r="AP144" s="93"/>
      <c r="AQ144" s="93"/>
      <c r="AR144" s="93"/>
      <c r="AS144" s="93"/>
      <c r="AT144" s="93"/>
      <c r="AU144" s="93"/>
      <c r="AV144" s="93"/>
      <c r="AW144" s="105"/>
      <c r="AX144" s="93"/>
      <c r="AY144" s="93"/>
      <c r="AZ144" s="93"/>
      <c r="BA144" s="93"/>
      <c r="BB144" s="93"/>
      <c r="BC144" s="93"/>
      <c r="BD144" s="93"/>
      <c r="BE144" s="93"/>
      <c r="BF144" s="93"/>
      <c r="BG144" s="105"/>
      <c r="BH144" s="93"/>
      <c r="BI144" s="93"/>
      <c r="BJ144" s="93"/>
      <c r="BK144" s="93"/>
      <c r="BL144" s="93"/>
      <c r="BM144" s="93"/>
      <c r="BN144" s="93"/>
      <c r="BO144" s="93"/>
      <c r="BP144" s="93"/>
      <c r="BQ144" s="105"/>
      <c r="BR144" s="113"/>
      <c r="BS144" s="109">
        <v>80</v>
      </c>
      <c r="BT144" s="109">
        <v>80</v>
      </c>
      <c r="BU144" s="109">
        <v>80</v>
      </c>
      <c r="BV144" s="109">
        <v>80</v>
      </c>
      <c r="BW144" s="109"/>
      <c r="BX144" s="109"/>
    </row>
    <row r="145" spans="1:76" ht="15.75" x14ac:dyDescent="0.25">
      <c r="A145" s="110">
        <v>141</v>
      </c>
      <c r="B145" s="93"/>
      <c r="C145" s="93"/>
      <c r="D145" s="111"/>
      <c r="E145" s="93"/>
      <c r="F145" s="112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105"/>
      <c r="T145" s="93"/>
      <c r="U145" s="93"/>
      <c r="V145" s="93"/>
      <c r="W145" s="93"/>
      <c r="X145" s="93"/>
      <c r="Y145" s="93"/>
      <c r="Z145" s="93"/>
      <c r="AA145" s="93"/>
      <c r="AB145" s="93"/>
      <c r="AC145" s="105"/>
      <c r="AD145" s="93"/>
      <c r="AE145" s="93"/>
      <c r="AF145" s="93"/>
      <c r="AG145" s="93"/>
      <c r="AH145" s="93"/>
      <c r="AI145" s="93"/>
      <c r="AJ145" s="93"/>
      <c r="AK145" s="93"/>
      <c r="AL145" s="93"/>
      <c r="AM145" s="105"/>
      <c r="AN145" s="93"/>
      <c r="AO145" s="93"/>
      <c r="AP145" s="93"/>
      <c r="AQ145" s="93"/>
      <c r="AR145" s="93"/>
      <c r="AS145" s="93"/>
      <c r="AT145" s="93"/>
      <c r="AU145" s="93"/>
      <c r="AV145" s="93"/>
      <c r="AW145" s="105"/>
      <c r="AX145" s="93"/>
      <c r="AY145" s="93"/>
      <c r="AZ145" s="93"/>
      <c r="BA145" s="93"/>
      <c r="BB145" s="93"/>
      <c r="BC145" s="93"/>
      <c r="BD145" s="93"/>
      <c r="BE145" s="93"/>
      <c r="BF145" s="93"/>
      <c r="BG145" s="105"/>
      <c r="BH145" s="93"/>
      <c r="BI145" s="93"/>
      <c r="BJ145" s="93"/>
      <c r="BK145" s="93"/>
      <c r="BL145" s="93"/>
      <c r="BM145" s="93"/>
      <c r="BN145" s="93"/>
      <c r="BO145" s="93"/>
      <c r="BP145" s="93"/>
      <c r="BQ145" s="105"/>
      <c r="BR145" s="113"/>
      <c r="BS145" s="109">
        <v>80</v>
      </c>
      <c r="BT145" s="109">
        <v>80</v>
      </c>
      <c r="BU145" s="109">
        <v>80</v>
      </c>
      <c r="BV145" s="109">
        <v>80</v>
      </c>
      <c r="BW145" s="109"/>
      <c r="BX145" s="109"/>
    </row>
    <row r="146" spans="1:76" ht="15.75" x14ac:dyDescent="0.25">
      <c r="A146" s="110">
        <v>142</v>
      </c>
      <c r="B146" s="93"/>
      <c r="C146" s="93"/>
      <c r="D146" s="111"/>
      <c r="E146" s="93"/>
      <c r="F146" s="112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105"/>
      <c r="T146" s="93"/>
      <c r="U146" s="93"/>
      <c r="V146" s="93"/>
      <c r="W146" s="93"/>
      <c r="X146" s="93"/>
      <c r="Y146" s="93"/>
      <c r="Z146" s="93"/>
      <c r="AA146" s="93"/>
      <c r="AB146" s="93"/>
      <c r="AC146" s="105"/>
      <c r="AD146" s="93"/>
      <c r="AE146" s="93"/>
      <c r="AF146" s="93"/>
      <c r="AG146" s="93"/>
      <c r="AH146" s="93"/>
      <c r="AI146" s="93"/>
      <c r="AJ146" s="93"/>
      <c r="AK146" s="93"/>
      <c r="AL146" s="93"/>
      <c r="AM146" s="105"/>
      <c r="AN146" s="93"/>
      <c r="AO146" s="93"/>
      <c r="AP146" s="93"/>
      <c r="AQ146" s="93"/>
      <c r="AR146" s="93"/>
      <c r="AS146" s="93"/>
      <c r="AT146" s="93"/>
      <c r="AU146" s="93"/>
      <c r="AV146" s="93"/>
      <c r="AW146" s="105"/>
      <c r="AX146" s="93"/>
      <c r="AY146" s="93"/>
      <c r="AZ146" s="93"/>
      <c r="BA146" s="93"/>
      <c r="BB146" s="93"/>
      <c r="BC146" s="93"/>
      <c r="BD146" s="93"/>
      <c r="BE146" s="93"/>
      <c r="BF146" s="93"/>
      <c r="BG146" s="105"/>
      <c r="BH146" s="93"/>
      <c r="BI146" s="93"/>
      <c r="BJ146" s="93"/>
      <c r="BK146" s="93"/>
      <c r="BL146" s="93"/>
      <c r="BM146" s="93"/>
      <c r="BN146" s="93"/>
      <c r="BO146" s="93"/>
      <c r="BP146" s="93"/>
      <c r="BQ146" s="105"/>
      <c r="BR146" s="113"/>
      <c r="BS146" s="109">
        <v>80</v>
      </c>
      <c r="BT146" s="109">
        <v>80</v>
      </c>
      <c r="BU146" s="109">
        <v>80</v>
      </c>
      <c r="BV146" s="109">
        <v>80</v>
      </c>
      <c r="BW146" s="109"/>
      <c r="BX146" s="109"/>
    </row>
    <row r="147" spans="1:76" ht="15.75" x14ac:dyDescent="0.25">
      <c r="A147" s="110">
        <v>143</v>
      </c>
      <c r="B147" s="93"/>
      <c r="C147" s="93"/>
      <c r="D147" s="111"/>
      <c r="E147" s="93"/>
      <c r="F147" s="112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105"/>
      <c r="T147" s="93"/>
      <c r="U147" s="93"/>
      <c r="V147" s="93"/>
      <c r="W147" s="93"/>
      <c r="X147" s="93"/>
      <c r="Y147" s="93"/>
      <c r="Z147" s="93"/>
      <c r="AA147" s="93"/>
      <c r="AB147" s="93"/>
      <c r="AC147" s="105"/>
      <c r="AD147" s="93"/>
      <c r="AE147" s="93"/>
      <c r="AF147" s="93"/>
      <c r="AG147" s="93"/>
      <c r="AH147" s="93"/>
      <c r="AI147" s="93"/>
      <c r="AJ147" s="93"/>
      <c r="AK147" s="93"/>
      <c r="AL147" s="93"/>
      <c r="AM147" s="105"/>
      <c r="AN147" s="93"/>
      <c r="AO147" s="93"/>
      <c r="AP147" s="93"/>
      <c r="AQ147" s="93"/>
      <c r="AR147" s="93"/>
      <c r="AS147" s="93"/>
      <c r="AT147" s="93"/>
      <c r="AU147" s="93"/>
      <c r="AV147" s="93"/>
      <c r="AW147" s="105"/>
      <c r="AX147" s="93"/>
      <c r="AY147" s="93"/>
      <c r="AZ147" s="93"/>
      <c r="BA147" s="93"/>
      <c r="BB147" s="93"/>
      <c r="BC147" s="93"/>
      <c r="BD147" s="93"/>
      <c r="BE147" s="93"/>
      <c r="BF147" s="93"/>
      <c r="BG147" s="105"/>
      <c r="BH147" s="93"/>
      <c r="BI147" s="93"/>
      <c r="BJ147" s="93"/>
      <c r="BK147" s="93"/>
      <c r="BL147" s="93"/>
      <c r="BM147" s="93"/>
      <c r="BN147" s="93"/>
      <c r="BO147" s="93"/>
      <c r="BP147" s="93"/>
      <c r="BQ147" s="105"/>
      <c r="BR147" s="113"/>
      <c r="BS147" s="109">
        <v>80</v>
      </c>
      <c r="BT147" s="109">
        <v>80</v>
      </c>
      <c r="BU147" s="109">
        <v>80</v>
      </c>
      <c r="BV147" s="109">
        <v>80</v>
      </c>
      <c r="BW147" s="109"/>
      <c r="BX147" s="109"/>
    </row>
    <row r="148" spans="1:76" ht="15.75" x14ac:dyDescent="0.25">
      <c r="A148" s="110">
        <v>144</v>
      </c>
      <c r="B148" s="93"/>
      <c r="C148" s="93"/>
      <c r="D148" s="111"/>
      <c r="E148" s="93"/>
      <c r="F148" s="112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105"/>
      <c r="T148" s="93"/>
      <c r="U148" s="93"/>
      <c r="V148" s="93"/>
      <c r="W148" s="93"/>
      <c r="X148" s="93"/>
      <c r="Y148" s="93"/>
      <c r="Z148" s="93"/>
      <c r="AA148" s="93"/>
      <c r="AB148" s="93"/>
      <c r="AC148" s="105"/>
      <c r="AD148" s="93"/>
      <c r="AE148" s="93"/>
      <c r="AF148" s="93"/>
      <c r="AG148" s="93"/>
      <c r="AH148" s="93"/>
      <c r="AI148" s="93"/>
      <c r="AJ148" s="93"/>
      <c r="AK148" s="93"/>
      <c r="AL148" s="93"/>
      <c r="AM148" s="105"/>
      <c r="AN148" s="93"/>
      <c r="AO148" s="93"/>
      <c r="AP148" s="93"/>
      <c r="AQ148" s="93"/>
      <c r="AR148" s="93"/>
      <c r="AS148" s="93"/>
      <c r="AT148" s="93"/>
      <c r="AU148" s="93"/>
      <c r="AV148" s="93"/>
      <c r="AW148" s="105"/>
      <c r="AX148" s="93"/>
      <c r="AY148" s="93"/>
      <c r="AZ148" s="93"/>
      <c r="BA148" s="93"/>
      <c r="BB148" s="93"/>
      <c r="BC148" s="93"/>
      <c r="BD148" s="93"/>
      <c r="BE148" s="93"/>
      <c r="BF148" s="93"/>
      <c r="BG148" s="105"/>
      <c r="BH148" s="93"/>
      <c r="BI148" s="93"/>
      <c r="BJ148" s="93"/>
      <c r="BK148" s="93"/>
      <c r="BL148" s="93"/>
      <c r="BM148" s="93"/>
      <c r="BN148" s="93"/>
      <c r="BO148" s="93"/>
      <c r="BP148" s="93"/>
      <c r="BQ148" s="105"/>
      <c r="BR148" s="113"/>
      <c r="BS148" s="109">
        <v>80</v>
      </c>
      <c r="BT148" s="109">
        <v>80</v>
      </c>
      <c r="BU148" s="109">
        <v>80</v>
      </c>
      <c r="BV148" s="109">
        <v>80</v>
      </c>
      <c r="BW148" s="109"/>
      <c r="BX148" s="109"/>
    </row>
    <row r="149" spans="1:76" ht="15.75" x14ac:dyDescent="0.25">
      <c r="A149" s="110">
        <v>145</v>
      </c>
      <c r="B149" s="93"/>
      <c r="C149" s="93"/>
      <c r="D149" s="111"/>
      <c r="E149" s="93"/>
      <c r="F149" s="112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105"/>
      <c r="T149" s="93"/>
      <c r="U149" s="93"/>
      <c r="V149" s="93"/>
      <c r="W149" s="93"/>
      <c r="X149" s="93"/>
      <c r="Y149" s="93"/>
      <c r="Z149" s="93"/>
      <c r="AA149" s="93"/>
      <c r="AB149" s="93"/>
      <c r="AC149" s="105"/>
      <c r="AD149" s="93"/>
      <c r="AE149" s="93"/>
      <c r="AF149" s="93"/>
      <c r="AG149" s="93"/>
      <c r="AH149" s="93"/>
      <c r="AI149" s="93"/>
      <c r="AJ149" s="93"/>
      <c r="AK149" s="93"/>
      <c r="AL149" s="93"/>
      <c r="AM149" s="105"/>
      <c r="AN149" s="93"/>
      <c r="AO149" s="93"/>
      <c r="AP149" s="93"/>
      <c r="AQ149" s="93"/>
      <c r="AR149" s="93"/>
      <c r="AS149" s="93"/>
      <c r="AT149" s="93"/>
      <c r="AU149" s="93"/>
      <c r="AV149" s="93"/>
      <c r="AW149" s="105"/>
      <c r="AX149" s="93"/>
      <c r="AY149" s="93"/>
      <c r="AZ149" s="93"/>
      <c r="BA149" s="93"/>
      <c r="BB149" s="93"/>
      <c r="BC149" s="93"/>
      <c r="BD149" s="93"/>
      <c r="BE149" s="93"/>
      <c r="BF149" s="93"/>
      <c r="BG149" s="105"/>
      <c r="BH149" s="93"/>
      <c r="BI149" s="93"/>
      <c r="BJ149" s="93"/>
      <c r="BK149" s="93"/>
      <c r="BL149" s="93"/>
      <c r="BM149" s="93"/>
      <c r="BN149" s="93"/>
      <c r="BO149" s="93"/>
      <c r="BP149" s="93"/>
      <c r="BQ149" s="105"/>
      <c r="BR149" s="113"/>
      <c r="BS149" s="109">
        <v>80</v>
      </c>
      <c r="BT149" s="109">
        <v>80</v>
      </c>
      <c r="BU149" s="109">
        <v>80</v>
      </c>
      <c r="BV149" s="109">
        <v>80</v>
      </c>
      <c r="BW149" s="109"/>
      <c r="BX149" s="109"/>
    </row>
    <row r="150" spans="1:76" ht="15.75" x14ac:dyDescent="0.25">
      <c r="A150" s="110">
        <v>146</v>
      </c>
      <c r="B150" s="93"/>
      <c r="C150" s="93"/>
      <c r="D150" s="111"/>
      <c r="E150" s="93"/>
      <c r="F150" s="112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105"/>
      <c r="T150" s="93"/>
      <c r="U150" s="93"/>
      <c r="V150" s="93"/>
      <c r="W150" s="93"/>
      <c r="X150" s="93"/>
      <c r="Y150" s="93"/>
      <c r="Z150" s="93"/>
      <c r="AA150" s="93"/>
      <c r="AB150" s="93"/>
      <c r="AC150" s="105"/>
      <c r="AD150" s="93"/>
      <c r="AE150" s="93"/>
      <c r="AF150" s="93"/>
      <c r="AG150" s="93"/>
      <c r="AH150" s="93"/>
      <c r="AI150" s="93"/>
      <c r="AJ150" s="93"/>
      <c r="AK150" s="93"/>
      <c r="AL150" s="93"/>
      <c r="AM150" s="105"/>
      <c r="AN150" s="93"/>
      <c r="AO150" s="93"/>
      <c r="AP150" s="93"/>
      <c r="AQ150" s="93"/>
      <c r="AR150" s="93"/>
      <c r="AS150" s="93"/>
      <c r="AT150" s="93"/>
      <c r="AU150" s="93"/>
      <c r="AV150" s="93"/>
      <c r="AW150" s="105"/>
      <c r="AX150" s="93"/>
      <c r="AY150" s="93"/>
      <c r="AZ150" s="93"/>
      <c r="BA150" s="93"/>
      <c r="BB150" s="93"/>
      <c r="BC150" s="93"/>
      <c r="BD150" s="93"/>
      <c r="BE150" s="93"/>
      <c r="BF150" s="93"/>
      <c r="BG150" s="105"/>
      <c r="BH150" s="93"/>
      <c r="BI150" s="93"/>
      <c r="BJ150" s="93"/>
      <c r="BK150" s="93"/>
      <c r="BL150" s="93"/>
      <c r="BM150" s="93"/>
      <c r="BN150" s="93"/>
      <c r="BO150" s="93"/>
      <c r="BP150" s="93"/>
      <c r="BQ150" s="105"/>
      <c r="BR150" s="113"/>
      <c r="BS150" s="109">
        <v>80</v>
      </c>
      <c r="BT150" s="109">
        <v>80</v>
      </c>
      <c r="BU150" s="109">
        <v>80</v>
      </c>
      <c r="BV150" s="109">
        <v>80</v>
      </c>
      <c r="BW150" s="109"/>
      <c r="BX150" s="109"/>
    </row>
    <row r="151" spans="1:76" ht="15.75" x14ac:dyDescent="0.25">
      <c r="A151" s="110">
        <v>147</v>
      </c>
      <c r="B151" s="93"/>
      <c r="C151" s="93"/>
      <c r="D151" s="111"/>
      <c r="E151" s="93"/>
      <c r="F151" s="112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105"/>
      <c r="T151" s="93"/>
      <c r="U151" s="93"/>
      <c r="V151" s="93"/>
      <c r="W151" s="93"/>
      <c r="X151" s="93"/>
      <c r="Y151" s="93"/>
      <c r="Z151" s="93"/>
      <c r="AA151" s="93"/>
      <c r="AB151" s="93"/>
      <c r="AC151" s="105"/>
      <c r="AD151" s="93"/>
      <c r="AE151" s="93"/>
      <c r="AF151" s="93"/>
      <c r="AG151" s="93"/>
      <c r="AH151" s="93"/>
      <c r="AI151" s="93"/>
      <c r="AJ151" s="93"/>
      <c r="AK151" s="93"/>
      <c r="AL151" s="93"/>
      <c r="AM151" s="105"/>
      <c r="AN151" s="93"/>
      <c r="AO151" s="93"/>
      <c r="AP151" s="93"/>
      <c r="AQ151" s="93"/>
      <c r="AR151" s="93"/>
      <c r="AS151" s="93"/>
      <c r="AT151" s="93"/>
      <c r="AU151" s="93"/>
      <c r="AV151" s="93"/>
      <c r="AW151" s="105"/>
      <c r="AX151" s="93"/>
      <c r="AY151" s="93"/>
      <c r="AZ151" s="93"/>
      <c r="BA151" s="93"/>
      <c r="BB151" s="93"/>
      <c r="BC151" s="93"/>
      <c r="BD151" s="93"/>
      <c r="BE151" s="93"/>
      <c r="BF151" s="93"/>
      <c r="BG151" s="105"/>
      <c r="BH151" s="93"/>
      <c r="BI151" s="93"/>
      <c r="BJ151" s="93"/>
      <c r="BK151" s="93"/>
      <c r="BL151" s="93"/>
      <c r="BM151" s="93"/>
      <c r="BN151" s="93"/>
      <c r="BO151" s="93"/>
      <c r="BP151" s="93"/>
      <c r="BQ151" s="105"/>
      <c r="BR151" s="113"/>
      <c r="BS151" s="109">
        <v>80</v>
      </c>
      <c r="BT151" s="109">
        <v>80</v>
      </c>
      <c r="BU151" s="109">
        <v>80</v>
      </c>
      <c r="BV151" s="109">
        <v>80</v>
      </c>
      <c r="BW151" s="109"/>
      <c r="BX151" s="109"/>
    </row>
    <row r="152" spans="1:76" ht="15.75" x14ac:dyDescent="0.25">
      <c r="A152" s="110">
        <v>148</v>
      </c>
      <c r="B152" s="93"/>
      <c r="C152" s="93"/>
      <c r="D152" s="111"/>
      <c r="E152" s="93"/>
      <c r="F152" s="112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105"/>
      <c r="T152" s="93"/>
      <c r="U152" s="93"/>
      <c r="V152" s="93"/>
      <c r="W152" s="93"/>
      <c r="X152" s="93"/>
      <c r="Y152" s="93"/>
      <c r="Z152" s="93"/>
      <c r="AA152" s="93"/>
      <c r="AB152" s="93"/>
      <c r="AC152" s="105"/>
      <c r="AD152" s="93"/>
      <c r="AE152" s="93"/>
      <c r="AF152" s="93"/>
      <c r="AG152" s="93"/>
      <c r="AH152" s="93"/>
      <c r="AI152" s="93"/>
      <c r="AJ152" s="93"/>
      <c r="AK152" s="93"/>
      <c r="AL152" s="93"/>
      <c r="AM152" s="105"/>
      <c r="AN152" s="93"/>
      <c r="AO152" s="93"/>
      <c r="AP152" s="93"/>
      <c r="AQ152" s="93"/>
      <c r="AR152" s="93"/>
      <c r="AS152" s="93"/>
      <c r="AT152" s="93"/>
      <c r="AU152" s="93"/>
      <c r="AV152" s="93"/>
      <c r="AW152" s="105"/>
      <c r="AX152" s="93"/>
      <c r="AY152" s="93"/>
      <c r="AZ152" s="93"/>
      <c r="BA152" s="93"/>
      <c r="BB152" s="93"/>
      <c r="BC152" s="93"/>
      <c r="BD152" s="93"/>
      <c r="BE152" s="93"/>
      <c r="BF152" s="93"/>
      <c r="BG152" s="105"/>
      <c r="BH152" s="93"/>
      <c r="BI152" s="93"/>
      <c r="BJ152" s="93"/>
      <c r="BK152" s="93"/>
      <c r="BL152" s="93"/>
      <c r="BM152" s="93"/>
      <c r="BN152" s="93"/>
      <c r="BO152" s="93"/>
      <c r="BP152" s="93"/>
      <c r="BQ152" s="105"/>
      <c r="BR152" s="113"/>
      <c r="BS152" s="109">
        <v>80</v>
      </c>
      <c r="BT152" s="109">
        <v>80</v>
      </c>
      <c r="BU152" s="109">
        <v>80</v>
      </c>
      <c r="BV152" s="109">
        <v>80</v>
      </c>
      <c r="BW152" s="109"/>
      <c r="BX152" s="109"/>
    </row>
    <row r="153" spans="1:76" ht="15.75" x14ac:dyDescent="0.25">
      <c r="A153" s="110">
        <v>149</v>
      </c>
      <c r="B153" s="93"/>
      <c r="C153" s="93"/>
      <c r="D153" s="111"/>
      <c r="E153" s="93"/>
      <c r="F153" s="112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105"/>
      <c r="T153" s="93"/>
      <c r="U153" s="93"/>
      <c r="V153" s="93"/>
      <c r="W153" s="93"/>
      <c r="X153" s="93"/>
      <c r="Y153" s="93"/>
      <c r="Z153" s="93"/>
      <c r="AA153" s="93"/>
      <c r="AB153" s="93"/>
      <c r="AC153" s="105"/>
      <c r="AD153" s="93"/>
      <c r="AE153" s="93"/>
      <c r="AF153" s="93"/>
      <c r="AG153" s="93"/>
      <c r="AH153" s="93"/>
      <c r="AI153" s="93"/>
      <c r="AJ153" s="93"/>
      <c r="AK153" s="93"/>
      <c r="AL153" s="93"/>
      <c r="AM153" s="105"/>
      <c r="AN153" s="93"/>
      <c r="AO153" s="93"/>
      <c r="AP153" s="93"/>
      <c r="AQ153" s="93"/>
      <c r="AR153" s="93"/>
      <c r="AS153" s="93"/>
      <c r="AT153" s="93"/>
      <c r="AU153" s="93"/>
      <c r="AV153" s="93"/>
      <c r="AW153" s="105"/>
      <c r="AX153" s="93"/>
      <c r="AY153" s="93"/>
      <c r="AZ153" s="93"/>
      <c r="BA153" s="93"/>
      <c r="BB153" s="93"/>
      <c r="BC153" s="93"/>
      <c r="BD153" s="93"/>
      <c r="BE153" s="93"/>
      <c r="BF153" s="93"/>
      <c r="BG153" s="105"/>
      <c r="BH153" s="93"/>
      <c r="BI153" s="93"/>
      <c r="BJ153" s="93"/>
      <c r="BK153" s="93"/>
      <c r="BL153" s="93"/>
      <c r="BM153" s="93"/>
      <c r="BN153" s="93"/>
      <c r="BO153" s="93"/>
      <c r="BP153" s="93"/>
      <c r="BQ153" s="105"/>
      <c r="BR153" s="113"/>
      <c r="BS153" s="109">
        <v>80</v>
      </c>
      <c r="BT153" s="109">
        <v>80</v>
      </c>
      <c r="BU153" s="109">
        <v>80</v>
      </c>
      <c r="BV153" s="109">
        <v>80</v>
      </c>
      <c r="BW153" s="109"/>
      <c r="BX153" s="109"/>
    </row>
    <row r="154" spans="1:76" ht="15.75" x14ac:dyDescent="0.25">
      <c r="A154" s="110">
        <v>150</v>
      </c>
      <c r="B154" s="93"/>
      <c r="C154" s="93"/>
      <c r="D154" s="111"/>
      <c r="E154" s="93"/>
      <c r="F154" s="112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105"/>
      <c r="T154" s="93"/>
      <c r="U154" s="93"/>
      <c r="V154" s="93"/>
      <c r="W154" s="93"/>
      <c r="X154" s="93"/>
      <c r="Y154" s="93"/>
      <c r="Z154" s="93"/>
      <c r="AA154" s="93"/>
      <c r="AB154" s="93"/>
      <c r="AC154" s="105"/>
      <c r="AD154" s="93"/>
      <c r="AE154" s="93"/>
      <c r="AF154" s="93"/>
      <c r="AG154" s="93"/>
      <c r="AH154" s="93"/>
      <c r="AI154" s="93"/>
      <c r="AJ154" s="93"/>
      <c r="AK154" s="93"/>
      <c r="AL154" s="93"/>
      <c r="AM154" s="105"/>
      <c r="AN154" s="93"/>
      <c r="AO154" s="93"/>
      <c r="AP154" s="93"/>
      <c r="AQ154" s="93"/>
      <c r="AR154" s="93"/>
      <c r="AS154" s="93"/>
      <c r="AT154" s="93"/>
      <c r="AU154" s="93"/>
      <c r="AV154" s="93"/>
      <c r="AW154" s="105"/>
      <c r="AX154" s="93"/>
      <c r="AY154" s="93"/>
      <c r="AZ154" s="93"/>
      <c r="BA154" s="93"/>
      <c r="BB154" s="93"/>
      <c r="BC154" s="93"/>
      <c r="BD154" s="93"/>
      <c r="BE154" s="93"/>
      <c r="BF154" s="93"/>
      <c r="BG154" s="105"/>
      <c r="BH154" s="93"/>
      <c r="BI154" s="93"/>
      <c r="BJ154" s="93"/>
      <c r="BK154" s="93"/>
      <c r="BL154" s="93"/>
      <c r="BM154" s="93"/>
      <c r="BN154" s="93"/>
      <c r="BO154" s="93"/>
      <c r="BP154" s="93"/>
      <c r="BQ154" s="105"/>
      <c r="BR154" s="113"/>
      <c r="BS154" s="109">
        <v>80</v>
      </c>
      <c r="BT154" s="109">
        <v>80</v>
      </c>
      <c r="BU154" s="109">
        <v>80</v>
      </c>
      <c r="BV154" s="109">
        <v>80</v>
      </c>
      <c r="BW154" s="109"/>
      <c r="BX154" s="109"/>
    </row>
    <row r="155" spans="1:76" ht="15.75" x14ac:dyDescent="0.25">
      <c r="A155" s="110">
        <v>151</v>
      </c>
      <c r="B155" s="93"/>
      <c r="C155" s="93"/>
      <c r="D155" s="111"/>
      <c r="E155" s="93"/>
      <c r="F155" s="112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105"/>
      <c r="T155" s="93"/>
      <c r="U155" s="93"/>
      <c r="V155" s="93"/>
      <c r="W155" s="93"/>
      <c r="X155" s="93"/>
      <c r="Y155" s="93"/>
      <c r="Z155" s="93"/>
      <c r="AA155" s="93"/>
      <c r="AB155" s="93"/>
      <c r="AC155" s="105"/>
      <c r="AD155" s="93"/>
      <c r="AE155" s="93"/>
      <c r="AF155" s="93"/>
      <c r="AG155" s="93"/>
      <c r="AH155" s="93"/>
      <c r="AI155" s="93"/>
      <c r="AJ155" s="93"/>
      <c r="AK155" s="93"/>
      <c r="AL155" s="93"/>
      <c r="AM155" s="105"/>
      <c r="AN155" s="93"/>
      <c r="AO155" s="93"/>
      <c r="AP155" s="93"/>
      <c r="AQ155" s="93"/>
      <c r="AR155" s="93"/>
      <c r="AS155" s="93"/>
      <c r="AT155" s="93"/>
      <c r="AU155" s="93"/>
      <c r="AV155" s="93"/>
      <c r="AW155" s="105"/>
      <c r="AX155" s="93"/>
      <c r="AY155" s="93"/>
      <c r="AZ155" s="93"/>
      <c r="BA155" s="93"/>
      <c r="BB155" s="93"/>
      <c r="BC155" s="93"/>
      <c r="BD155" s="93"/>
      <c r="BE155" s="93"/>
      <c r="BF155" s="93"/>
      <c r="BG155" s="105"/>
      <c r="BH155" s="93"/>
      <c r="BI155" s="93"/>
      <c r="BJ155" s="93"/>
      <c r="BK155" s="93"/>
      <c r="BL155" s="93"/>
      <c r="BM155" s="93"/>
      <c r="BN155" s="93"/>
      <c r="BO155" s="93"/>
      <c r="BP155" s="93"/>
      <c r="BQ155" s="105"/>
      <c r="BR155" s="113"/>
      <c r="BS155" s="109">
        <v>80</v>
      </c>
      <c r="BT155" s="109">
        <v>80</v>
      </c>
      <c r="BU155" s="109">
        <v>80</v>
      </c>
      <c r="BV155" s="109">
        <v>80</v>
      </c>
      <c r="BW155" s="109"/>
      <c r="BX155" s="109"/>
    </row>
    <row r="156" spans="1:76" ht="15.75" x14ac:dyDescent="0.25">
      <c r="A156" s="110">
        <v>152</v>
      </c>
      <c r="B156" s="93"/>
      <c r="C156" s="93"/>
      <c r="D156" s="111"/>
      <c r="E156" s="93"/>
      <c r="F156" s="112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105"/>
      <c r="T156" s="93"/>
      <c r="U156" s="93"/>
      <c r="V156" s="93"/>
      <c r="W156" s="93"/>
      <c r="X156" s="93"/>
      <c r="Y156" s="93"/>
      <c r="Z156" s="93"/>
      <c r="AA156" s="93"/>
      <c r="AB156" s="93"/>
      <c r="AC156" s="105"/>
      <c r="AD156" s="93"/>
      <c r="AE156" s="93"/>
      <c r="AF156" s="93"/>
      <c r="AG156" s="93"/>
      <c r="AH156" s="93"/>
      <c r="AI156" s="93"/>
      <c r="AJ156" s="93"/>
      <c r="AK156" s="93"/>
      <c r="AL156" s="93"/>
      <c r="AM156" s="105"/>
      <c r="AN156" s="93"/>
      <c r="AO156" s="93"/>
      <c r="AP156" s="93"/>
      <c r="AQ156" s="93"/>
      <c r="AR156" s="93"/>
      <c r="AS156" s="93"/>
      <c r="AT156" s="93"/>
      <c r="AU156" s="93"/>
      <c r="AV156" s="93"/>
      <c r="AW156" s="105"/>
      <c r="AX156" s="93"/>
      <c r="AY156" s="93"/>
      <c r="AZ156" s="93"/>
      <c r="BA156" s="93"/>
      <c r="BB156" s="93"/>
      <c r="BC156" s="93"/>
      <c r="BD156" s="93"/>
      <c r="BE156" s="93"/>
      <c r="BF156" s="93"/>
      <c r="BG156" s="105"/>
      <c r="BH156" s="93"/>
      <c r="BI156" s="93"/>
      <c r="BJ156" s="93"/>
      <c r="BK156" s="93"/>
      <c r="BL156" s="93"/>
      <c r="BM156" s="93"/>
      <c r="BN156" s="93"/>
      <c r="BO156" s="93"/>
      <c r="BP156" s="93"/>
      <c r="BQ156" s="105"/>
      <c r="BR156" s="113"/>
      <c r="BS156" s="109">
        <v>80</v>
      </c>
      <c r="BT156" s="109">
        <v>80</v>
      </c>
      <c r="BU156" s="109">
        <v>80</v>
      </c>
      <c r="BV156" s="109">
        <v>80</v>
      </c>
      <c r="BW156" s="109"/>
      <c r="BX156" s="109"/>
    </row>
    <row r="157" spans="1:76" ht="15.75" x14ac:dyDescent="0.25">
      <c r="A157" s="110">
        <v>153</v>
      </c>
      <c r="B157" s="93"/>
      <c r="C157" s="93"/>
      <c r="D157" s="111"/>
      <c r="E157" s="93"/>
      <c r="F157" s="112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105"/>
      <c r="T157" s="93"/>
      <c r="U157" s="93"/>
      <c r="V157" s="93"/>
      <c r="W157" s="93"/>
      <c r="X157" s="93"/>
      <c r="Y157" s="93"/>
      <c r="Z157" s="93"/>
      <c r="AA157" s="93"/>
      <c r="AB157" s="93"/>
      <c r="AC157" s="105"/>
      <c r="AD157" s="93"/>
      <c r="AE157" s="93"/>
      <c r="AF157" s="93"/>
      <c r="AG157" s="93"/>
      <c r="AH157" s="93"/>
      <c r="AI157" s="93"/>
      <c r="AJ157" s="93"/>
      <c r="AK157" s="93"/>
      <c r="AL157" s="93"/>
      <c r="AM157" s="105"/>
      <c r="AN157" s="93"/>
      <c r="AO157" s="93"/>
      <c r="AP157" s="93"/>
      <c r="AQ157" s="93"/>
      <c r="AR157" s="93"/>
      <c r="AS157" s="93"/>
      <c r="AT157" s="93"/>
      <c r="AU157" s="93"/>
      <c r="AV157" s="93"/>
      <c r="AW157" s="105"/>
      <c r="AX157" s="93"/>
      <c r="AY157" s="93"/>
      <c r="AZ157" s="93"/>
      <c r="BA157" s="93"/>
      <c r="BB157" s="93"/>
      <c r="BC157" s="93"/>
      <c r="BD157" s="93"/>
      <c r="BE157" s="93"/>
      <c r="BF157" s="93"/>
      <c r="BG157" s="105"/>
      <c r="BH157" s="93"/>
      <c r="BI157" s="93"/>
      <c r="BJ157" s="93"/>
      <c r="BK157" s="93"/>
      <c r="BL157" s="93"/>
      <c r="BM157" s="93"/>
      <c r="BN157" s="93"/>
      <c r="BO157" s="93"/>
      <c r="BP157" s="93"/>
      <c r="BQ157" s="105"/>
      <c r="BR157" s="113"/>
      <c r="BS157" s="109">
        <v>80</v>
      </c>
      <c r="BT157" s="109">
        <v>80</v>
      </c>
      <c r="BU157" s="109">
        <v>80</v>
      </c>
      <c r="BV157" s="109">
        <v>80</v>
      </c>
      <c r="BW157" s="109"/>
      <c r="BX157" s="109"/>
    </row>
    <row r="158" spans="1:76" ht="15.75" x14ac:dyDescent="0.25">
      <c r="A158" s="110">
        <v>154</v>
      </c>
      <c r="B158" s="93"/>
      <c r="C158" s="93"/>
      <c r="D158" s="111"/>
      <c r="E158" s="93"/>
      <c r="F158" s="112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105"/>
      <c r="T158" s="93"/>
      <c r="U158" s="93"/>
      <c r="V158" s="93"/>
      <c r="W158" s="93"/>
      <c r="X158" s="93"/>
      <c r="Y158" s="93"/>
      <c r="Z158" s="93"/>
      <c r="AA158" s="93"/>
      <c r="AB158" s="93"/>
      <c r="AC158" s="105"/>
      <c r="AD158" s="93"/>
      <c r="AE158" s="93"/>
      <c r="AF158" s="93"/>
      <c r="AG158" s="93"/>
      <c r="AH158" s="93"/>
      <c r="AI158" s="93"/>
      <c r="AJ158" s="93"/>
      <c r="AK158" s="93"/>
      <c r="AL158" s="93"/>
      <c r="AM158" s="105"/>
      <c r="AN158" s="93"/>
      <c r="AO158" s="93"/>
      <c r="AP158" s="93"/>
      <c r="AQ158" s="93"/>
      <c r="AR158" s="93"/>
      <c r="AS158" s="93"/>
      <c r="AT158" s="93"/>
      <c r="AU158" s="93"/>
      <c r="AV158" s="93"/>
      <c r="AW158" s="105"/>
      <c r="AX158" s="93"/>
      <c r="AY158" s="93"/>
      <c r="AZ158" s="93"/>
      <c r="BA158" s="93"/>
      <c r="BB158" s="93"/>
      <c r="BC158" s="93"/>
      <c r="BD158" s="93"/>
      <c r="BE158" s="93"/>
      <c r="BF158" s="93"/>
      <c r="BG158" s="105"/>
      <c r="BH158" s="93"/>
      <c r="BI158" s="93"/>
      <c r="BJ158" s="93"/>
      <c r="BK158" s="93"/>
      <c r="BL158" s="93"/>
      <c r="BM158" s="93"/>
      <c r="BN158" s="93"/>
      <c r="BO158" s="93"/>
      <c r="BP158" s="93"/>
      <c r="BQ158" s="105"/>
      <c r="BR158" s="113"/>
      <c r="BS158" s="109">
        <v>80</v>
      </c>
      <c r="BT158" s="109">
        <v>80</v>
      </c>
      <c r="BU158" s="109">
        <v>80</v>
      </c>
      <c r="BV158" s="109">
        <v>80</v>
      </c>
      <c r="BW158" s="109"/>
      <c r="BX158" s="109"/>
    </row>
    <row r="159" spans="1:76" ht="15.75" x14ac:dyDescent="0.25">
      <c r="A159" s="110">
        <v>155</v>
      </c>
      <c r="B159" s="93"/>
      <c r="C159" s="93"/>
      <c r="D159" s="111"/>
      <c r="E159" s="93"/>
      <c r="F159" s="112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105"/>
      <c r="T159" s="93"/>
      <c r="U159" s="93"/>
      <c r="V159" s="93"/>
      <c r="W159" s="93"/>
      <c r="X159" s="93"/>
      <c r="Y159" s="93"/>
      <c r="Z159" s="93"/>
      <c r="AA159" s="93"/>
      <c r="AB159" s="93"/>
      <c r="AC159" s="105"/>
      <c r="AD159" s="93"/>
      <c r="AE159" s="93"/>
      <c r="AF159" s="93"/>
      <c r="AG159" s="93"/>
      <c r="AH159" s="93"/>
      <c r="AI159" s="93"/>
      <c r="AJ159" s="93"/>
      <c r="AK159" s="93"/>
      <c r="AL159" s="93"/>
      <c r="AM159" s="105"/>
      <c r="AN159" s="93"/>
      <c r="AO159" s="93"/>
      <c r="AP159" s="93"/>
      <c r="AQ159" s="93"/>
      <c r="AR159" s="93"/>
      <c r="AS159" s="93"/>
      <c r="AT159" s="93"/>
      <c r="AU159" s="93"/>
      <c r="AV159" s="93"/>
      <c r="AW159" s="105"/>
      <c r="AX159" s="93"/>
      <c r="AY159" s="93"/>
      <c r="AZ159" s="93"/>
      <c r="BA159" s="93"/>
      <c r="BB159" s="93"/>
      <c r="BC159" s="93"/>
      <c r="BD159" s="93"/>
      <c r="BE159" s="93"/>
      <c r="BF159" s="93"/>
      <c r="BG159" s="105"/>
      <c r="BH159" s="93"/>
      <c r="BI159" s="93"/>
      <c r="BJ159" s="93"/>
      <c r="BK159" s="93"/>
      <c r="BL159" s="93"/>
      <c r="BM159" s="93"/>
      <c r="BN159" s="93"/>
      <c r="BO159" s="93"/>
      <c r="BP159" s="93"/>
      <c r="BQ159" s="105"/>
      <c r="BR159" s="113"/>
      <c r="BS159" s="109">
        <v>80</v>
      </c>
      <c r="BT159" s="109">
        <v>80</v>
      </c>
      <c r="BU159" s="109">
        <v>80</v>
      </c>
      <c r="BV159" s="109">
        <v>80</v>
      </c>
      <c r="BW159" s="109"/>
      <c r="BX159" s="109"/>
    </row>
    <row r="160" spans="1:76" ht="15.75" x14ac:dyDescent="0.25">
      <c r="A160" s="110">
        <v>156</v>
      </c>
      <c r="B160" s="93"/>
      <c r="C160" s="93"/>
      <c r="D160" s="111"/>
      <c r="E160" s="93"/>
      <c r="F160" s="112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105"/>
      <c r="T160" s="93"/>
      <c r="U160" s="93"/>
      <c r="V160" s="93"/>
      <c r="W160" s="93"/>
      <c r="X160" s="93"/>
      <c r="Y160" s="93"/>
      <c r="Z160" s="93"/>
      <c r="AA160" s="93"/>
      <c r="AB160" s="93"/>
      <c r="AC160" s="105"/>
      <c r="AD160" s="93"/>
      <c r="AE160" s="93"/>
      <c r="AF160" s="93"/>
      <c r="AG160" s="93"/>
      <c r="AH160" s="93"/>
      <c r="AI160" s="93"/>
      <c r="AJ160" s="93"/>
      <c r="AK160" s="93"/>
      <c r="AL160" s="93"/>
      <c r="AM160" s="105"/>
      <c r="AN160" s="93"/>
      <c r="AO160" s="93"/>
      <c r="AP160" s="93"/>
      <c r="AQ160" s="93"/>
      <c r="AR160" s="93"/>
      <c r="AS160" s="93"/>
      <c r="AT160" s="93"/>
      <c r="AU160" s="93"/>
      <c r="AV160" s="93"/>
      <c r="AW160" s="105"/>
      <c r="AX160" s="93"/>
      <c r="AY160" s="93"/>
      <c r="AZ160" s="93"/>
      <c r="BA160" s="93"/>
      <c r="BB160" s="93"/>
      <c r="BC160" s="93"/>
      <c r="BD160" s="93"/>
      <c r="BE160" s="93"/>
      <c r="BF160" s="93"/>
      <c r="BG160" s="105"/>
      <c r="BH160" s="93"/>
      <c r="BI160" s="93"/>
      <c r="BJ160" s="93"/>
      <c r="BK160" s="93"/>
      <c r="BL160" s="93"/>
      <c r="BM160" s="93"/>
      <c r="BN160" s="93"/>
      <c r="BO160" s="93"/>
      <c r="BP160" s="93"/>
      <c r="BQ160" s="105"/>
      <c r="BR160" s="113"/>
      <c r="BS160" s="109">
        <v>80</v>
      </c>
      <c r="BT160" s="109">
        <v>80</v>
      </c>
      <c r="BU160" s="109">
        <v>80</v>
      </c>
      <c r="BV160" s="109">
        <v>80</v>
      </c>
      <c r="BW160" s="109"/>
      <c r="BX160" s="109"/>
    </row>
    <row r="161" spans="1:76" ht="15.75" x14ac:dyDescent="0.25">
      <c r="A161" s="110">
        <v>157</v>
      </c>
      <c r="B161" s="93"/>
      <c r="C161" s="93"/>
      <c r="D161" s="111"/>
      <c r="E161" s="93"/>
      <c r="F161" s="112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105"/>
      <c r="T161" s="93"/>
      <c r="U161" s="93"/>
      <c r="V161" s="93"/>
      <c r="W161" s="93"/>
      <c r="X161" s="93"/>
      <c r="Y161" s="93"/>
      <c r="Z161" s="93"/>
      <c r="AA161" s="93"/>
      <c r="AB161" s="93"/>
      <c r="AC161" s="105"/>
      <c r="AD161" s="93"/>
      <c r="AE161" s="93"/>
      <c r="AF161" s="93"/>
      <c r="AG161" s="93"/>
      <c r="AH161" s="93"/>
      <c r="AI161" s="93"/>
      <c r="AJ161" s="93"/>
      <c r="AK161" s="93"/>
      <c r="AL161" s="93"/>
      <c r="AM161" s="105"/>
      <c r="AN161" s="93"/>
      <c r="AO161" s="93"/>
      <c r="AP161" s="93"/>
      <c r="AQ161" s="93"/>
      <c r="AR161" s="93"/>
      <c r="AS161" s="93"/>
      <c r="AT161" s="93"/>
      <c r="AU161" s="93"/>
      <c r="AV161" s="93"/>
      <c r="AW161" s="105"/>
      <c r="AX161" s="93"/>
      <c r="AY161" s="93"/>
      <c r="AZ161" s="93"/>
      <c r="BA161" s="93"/>
      <c r="BB161" s="93"/>
      <c r="BC161" s="93"/>
      <c r="BD161" s="93"/>
      <c r="BE161" s="93"/>
      <c r="BF161" s="93"/>
      <c r="BG161" s="105"/>
      <c r="BH161" s="93"/>
      <c r="BI161" s="93"/>
      <c r="BJ161" s="93"/>
      <c r="BK161" s="93"/>
      <c r="BL161" s="93"/>
      <c r="BM161" s="93"/>
      <c r="BN161" s="93"/>
      <c r="BO161" s="93"/>
      <c r="BP161" s="93"/>
      <c r="BQ161" s="105"/>
      <c r="BR161" s="113"/>
      <c r="BS161" s="109">
        <v>80</v>
      </c>
      <c r="BT161" s="109">
        <v>80</v>
      </c>
      <c r="BU161" s="109">
        <v>80</v>
      </c>
      <c r="BV161" s="109">
        <v>80</v>
      </c>
      <c r="BW161" s="109"/>
      <c r="BX161" s="109"/>
    </row>
    <row r="162" spans="1:76" ht="15.75" x14ac:dyDescent="0.25">
      <c r="A162" s="110">
        <v>158</v>
      </c>
      <c r="B162" s="93"/>
      <c r="C162" s="93"/>
      <c r="D162" s="111"/>
      <c r="E162" s="93"/>
      <c r="F162" s="112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105"/>
      <c r="T162" s="93"/>
      <c r="U162" s="93"/>
      <c r="V162" s="93"/>
      <c r="W162" s="93"/>
      <c r="X162" s="93"/>
      <c r="Y162" s="93"/>
      <c r="Z162" s="93"/>
      <c r="AA162" s="93"/>
      <c r="AB162" s="93"/>
      <c r="AC162" s="105"/>
      <c r="AD162" s="93"/>
      <c r="AE162" s="93"/>
      <c r="AF162" s="93"/>
      <c r="AG162" s="93"/>
      <c r="AH162" s="93"/>
      <c r="AI162" s="93"/>
      <c r="AJ162" s="93"/>
      <c r="AK162" s="93"/>
      <c r="AL162" s="93"/>
      <c r="AM162" s="105"/>
      <c r="AN162" s="93"/>
      <c r="AO162" s="93"/>
      <c r="AP162" s="93"/>
      <c r="AQ162" s="93"/>
      <c r="AR162" s="93"/>
      <c r="AS162" s="93"/>
      <c r="AT162" s="93"/>
      <c r="AU162" s="93"/>
      <c r="AV162" s="93"/>
      <c r="AW162" s="105"/>
      <c r="AX162" s="93"/>
      <c r="AY162" s="93"/>
      <c r="AZ162" s="93"/>
      <c r="BA162" s="93"/>
      <c r="BB162" s="93"/>
      <c r="BC162" s="93"/>
      <c r="BD162" s="93"/>
      <c r="BE162" s="93"/>
      <c r="BF162" s="93"/>
      <c r="BG162" s="105"/>
      <c r="BH162" s="93"/>
      <c r="BI162" s="93"/>
      <c r="BJ162" s="93"/>
      <c r="BK162" s="93"/>
      <c r="BL162" s="93"/>
      <c r="BM162" s="93"/>
      <c r="BN162" s="93"/>
      <c r="BO162" s="93"/>
      <c r="BP162" s="93"/>
      <c r="BQ162" s="105"/>
      <c r="BR162" s="113"/>
      <c r="BS162" s="109">
        <v>80</v>
      </c>
      <c r="BT162" s="109">
        <v>80</v>
      </c>
      <c r="BU162" s="109">
        <v>80</v>
      </c>
      <c r="BV162" s="109">
        <v>80</v>
      </c>
      <c r="BW162" s="109"/>
      <c r="BX162" s="109"/>
    </row>
    <row r="163" spans="1:76" ht="15.75" x14ac:dyDescent="0.25">
      <c r="A163" s="110">
        <v>159</v>
      </c>
      <c r="B163" s="93"/>
      <c r="C163" s="93"/>
      <c r="D163" s="111"/>
      <c r="E163" s="93"/>
      <c r="F163" s="112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105"/>
      <c r="T163" s="93"/>
      <c r="U163" s="93"/>
      <c r="V163" s="93"/>
      <c r="W163" s="93"/>
      <c r="X163" s="93"/>
      <c r="Y163" s="93"/>
      <c r="Z163" s="93"/>
      <c r="AA163" s="93"/>
      <c r="AB163" s="93"/>
      <c r="AC163" s="105"/>
      <c r="AD163" s="93"/>
      <c r="AE163" s="93"/>
      <c r="AF163" s="93"/>
      <c r="AG163" s="93"/>
      <c r="AH163" s="93"/>
      <c r="AI163" s="93"/>
      <c r="AJ163" s="93"/>
      <c r="AK163" s="93"/>
      <c r="AL163" s="93"/>
      <c r="AM163" s="105"/>
      <c r="AN163" s="93"/>
      <c r="AO163" s="93"/>
      <c r="AP163" s="93"/>
      <c r="AQ163" s="93"/>
      <c r="AR163" s="93"/>
      <c r="AS163" s="93"/>
      <c r="AT163" s="93"/>
      <c r="AU163" s="93"/>
      <c r="AV163" s="93"/>
      <c r="AW163" s="105"/>
      <c r="AX163" s="93"/>
      <c r="AY163" s="93"/>
      <c r="AZ163" s="93"/>
      <c r="BA163" s="93"/>
      <c r="BB163" s="93"/>
      <c r="BC163" s="93"/>
      <c r="BD163" s="93"/>
      <c r="BE163" s="93"/>
      <c r="BF163" s="93"/>
      <c r="BG163" s="105"/>
      <c r="BH163" s="93"/>
      <c r="BI163" s="93"/>
      <c r="BJ163" s="93"/>
      <c r="BK163" s="93"/>
      <c r="BL163" s="93"/>
      <c r="BM163" s="93"/>
      <c r="BN163" s="93"/>
      <c r="BO163" s="93"/>
      <c r="BP163" s="93"/>
      <c r="BQ163" s="105"/>
      <c r="BR163" s="113"/>
      <c r="BS163" s="109">
        <v>80</v>
      </c>
      <c r="BT163" s="109">
        <v>80</v>
      </c>
      <c r="BU163" s="109">
        <v>80</v>
      </c>
      <c r="BV163" s="109">
        <v>80</v>
      </c>
      <c r="BW163" s="109"/>
      <c r="BX163" s="109"/>
    </row>
    <row r="164" spans="1:76" ht="15.75" x14ac:dyDescent="0.25">
      <c r="A164" s="110">
        <v>160</v>
      </c>
      <c r="B164" s="93"/>
      <c r="C164" s="93"/>
      <c r="D164" s="111"/>
      <c r="E164" s="93"/>
      <c r="F164" s="112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105"/>
      <c r="T164" s="93"/>
      <c r="U164" s="93"/>
      <c r="V164" s="93"/>
      <c r="W164" s="93"/>
      <c r="X164" s="93"/>
      <c r="Y164" s="93"/>
      <c r="Z164" s="93"/>
      <c r="AA164" s="93"/>
      <c r="AB164" s="93"/>
      <c r="AC164" s="105"/>
      <c r="AD164" s="93"/>
      <c r="AE164" s="93"/>
      <c r="AF164" s="93"/>
      <c r="AG164" s="93"/>
      <c r="AH164" s="93"/>
      <c r="AI164" s="93"/>
      <c r="AJ164" s="93"/>
      <c r="AK164" s="93"/>
      <c r="AL164" s="93"/>
      <c r="AM164" s="105"/>
      <c r="AN164" s="93"/>
      <c r="AO164" s="93"/>
      <c r="AP164" s="93"/>
      <c r="AQ164" s="93"/>
      <c r="AR164" s="93"/>
      <c r="AS164" s="93"/>
      <c r="AT164" s="93"/>
      <c r="AU164" s="93"/>
      <c r="AV164" s="93"/>
      <c r="AW164" s="105"/>
      <c r="AX164" s="93"/>
      <c r="AY164" s="93"/>
      <c r="AZ164" s="93"/>
      <c r="BA164" s="93"/>
      <c r="BB164" s="93"/>
      <c r="BC164" s="93"/>
      <c r="BD164" s="93"/>
      <c r="BE164" s="93"/>
      <c r="BF164" s="93"/>
      <c r="BG164" s="105"/>
      <c r="BH164" s="93"/>
      <c r="BI164" s="93"/>
      <c r="BJ164" s="93"/>
      <c r="BK164" s="93"/>
      <c r="BL164" s="93"/>
      <c r="BM164" s="93"/>
      <c r="BN164" s="93"/>
      <c r="BO164" s="93"/>
      <c r="BP164" s="93"/>
      <c r="BQ164" s="105"/>
      <c r="BR164" s="113"/>
      <c r="BS164" s="109">
        <v>80</v>
      </c>
      <c r="BT164" s="109">
        <v>80</v>
      </c>
      <c r="BU164" s="109">
        <v>80</v>
      </c>
      <c r="BV164" s="109">
        <v>80</v>
      </c>
      <c r="BW164" s="109"/>
      <c r="BX164" s="109"/>
    </row>
    <row r="165" spans="1:76" ht="15.75" x14ac:dyDescent="0.25">
      <c r="A165" s="110">
        <v>161</v>
      </c>
      <c r="B165" s="93"/>
      <c r="C165" s="93"/>
      <c r="D165" s="111"/>
      <c r="E165" s="93"/>
      <c r="F165" s="112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105"/>
      <c r="T165" s="93"/>
      <c r="U165" s="93"/>
      <c r="V165" s="93"/>
      <c r="W165" s="93"/>
      <c r="X165" s="93"/>
      <c r="Y165" s="93"/>
      <c r="Z165" s="93"/>
      <c r="AA165" s="93"/>
      <c r="AB165" s="93"/>
      <c r="AC165" s="105"/>
      <c r="AD165" s="93"/>
      <c r="AE165" s="93"/>
      <c r="AF165" s="93"/>
      <c r="AG165" s="93"/>
      <c r="AH165" s="93"/>
      <c r="AI165" s="93"/>
      <c r="AJ165" s="93"/>
      <c r="AK165" s="93"/>
      <c r="AL165" s="93"/>
      <c r="AM165" s="105"/>
      <c r="AN165" s="93"/>
      <c r="AO165" s="93"/>
      <c r="AP165" s="93"/>
      <c r="AQ165" s="93"/>
      <c r="AR165" s="93"/>
      <c r="AS165" s="93"/>
      <c r="AT165" s="93"/>
      <c r="AU165" s="93"/>
      <c r="AV165" s="93"/>
      <c r="AW165" s="105"/>
      <c r="AX165" s="93"/>
      <c r="AY165" s="93"/>
      <c r="AZ165" s="93"/>
      <c r="BA165" s="93"/>
      <c r="BB165" s="93"/>
      <c r="BC165" s="93"/>
      <c r="BD165" s="93"/>
      <c r="BE165" s="93"/>
      <c r="BF165" s="93"/>
      <c r="BG165" s="105"/>
      <c r="BH165" s="93"/>
      <c r="BI165" s="93"/>
      <c r="BJ165" s="93"/>
      <c r="BK165" s="93"/>
      <c r="BL165" s="93"/>
      <c r="BM165" s="93"/>
      <c r="BN165" s="93"/>
      <c r="BO165" s="93"/>
      <c r="BP165" s="93"/>
      <c r="BQ165" s="105"/>
      <c r="BR165" s="113"/>
      <c r="BS165" s="109">
        <v>80</v>
      </c>
      <c r="BT165" s="109">
        <v>80</v>
      </c>
      <c r="BU165" s="109">
        <v>80</v>
      </c>
      <c r="BV165" s="109">
        <v>80</v>
      </c>
      <c r="BW165" s="109"/>
      <c r="BX165" s="109"/>
    </row>
    <row r="166" spans="1:76" ht="15.75" x14ac:dyDescent="0.25">
      <c r="A166" s="110">
        <v>162</v>
      </c>
      <c r="B166" s="93"/>
      <c r="C166" s="93"/>
      <c r="D166" s="111"/>
      <c r="E166" s="93"/>
      <c r="F166" s="112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105"/>
      <c r="T166" s="93"/>
      <c r="U166" s="93"/>
      <c r="V166" s="93"/>
      <c r="W166" s="93"/>
      <c r="X166" s="93"/>
      <c r="Y166" s="93"/>
      <c r="Z166" s="93"/>
      <c r="AA166" s="93"/>
      <c r="AB166" s="93"/>
      <c r="AC166" s="105"/>
      <c r="AD166" s="93"/>
      <c r="AE166" s="93"/>
      <c r="AF166" s="93"/>
      <c r="AG166" s="93"/>
      <c r="AH166" s="93"/>
      <c r="AI166" s="93"/>
      <c r="AJ166" s="93"/>
      <c r="AK166" s="93"/>
      <c r="AL166" s="93"/>
      <c r="AM166" s="105"/>
      <c r="AN166" s="93"/>
      <c r="AO166" s="93"/>
      <c r="AP166" s="93"/>
      <c r="AQ166" s="93"/>
      <c r="AR166" s="93"/>
      <c r="AS166" s="93"/>
      <c r="AT166" s="93"/>
      <c r="AU166" s="93"/>
      <c r="AV166" s="93"/>
      <c r="AW166" s="105"/>
      <c r="AX166" s="93"/>
      <c r="AY166" s="93"/>
      <c r="AZ166" s="93"/>
      <c r="BA166" s="93"/>
      <c r="BB166" s="93"/>
      <c r="BC166" s="93"/>
      <c r="BD166" s="93"/>
      <c r="BE166" s="93"/>
      <c r="BF166" s="93"/>
      <c r="BG166" s="105"/>
      <c r="BH166" s="93"/>
      <c r="BI166" s="93"/>
      <c r="BJ166" s="93"/>
      <c r="BK166" s="93"/>
      <c r="BL166" s="93"/>
      <c r="BM166" s="93"/>
      <c r="BN166" s="93"/>
      <c r="BO166" s="93"/>
      <c r="BP166" s="93"/>
      <c r="BQ166" s="105"/>
      <c r="BR166" s="113"/>
      <c r="BS166" s="109">
        <v>80</v>
      </c>
      <c r="BT166" s="109">
        <v>80</v>
      </c>
      <c r="BU166" s="109">
        <v>80</v>
      </c>
      <c r="BV166" s="109">
        <v>80</v>
      </c>
      <c r="BW166" s="109"/>
      <c r="BX166" s="109"/>
    </row>
    <row r="167" spans="1:76" ht="15.75" x14ac:dyDescent="0.25">
      <c r="A167" s="110">
        <v>163</v>
      </c>
      <c r="B167" s="93"/>
      <c r="C167" s="93"/>
      <c r="D167" s="111"/>
      <c r="E167" s="93"/>
      <c r="F167" s="112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105"/>
      <c r="T167" s="93"/>
      <c r="U167" s="93"/>
      <c r="V167" s="93"/>
      <c r="W167" s="93"/>
      <c r="X167" s="93"/>
      <c r="Y167" s="93"/>
      <c r="Z167" s="93"/>
      <c r="AA167" s="93"/>
      <c r="AB167" s="93"/>
      <c r="AC167" s="105"/>
      <c r="AD167" s="93"/>
      <c r="AE167" s="93"/>
      <c r="AF167" s="93"/>
      <c r="AG167" s="93"/>
      <c r="AH167" s="93"/>
      <c r="AI167" s="93"/>
      <c r="AJ167" s="93"/>
      <c r="AK167" s="93"/>
      <c r="AL167" s="93"/>
      <c r="AM167" s="105"/>
      <c r="AN167" s="93"/>
      <c r="AO167" s="93"/>
      <c r="AP167" s="93"/>
      <c r="AQ167" s="93"/>
      <c r="AR167" s="93"/>
      <c r="AS167" s="93"/>
      <c r="AT167" s="93"/>
      <c r="AU167" s="93"/>
      <c r="AV167" s="93"/>
      <c r="AW167" s="105"/>
      <c r="AX167" s="93"/>
      <c r="AY167" s="93"/>
      <c r="AZ167" s="93"/>
      <c r="BA167" s="93"/>
      <c r="BB167" s="93"/>
      <c r="BC167" s="93"/>
      <c r="BD167" s="93"/>
      <c r="BE167" s="93"/>
      <c r="BF167" s="93"/>
      <c r="BG167" s="105"/>
      <c r="BH167" s="93"/>
      <c r="BI167" s="93"/>
      <c r="BJ167" s="93"/>
      <c r="BK167" s="93"/>
      <c r="BL167" s="93"/>
      <c r="BM167" s="93"/>
      <c r="BN167" s="93"/>
      <c r="BO167" s="93"/>
      <c r="BP167" s="93"/>
      <c r="BQ167" s="105"/>
      <c r="BR167" s="113"/>
      <c r="BS167" s="109">
        <v>80</v>
      </c>
      <c r="BT167" s="109">
        <v>80</v>
      </c>
      <c r="BU167" s="109">
        <v>80</v>
      </c>
      <c r="BV167" s="109">
        <v>80</v>
      </c>
      <c r="BW167" s="109"/>
      <c r="BX167" s="109"/>
    </row>
    <row r="168" spans="1:76" ht="15.75" x14ac:dyDescent="0.25">
      <c r="A168" s="110">
        <v>164</v>
      </c>
      <c r="B168" s="93"/>
      <c r="C168" s="93"/>
      <c r="D168" s="111"/>
      <c r="E168" s="93"/>
      <c r="F168" s="112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105"/>
      <c r="T168" s="93"/>
      <c r="U168" s="93"/>
      <c r="V168" s="93"/>
      <c r="W168" s="93"/>
      <c r="X168" s="93"/>
      <c r="Y168" s="93"/>
      <c r="Z168" s="93"/>
      <c r="AA168" s="93"/>
      <c r="AB168" s="93"/>
      <c r="AC168" s="105"/>
      <c r="AD168" s="93"/>
      <c r="AE168" s="93"/>
      <c r="AF168" s="93"/>
      <c r="AG168" s="93"/>
      <c r="AH168" s="93"/>
      <c r="AI168" s="93"/>
      <c r="AJ168" s="93"/>
      <c r="AK168" s="93"/>
      <c r="AL168" s="93"/>
      <c r="AM168" s="105"/>
      <c r="AN168" s="93"/>
      <c r="AO168" s="93"/>
      <c r="AP168" s="93"/>
      <c r="AQ168" s="93"/>
      <c r="AR168" s="93"/>
      <c r="AS168" s="93"/>
      <c r="AT168" s="93"/>
      <c r="AU168" s="93"/>
      <c r="AV168" s="93"/>
      <c r="AW168" s="105"/>
      <c r="AX168" s="93"/>
      <c r="AY168" s="93"/>
      <c r="AZ168" s="93"/>
      <c r="BA168" s="93"/>
      <c r="BB168" s="93"/>
      <c r="BC168" s="93"/>
      <c r="BD168" s="93"/>
      <c r="BE168" s="93"/>
      <c r="BF168" s="93"/>
      <c r="BG168" s="105"/>
      <c r="BH168" s="93"/>
      <c r="BI168" s="93"/>
      <c r="BJ168" s="93"/>
      <c r="BK168" s="93"/>
      <c r="BL168" s="93"/>
      <c r="BM168" s="93"/>
      <c r="BN168" s="93"/>
      <c r="BO168" s="93"/>
      <c r="BP168" s="93"/>
      <c r="BQ168" s="105"/>
      <c r="BR168" s="113"/>
      <c r="BS168" s="109">
        <v>80</v>
      </c>
      <c r="BT168" s="109">
        <v>80</v>
      </c>
      <c r="BU168" s="109">
        <v>80</v>
      </c>
      <c r="BV168" s="109">
        <v>80</v>
      </c>
      <c r="BW168" s="109"/>
      <c r="BX168" s="109"/>
    </row>
    <row r="169" spans="1:76" ht="15.75" x14ac:dyDescent="0.25">
      <c r="A169" s="110">
        <v>165</v>
      </c>
      <c r="B169" s="93"/>
      <c r="C169" s="93"/>
      <c r="D169" s="111"/>
      <c r="E169" s="93"/>
      <c r="F169" s="112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105"/>
      <c r="T169" s="93"/>
      <c r="U169" s="93"/>
      <c r="V169" s="93"/>
      <c r="W169" s="93"/>
      <c r="X169" s="93"/>
      <c r="Y169" s="93"/>
      <c r="Z169" s="93"/>
      <c r="AA169" s="93"/>
      <c r="AB169" s="93"/>
      <c r="AC169" s="105"/>
      <c r="AD169" s="93"/>
      <c r="AE169" s="93"/>
      <c r="AF169" s="93"/>
      <c r="AG169" s="93"/>
      <c r="AH169" s="93"/>
      <c r="AI169" s="93"/>
      <c r="AJ169" s="93"/>
      <c r="AK169" s="93"/>
      <c r="AL169" s="93"/>
      <c r="AM169" s="105"/>
      <c r="AN169" s="93"/>
      <c r="AO169" s="93"/>
      <c r="AP169" s="93"/>
      <c r="AQ169" s="93"/>
      <c r="AR169" s="93"/>
      <c r="AS169" s="93"/>
      <c r="AT169" s="93"/>
      <c r="AU169" s="93"/>
      <c r="AV169" s="93"/>
      <c r="AW169" s="105"/>
      <c r="AX169" s="93"/>
      <c r="AY169" s="93"/>
      <c r="AZ169" s="93"/>
      <c r="BA169" s="93"/>
      <c r="BB169" s="93"/>
      <c r="BC169" s="93"/>
      <c r="BD169" s="93"/>
      <c r="BE169" s="93"/>
      <c r="BF169" s="93"/>
      <c r="BG169" s="105"/>
      <c r="BH169" s="93"/>
      <c r="BI169" s="93"/>
      <c r="BJ169" s="93"/>
      <c r="BK169" s="93"/>
      <c r="BL169" s="93"/>
      <c r="BM169" s="93"/>
      <c r="BN169" s="93"/>
      <c r="BO169" s="93"/>
      <c r="BP169" s="93"/>
      <c r="BQ169" s="105"/>
      <c r="BR169" s="113"/>
      <c r="BS169" s="109">
        <v>80</v>
      </c>
      <c r="BT169" s="109">
        <v>80</v>
      </c>
      <c r="BU169" s="109">
        <v>80</v>
      </c>
      <c r="BV169" s="109">
        <v>80</v>
      </c>
      <c r="BW169" s="109"/>
      <c r="BX169" s="109"/>
    </row>
    <row r="170" spans="1:76" ht="15.75" x14ac:dyDescent="0.25">
      <c r="A170" s="110">
        <v>166</v>
      </c>
      <c r="B170" s="93"/>
      <c r="C170" s="93"/>
      <c r="D170" s="111"/>
      <c r="E170" s="93"/>
      <c r="F170" s="112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105"/>
      <c r="T170" s="93"/>
      <c r="U170" s="93"/>
      <c r="V170" s="93"/>
      <c r="W170" s="93"/>
      <c r="X170" s="93"/>
      <c r="Y170" s="93"/>
      <c r="Z170" s="93"/>
      <c r="AA170" s="93"/>
      <c r="AB170" s="93"/>
      <c r="AC170" s="105"/>
      <c r="AD170" s="93"/>
      <c r="AE170" s="93"/>
      <c r="AF170" s="93"/>
      <c r="AG170" s="93"/>
      <c r="AH170" s="93"/>
      <c r="AI170" s="93"/>
      <c r="AJ170" s="93"/>
      <c r="AK170" s="93"/>
      <c r="AL170" s="93"/>
      <c r="AM170" s="105"/>
      <c r="AN170" s="93"/>
      <c r="AO170" s="93"/>
      <c r="AP170" s="93"/>
      <c r="AQ170" s="93"/>
      <c r="AR170" s="93"/>
      <c r="AS170" s="93"/>
      <c r="AT170" s="93"/>
      <c r="AU170" s="93"/>
      <c r="AV170" s="93"/>
      <c r="AW170" s="105"/>
      <c r="AX170" s="93"/>
      <c r="AY170" s="93"/>
      <c r="AZ170" s="93"/>
      <c r="BA170" s="93"/>
      <c r="BB170" s="93"/>
      <c r="BC170" s="93"/>
      <c r="BD170" s="93"/>
      <c r="BE170" s="93"/>
      <c r="BF170" s="93"/>
      <c r="BG170" s="105"/>
      <c r="BH170" s="93"/>
      <c r="BI170" s="93"/>
      <c r="BJ170" s="93"/>
      <c r="BK170" s="93"/>
      <c r="BL170" s="93"/>
      <c r="BM170" s="93"/>
      <c r="BN170" s="93"/>
      <c r="BO170" s="93"/>
      <c r="BP170" s="93"/>
      <c r="BQ170" s="105"/>
      <c r="BR170" s="113"/>
      <c r="BS170" s="109">
        <v>80</v>
      </c>
      <c r="BT170" s="109">
        <v>80</v>
      </c>
      <c r="BU170" s="109">
        <v>80</v>
      </c>
      <c r="BV170" s="109">
        <v>80</v>
      </c>
      <c r="BW170" s="109"/>
      <c r="BX170" s="109"/>
    </row>
    <row r="171" spans="1:76" ht="15.75" x14ac:dyDescent="0.25">
      <c r="A171" s="110">
        <v>167</v>
      </c>
      <c r="B171" s="93"/>
      <c r="C171" s="93"/>
      <c r="D171" s="111"/>
      <c r="E171" s="93"/>
      <c r="F171" s="112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105"/>
      <c r="T171" s="93"/>
      <c r="U171" s="93"/>
      <c r="V171" s="93"/>
      <c r="W171" s="93"/>
      <c r="X171" s="93"/>
      <c r="Y171" s="93"/>
      <c r="Z171" s="93"/>
      <c r="AA171" s="93"/>
      <c r="AB171" s="93"/>
      <c r="AC171" s="105"/>
      <c r="AD171" s="93"/>
      <c r="AE171" s="93"/>
      <c r="AF171" s="93"/>
      <c r="AG171" s="93"/>
      <c r="AH171" s="93"/>
      <c r="AI171" s="93"/>
      <c r="AJ171" s="93"/>
      <c r="AK171" s="93"/>
      <c r="AL171" s="93"/>
      <c r="AM171" s="105"/>
      <c r="AN171" s="93"/>
      <c r="AO171" s="93"/>
      <c r="AP171" s="93"/>
      <c r="AQ171" s="93"/>
      <c r="AR171" s="93"/>
      <c r="AS171" s="93"/>
      <c r="AT171" s="93"/>
      <c r="AU171" s="93"/>
      <c r="AV171" s="93"/>
      <c r="AW171" s="105"/>
      <c r="AX171" s="93"/>
      <c r="AY171" s="93"/>
      <c r="AZ171" s="93"/>
      <c r="BA171" s="93"/>
      <c r="BB171" s="93"/>
      <c r="BC171" s="93"/>
      <c r="BD171" s="93"/>
      <c r="BE171" s="93"/>
      <c r="BF171" s="93"/>
      <c r="BG171" s="105"/>
      <c r="BH171" s="93"/>
      <c r="BI171" s="93"/>
      <c r="BJ171" s="93"/>
      <c r="BK171" s="93"/>
      <c r="BL171" s="93"/>
      <c r="BM171" s="93"/>
      <c r="BN171" s="93"/>
      <c r="BO171" s="93"/>
      <c r="BP171" s="93"/>
      <c r="BQ171" s="105"/>
      <c r="BR171" s="113"/>
      <c r="BS171" s="109">
        <v>80</v>
      </c>
      <c r="BT171" s="109">
        <v>80</v>
      </c>
      <c r="BU171" s="109">
        <v>80</v>
      </c>
      <c r="BV171" s="109">
        <v>80</v>
      </c>
      <c r="BW171" s="109"/>
      <c r="BX171" s="109"/>
    </row>
    <row r="172" spans="1:76" ht="15.75" x14ac:dyDescent="0.25">
      <c r="A172" s="110">
        <v>168</v>
      </c>
      <c r="B172" s="93"/>
      <c r="C172" s="93"/>
      <c r="D172" s="111"/>
      <c r="E172" s="93"/>
      <c r="F172" s="112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105"/>
      <c r="T172" s="93"/>
      <c r="U172" s="93"/>
      <c r="V172" s="93"/>
      <c r="W172" s="93"/>
      <c r="X172" s="93"/>
      <c r="Y172" s="93"/>
      <c r="Z172" s="93"/>
      <c r="AA172" s="93"/>
      <c r="AB172" s="93"/>
      <c r="AC172" s="105"/>
      <c r="AD172" s="93"/>
      <c r="AE172" s="93"/>
      <c r="AF172" s="93"/>
      <c r="AG172" s="93"/>
      <c r="AH172" s="93"/>
      <c r="AI172" s="93"/>
      <c r="AJ172" s="93"/>
      <c r="AK172" s="93"/>
      <c r="AL172" s="93"/>
      <c r="AM172" s="105"/>
      <c r="AN172" s="93"/>
      <c r="AO172" s="93"/>
      <c r="AP172" s="93"/>
      <c r="AQ172" s="93"/>
      <c r="AR172" s="93"/>
      <c r="AS172" s="93"/>
      <c r="AT172" s="93"/>
      <c r="AU172" s="93"/>
      <c r="AV172" s="93"/>
      <c r="AW172" s="105"/>
      <c r="AX172" s="93"/>
      <c r="AY172" s="93"/>
      <c r="AZ172" s="93"/>
      <c r="BA172" s="93"/>
      <c r="BB172" s="93"/>
      <c r="BC172" s="93"/>
      <c r="BD172" s="93"/>
      <c r="BE172" s="93"/>
      <c r="BF172" s="93"/>
      <c r="BG172" s="105"/>
      <c r="BH172" s="93"/>
      <c r="BI172" s="93"/>
      <c r="BJ172" s="93"/>
      <c r="BK172" s="93"/>
      <c r="BL172" s="93"/>
      <c r="BM172" s="93"/>
      <c r="BN172" s="93"/>
      <c r="BO172" s="93"/>
      <c r="BP172" s="93"/>
      <c r="BQ172" s="105"/>
      <c r="BR172" s="113"/>
      <c r="BS172" s="109">
        <v>80</v>
      </c>
      <c r="BT172" s="109">
        <v>80</v>
      </c>
      <c r="BU172" s="109">
        <v>80</v>
      </c>
      <c r="BV172" s="109">
        <v>80</v>
      </c>
      <c r="BW172" s="109"/>
      <c r="BX172" s="109"/>
    </row>
    <row r="173" spans="1:76" ht="15.75" x14ac:dyDescent="0.25">
      <c r="A173" s="110">
        <v>169</v>
      </c>
      <c r="B173" s="93"/>
      <c r="C173" s="93"/>
      <c r="D173" s="111"/>
      <c r="E173" s="93"/>
      <c r="F173" s="112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105"/>
      <c r="T173" s="93"/>
      <c r="U173" s="93"/>
      <c r="V173" s="93"/>
      <c r="W173" s="93"/>
      <c r="X173" s="93"/>
      <c r="Y173" s="93"/>
      <c r="Z173" s="93"/>
      <c r="AA173" s="93"/>
      <c r="AB173" s="93"/>
      <c r="AC173" s="105"/>
      <c r="AD173" s="93"/>
      <c r="AE173" s="93"/>
      <c r="AF173" s="93"/>
      <c r="AG173" s="93"/>
      <c r="AH173" s="93"/>
      <c r="AI173" s="93"/>
      <c r="AJ173" s="93"/>
      <c r="AK173" s="93"/>
      <c r="AL173" s="93"/>
      <c r="AM173" s="105"/>
      <c r="AN173" s="93"/>
      <c r="AO173" s="93"/>
      <c r="AP173" s="93"/>
      <c r="AQ173" s="93"/>
      <c r="AR173" s="93"/>
      <c r="AS173" s="93"/>
      <c r="AT173" s="93"/>
      <c r="AU173" s="93"/>
      <c r="AV173" s="93"/>
      <c r="AW173" s="105"/>
      <c r="AX173" s="93"/>
      <c r="AY173" s="93"/>
      <c r="AZ173" s="93"/>
      <c r="BA173" s="93"/>
      <c r="BB173" s="93"/>
      <c r="BC173" s="93"/>
      <c r="BD173" s="93"/>
      <c r="BE173" s="93"/>
      <c r="BF173" s="93"/>
      <c r="BG173" s="105"/>
      <c r="BH173" s="93"/>
      <c r="BI173" s="93"/>
      <c r="BJ173" s="93"/>
      <c r="BK173" s="93"/>
      <c r="BL173" s="93"/>
      <c r="BM173" s="93"/>
      <c r="BN173" s="93"/>
      <c r="BO173" s="93"/>
      <c r="BP173" s="93"/>
      <c r="BQ173" s="105"/>
      <c r="BR173" s="113"/>
      <c r="BS173" s="109">
        <v>80</v>
      </c>
      <c r="BT173" s="109">
        <v>80</v>
      </c>
      <c r="BU173" s="109">
        <v>80</v>
      </c>
      <c r="BV173" s="109">
        <v>80</v>
      </c>
      <c r="BW173" s="109"/>
      <c r="BX173" s="109"/>
    </row>
    <row r="174" spans="1:76" ht="15.75" x14ac:dyDescent="0.25">
      <c r="A174" s="110">
        <v>170</v>
      </c>
      <c r="B174" s="93"/>
      <c r="C174" s="93"/>
      <c r="D174" s="111"/>
      <c r="E174" s="93"/>
      <c r="F174" s="112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105"/>
      <c r="T174" s="93"/>
      <c r="U174" s="93"/>
      <c r="V174" s="93"/>
      <c r="W174" s="93"/>
      <c r="X174" s="93"/>
      <c r="Y174" s="93"/>
      <c r="Z174" s="93"/>
      <c r="AA174" s="93"/>
      <c r="AB174" s="93"/>
      <c r="AC174" s="105"/>
      <c r="AD174" s="93"/>
      <c r="AE174" s="93"/>
      <c r="AF174" s="93"/>
      <c r="AG174" s="93"/>
      <c r="AH174" s="93"/>
      <c r="AI174" s="93"/>
      <c r="AJ174" s="93"/>
      <c r="AK174" s="93"/>
      <c r="AL174" s="93"/>
      <c r="AM174" s="105"/>
      <c r="AN174" s="93"/>
      <c r="AO174" s="93"/>
      <c r="AP174" s="93"/>
      <c r="AQ174" s="93"/>
      <c r="AR174" s="93"/>
      <c r="AS174" s="93"/>
      <c r="AT174" s="93"/>
      <c r="AU174" s="93"/>
      <c r="AV174" s="93"/>
      <c r="AW174" s="105"/>
      <c r="AX174" s="93"/>
      <c r="AY174" s="93"/>
      <c r="AZ174" s="93"/>
      <c r="BA174" s="93"/>
      <c r="BB174" s="93"/>
      <c r="BC174" s="93"/>
      <c r="BD174" s="93"/>
      <c r="BE174" s="93"/>
      <c r="BF174" s="93"/>
      <c r="BG174" s="105"/>
      <c r="BH174" s="93"/>
      <c r="BI174" s="93"/>
      <c r="BJ174" s="93"/>
      <c r="BK174" s="93"/>
      <c r="BL174" s="93"/>
      <c r="BM174" s="93"/>
      <c r="BN174" s="93"/>
      <c r="BO174" s="93"/>
      <c r="BP174" s="93"/>
      <c r="BQ174" s="105"/>
      <c r="BR174" s="113"/>
      <c r="BS174" s="109">
        <v>80</v>
      </c>
      <c r="BT174" s="109">
        <v>80</v>
      </c>
      <c r="BU174" s="109">
        <v>80</v>
      </c>
      <c r="BV174" s="109">
        <v>80</v>
      </c>
      <c r="BW174" s="109"/>
      <c r="BX174" s="109"/>
    </row>
    <row r="175" spans="1:76" ht="15.75" x14ac:dyDescent="0.25">
      <c r="A175" s="110">
        <v>171</v>
      </c>
      <c r="B175" s="93"/>
      <c r="C175" s="93"/>
      <c r="D175" s="111"/>
      <c r="E175" s="93"/>
      <c r="F175" s="112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105"/>
      <c r="T175" s="93"/>
      <c r="U175" s="93"/>
      <c r="V175" s="93"/>
      <c r="W175" s="93"/>
      <c r="X175" s="93"/>
      <c r="Y175" s="93"/>
      <c r="Z175" s="93"/>
      <c r="AA175" s="93"/>
      <c r="AB175" s="93"/>
      <c r="AC175" s="105"/>
      <c r="AD175" s="93"/>
      <c r="AE175" s="93"/>
      <c r="AF175" s="93"/>
      <c r="AG175" s="93"/>
      <c r="AH175" s="93"/>
      <c r="AI175" s="93"/>
      <c r="AJ175" s="93"/>
      <c r="AK175" s="93"/>
      <c r="AL175" s="93"/>
      <c r="AM175" s="105"/>
      <c r="AN175" s="93"/>
      <c r="AO175" s="93"/>
      <c r="AP175" s="93"/>
      <c r="AQ175" s="93"/>
      <c r="AR175" s="93"/>
      <c r="AS175" s="93"/>
      <c r="AT175" s="93"/>
      <c r="AU175" s="93"/>
      <c r="AV175" s="93"/>
      <c r="AW175" s="105"/>
      <c r="AX175" s="93"/>
      <c r="AY175" s="93"/>
      <c r="AZ175" s="93"/>
      <c r="BA175" s="93"/>
      <c r="BB175" s="93"/>
      <c r="BC175" s="93"/>
      <c r="BD175" s="93"/>
      <c r="BE175" s="93"/>
      <c r="BF175" s="93"/>
      <c r="BG175" s="105"/>
      <c r="BH175" s="93"/>
      <c r="BI175" s="93"/>
      <c r="BJ175" s="93"/>
      <c r="BK175" s="93"/>
      <c r="BL175" s="93"/>
      <c r="BM175" s="93"/>
      <c r="BN175" s="93"/>
      <c r="BO175" s="93"/>
      <c r="BP175" s="93"/>
      <c r="BQ175" s="105"/>
      <c r="BR175" s="113"/>
      <c r="BS175" s="109">
        <v>80</v>
      </c>
      <c r="BT175" s="109">
        <v>80</v>
      </c>
      <c r="BU175" s="109">
        <v>80</v>
      </c>
      <c r="BV175" s="109">
        <v>80</v>
      </c>
      <c r="BW175" s="109"/>
      <c r="BX175" s="109"/>
    </row>
    <row r="176" spans="1:76" ht="15.75" x14ac:dyDescent="0.25">
      <c r="A176" s="110">
        <v>172</v>
      </c>
      <c r="B176" s="93"/>
      <c r="C176" s="93"/>
      <c r="D176" s="111"/>
      <c r="E176" s="93"/>
      <c r="F176" s="112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105"/>
      <c r="T176" s="93"/>
      <c r="U176" s="93"/>
      <c r="V176" s="93"/>
      <c r="W176" s="93"/>
      <c r="X176" s="93"/>
      <c r="Y176" s="93"/>
      <c r="Z176" s="93"/>
      <c r="AA176" s="93"/>
      <c r="AB176" s="93"/>
      <c r="AC176" s="105"/>
      <c r="AD176" s="93"/>
      <c r="AE176" s="93"/>
      <c r="AF176" s="93"/>
      <c r="AG176" s="93"/>
      <c r="AH176" s="93"/>
      <c r="AI176" s="93"/>
      <c r="AJ176" s="93"/>
      <c r="AK176" s="93"/>
      <c r="AL176" s="93"/>
      <c r="AM176" s="105"/>
      <c r="AN176" s="93"/>
      <c r="AO176" s="93"/>
      <c r="AP176" s="93"/>
      <c r="AQ176" s="93"/>
      <c r="AR176" s="93"/>
      <c r="AS176" s="93"/>
      <c r="AT176" s="93"/>
      <c r="AU176" s="93"/>
      <c r="AV176" s="93"/>
      <c r="AW176" s="105"/>
      <c r="AX176" s="93"/>
      <c r="AY176" s="93"/>
      <c r="AZ176" s="93"/>
      <c r="BA176" s="93"/>
      <c r="BB176" s="93"/>
      <c r="BC176" s="93"/>
      <c r="BD176" s="93"/>
      <c r="BE176" s="93"/>
      <c r="BF176" s="93"/>
      <c r="BG176" s="105"/>
      <c r="BH176" s="93"/>
      <c r="BI176" s="93"/>
      <c r="BJ176" s="93"/>
      <c r="BK176" s="93"/>
      <c r="BL176" s="93"/>
      <c r="BM176" s="93"/>
      <c r="BN176" s="93"/>
      <c r="BO176" s="93"/>
      <c r="BP176" s="93"/>
      <c r="BQ176" s="105"/>
      <c r="BR176" s="113"/>
      <c r="BS176" s="109">
        <v>80</v>
      </c>
      <c r="BT176" s="109">
        <v>80</v>
      </c>
      <c r="BU176" s="109">
        <v>80</v>
      </c>
      <c r="BV176" s="109">
        <v>80</v>
      </c>
      <c r="BW176" s="109"/>
      <c r="BX176" s="109"/>
    </row>
    <row r="177" spans="1:76" ht="15.75" x14ac:dyDescent="0.25">
      <c r="A177" s="110">
        <v>173</v>
      </c>
      <c r="B177" s="93"/>
      <c r="C177" s="93"/>
      <c r="D177" s="111"/>
      <c r="E177" s="93"/>
      <c r="F177" s="112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105"/>
      <c r="T177" s="93"/>
      <c r="U177" s="93"/>
      <c r="V177" s="93"/>
      <c r="W177" s="93"/>
      <c r="X177" s="93"/>
      <c r="Y177" s="93"/>
      <c r="Z177" s="93"/>
      <c r="AA177" s="93"/>
      <c r="AB177" s="93"/>
      <c r="AC177" s="105"/>
      <c r="AD177" s="93"/>
      <c r="AE177" s="93"/>
      <c r="AF177" s="93"/>
      <c r="AG177" s="93"/>
      <c r="AH177" s="93"/>
      <c r="AI177" s="93"/>
      <c r="AJ177" s="93"/>
      <c r="AK177" s="93"/>
      <c r="AL177" s="93"/>
      <c r="AM177" s="105"/>
      <c r="AN177" s="93"/>
      <c r="AO177" s="93"/>
      <c r="AP177" s="93"/>
      <c r="AQ177" s="93"/>
      <c r="AR177" s="93"/>
      <c r="AS177" s="93"/>
      <c r="AT177" s="93"/>
      <c r="AU177" s="93"/>
      <c r="AV177" s="93"/>
      <c r="AW177" s="105"/>
      <c r="AX177" s="93"/>
      <c r="AY177" s="93"/>
      <c r="AZ177" s="93"/>
      <c r="BA177" s="93"/>
      <c r="BB177" s="93"/>
      <c r="BC177" s="93"/>
      <c r="BD177" s="93"/>
      <c r="BE177" s="93"/>
      <c r="BF177" s="93"/>
      <c r="BG177" s="105"/>
      <c r="BH177" s="93"/>
      <c r="BI177" s="93"/>
      <c r="BJ177" s="93"/>
      <c r="BK177" s="93"/>
      <c r="BL177" s="93"/>
      <c r="BM177" s="93"/>
      <c r="BN177" s="93"/>
      <c r="BO177" s="93"/>
      <c r="BP177" s="93"/>
      <c r="BQ177" s="105"/>
      <c r="BR177" s="113"/>
      <c r="BS177" s="109">
        <v>80</v>
      </c>
      <c r="BT177" s="109">
        <v>80</v>
      </c>
      <c r="BU177" s="109">
        <v>80</v>
      </c>
      <c r="BV177" s="109">
        <v>80</v>
      </c>
      <c r="BW177" s="109"/>
      <c r="BX177" s="109"/>
    </row>
    <row r="178" spans="1:76" ht="15.75" x14ac:dyDescent="0.25">
      <c r="A178" s="110">
        <v>174</v>
      </c>
      <c r="B178" s="93"/>
      <c r="C178" s="93"/>
      <c r="D178" s="111"/>
      <c r="E178" s="93"/>
      <c r="F178" s="112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105"/>
      <c r="T178" s="93"/>
      <c r="U178" s="93"/>
      <c r="V178" s="93"/>
      <c r="W178" s="93"/>
      <c r="X178" s="93"/>
      <c r="Y178" s="93"/>
      <c r="Z178" s="93"/>
      <c r="AA178" s="93"/>
      <c r="AB178" s="93"/>
      <c r="AC178" s="105"/>
      <c r="AD178" s="93"/>
      <c r="AE178" s="93"/>
      <c r="AF178" s="93"/>
      <c r="AG178" s="93"/>
      <c r="AH178" s="93"/>
      <c r="AI178" s="93"/>
      <c r="AJ178" s="93"/>
      <c r="AK178" s="93"/>
      <c r="AL178" s="93"/>
      <c r="AM178" s="105"/>
      <c r="AN178" s="93"/>
      <c r="AO178" s="93"/>
      <c r="AP178" s="93"/>
      <c r="AQ178" s="93"/>
      <c r="AR178" s="93"/>
      <c r="AS178" s="93"/>
      <c r="AT178" s="93"/>
      <c r="AU178" s="93"/>
      <c r="AV178" s="93"/>
      <c r="AW178" s="105"/>
      <c r="AX178" s="93"/>
      <c r="AY178" s="93"/>
      <c r="AZ178" s="93"/>
      <c r="BA178" s="93"/>
      <c r="BB178" s="93"/>
      <c r="BC178" s="93"/>
      <c r="BD178" s="93"/>
      <c r="BE178" s="93"/>
      <c r="BF178" s="93"/>
      <c r="BG178" s="105"/>
      <c r="BH178" s="93"/>
      <c r="BI178" s="93"/>
      <c r="BJ178" s="93"/>
      <c r="BK178" s="93"/>
      <c r="BL178" s="93"/>
      <c r="BM178" s="93"/>
      <c r="BN178" s="93"/>
      <c r="BO178" s="93"/>
      <c r="BP178" s="93"/>
      <c r="BQ178" s="105"/>
      <c r="BR178" s="113"/>
      <c r="BS178" s="109">
        <v>80</v>
      </c>
      <c r="BT178" s="109">
        <v>80</v>
      </c>
      <c r="BU178" s="109">
        <v>80</v>
      </c>
      <c r="BV178" s="109">
        <v>80</v>
      </c>
      <c r="BW178" s="109"/>
      <c r="BX178" s="109"/>
    </row>
    <row r="179" spans="1:76" ht="15.75" x14ac:dyDescent="0.25">
      <c r="A179" s="110">
        <v>175</v>
      </c>
      <c r="B179" s="93"/>
      <c r="C179" s="93"/>
      <c r="D179" s="111"/>
      <c r="E179" s="93"/>
      <c r="F179" s="112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105"/>
      <c r="T179" s="93"/>
      <c r="U179" s="93"/>
      <c r="V179" s="93"/>
      <c r="W179" s="93"/>
      <c r="X179" s="93"/>
      <c r="Y179" s="93"/>
      <c r="Z179" s="93"/>
      <c r="AA179" s="93"/>
      <c r="AB179" s="93"/>
      <c r="AC179" s="105"/>
      <c r="AD179" s="93"/>
      <c r="AE179" s="93"/>
      <c r="AF179" s="93"/>
      <c r="AG179" s="93"/>
      <c r="AH179" s="93"/>
      <c r="AI179" s="93"/>
      <c r="AJ179" s="93"/>
      <c r="AK179" s="93"/>
      <c r="AL179" s="93"/>
      <c r="AM179" s="105"/>
      <c r="AN179" s="93"/>
      <c r="AO179" s="93"/>
      <c r="AP179" s="93"/>
      <c r="AQ179" s="93"/>
      <c r="AR179" s="93"/>
      <c r="AS179" s="93"/>
      <c r="AT179" s="93"/>
      <c r="AU179" s="93"/>
      <c r="AV179" s="93"/>
      <c r="AW179" s="105"/>
      <c r="AX179" s="93"/>
      <c r="AY179" s="93"/>
      <c r="AZ179" s="93"/>
      <c r="BA179" s="93"/>
      <c r="BB179" s="93"/>
      <c r="BC179" s="93"/>
      <c r="BD179" s="93"/>
      <c r="BE179" s="93"/>
      <c r="BF179" s="93"/>
      <c r="BG179" s="105"/>
      <c r="BH179" s="93"/>
      <c r="BI179" s="93"/>
      <c r="BJ179" s="93"/>
      <c r="BK179" s="93"/>
      <c r="BL179" s="93"/>
      <c r="BM179" s="93"/>
      <c r="BN179" s="93"/>
      <c r="BO179" s="93"/>
      <c r="BP179" s="93"/>
      <c r="BQ179" s="105"/>
      <c r="BR179" s="113"/>
      <c r="BS179" s="109">
        <v>80</v>
      </c>
      <c r="BT179" s="109">
        <v>80</v>
      </c>
      <c r="BU179" s="109">
        <v>80</v>
      </c>
      <c r="BV179" s="109">
        <v>80</v>
      </c>
      <c r="BW179" s="109"/>
      <c r="BX179" s="109"/>
    </row>
    <row r="180" spans="1:76" ht="15.75" x14ac:dyDescent="0.25">
      <c r="A180" s="110">
        <v>176</v>
      </c>
      <c r="B180" s="93"/>
      <c r="C180" s="93"/>
      <c r="D180" s="111"/>
      <c r="E180" s="93"/>
      <c r="F180" s="112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105"/>
      <c r="T180" s="93"/>
      <c r="U180" s="93"/>
      <c r="V180" s="93"/>
      <c r="W180" s="93"/>
      <c r="X180" s="93"/>
      <c r="Y180" s="93"/>
      <c r="Z180" s="93"/>
      <c r="AA180" s="93"/>
      <c r="AB180" s="93"/>
      <c r="AC180" s="105"/>
      <c r="AD180" s="93"/>
      <c r="AE180" s="93"/>
      <c r="AF180" s="93"/>
      <c r="AG180" s="93"/>
      <c r="AH180" s="93"/>
      <c r="AI180" s="93"/>
      <c r="AJ180" s="93"/>
      <c r="AK180" s="93"/>
      <c r="AL180" s="93"/>
      <c r="AM180" s="105"/>
      <c r="AN180" s="93"/>
      <c r="AO180" s="93"/>
      <c r="AP180" s="93"/>
      <c r="AQ180" s="93"/>
      <c r="AR180" s="93"/>
      <c r="AS180" s="93"/>
      <c r="AT180" s="93"/>
      <c r="AU180" s="93"/>
      <c r="AV180" s="93"/>
      <c r="AW180" s="105"/>
      <c r="AX180" s="93"/>
      <c r="AY180" s="93"/>
      <c r="AZ180" s="93"/>
      <c r="BA180" s="93"/>
      <c r="BB180" s="93"/>
      <c r="BC180" s="93"/>
      <c r="BD180" s="93"/>
      <c r="BE180" s="93"/>
      <c r="BF180" s="93"/>
      <c r="BG180" s="105"/>
      <c r="BH180" s="93"/>
      <c r="BI180" s="93"/>
      <c r="BJ180" s="93"/>
      <c r="BK180" s="93"/>
      <c r="BL180" s="93"/>
      <c r="BM180" s="93"/>
      <c r="BN180" s="93"/>
      <c r="BO180" s="93"/>
      <c r="BP180" s="93"/>
      <c r="BQ180" s="105"/>
      <c r="BR180" s="113"/>
      <c r="BS180" s="109">
        <v>80</v>
      </c>
      <c r="BT180" s="109">
        <v>80</v>
      </c>
      <c r="BU180" s="109">
        <v>80</v>
      </c>
      <c r="BV180" s="109">
        <v>80</v>
      </c>
      <c r="BW180" s="109"/>
      <c r="BX180" s="109"/>
    </row>
    <row r="181" spans="1:76" ht="15.75" x14ac:dyDescent="0.25">
      <c r="A181" s="110">
        <v>177</v>
      </c>
      <c r="B181" s="93"/>
      <c r="C181" s="93"/>
      <c r="D181" s="111"/>
      <c r="E181" s="93"/>
      <c r="F181" s="112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105"/>
      <c r="T181" s="93"/>
      <c r="U181" s="93"/>
      <c r="V181" s="93"/>
      <c r="W181" s="93"/>
      <c r="X181" s="93"/>
      <c r="Y181" s="93"/>
      <c r="Z181" s="93"/>
      <c r="AA181" s="93"/>
      <c r="AB181" s="93"/>
      <c r="AC181" s="105"/>
      <c r="AD181" s="93"/>
      <c r="AE181" s="93"/>
      <c r="AF181" s="93"/>
      <c r="AG181" s="93"/>
      <c r="AH181" s="93"/>
      <c r="AI181" s="93"/>
      <c r="AJ181" s="93"/>
      <c r="AK181" s="93"/>
      <c r="AL181" s="93"/>
      <c r="AM181" s="105"/>
      <c r="AN181" s="93"/>
      <c r="AO181" s="93"/>
      <c r="AP181" s="93"/>
      <c r="AQ181" s="93"/>
      <c r="AR181" s="93"/>
      <c r="AS181" s="93"/>
      <c r="AT181" s="93"/>
      <c r="AU181" s="93"/>
      <c r="AV181" s="93"/>
      <c r="AW181" s="105"/>
      <c r="AX181" s="93"/>
      <c r="AY181" s="93"/>
      <c r="AZ181" s="93"/>
      <c r="BA181" s="93"/>
      <c r="BB181" s="93"/>
      <c r="BC181" s="93"/>
      <c r="BD181" s="93"/>
      <c r="BE181" s="93"/>
      <c r="BF181" s="93"/>
      <c r="BG181" s="105"/>
      <c r="BH181" s="93"/>
      <c r="BI181" s="93"/>
      <c r="BJ181" s="93"/>
      <c r="BK181" s="93"/>
      <c r="BL181" s="93"/>
      <c r="BM181" s="93"/>
      <c r="BN181" s="93"/>
      <c r="BO181" s="93"/>
      <c r="BP181" s="93"/>
      <c r="BQ181" s="105"/>
      <c r="BR181" s="113"/>
      <c r="BS181" s="109">
        <v>80</v>
      </c>
      <c r="BT181" s="109">
        <v>80</v>
      </c>
      <c r="BU181" s="109">
        <v>80</v>
      </c>
      <c r="BV181" s="109">
        <v>80</v>
      </c>
      <c r="BW181" s="109"/>
      <c r="BX181" s="109"/>
    </row>
    <row r="182" spans="1:76" ht="15.75" x14ac:dyDescent="0.25">
      <c r="A182" s="110">
        <v>178</v>
      </c>
      <c r="B182" s="93"/>
      <c r="C182" s="93"/>
      <c r="D182" s="111"/>
      <c r="E182" s="93"/>
      <c r="F182" s="112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105"/>
      <c r="T182" s="93"/>
      <c r="U182" s="93"/>
      <c r="V182" s="93"/>
      <c r="W182" s="93"/>
      <c r="X182" s="93"/>
      <c r="Y182" s="93"/>
      <c r="Z182" s="93"/>
      <c r="AA182" s="93"/>
      <c r="AB182" s="93"/>
      <c r="AC182" s="105"/>
      <c r="AD182" s="93"/>
      <c r="AE182" s="93"/>
      <c r="AF182" s="93"/>
      <c r="AG182" s="93"/>
      <c r="AH182" s="93"/>
      <c r="AI182" s="93"/>
      <c r="AJ182" s="93"/>
      <c r="AK182" s="93"/>
      <c r="AL182" s="93"/>
      <c r="AM182" s="105"/>
      <c r="AN182" s="93"/>
      <c r="AO182" s="93"/>
      <c r="AP182" s="93"/>
      <c r="AQ182" s="93"/>
      <c r="AR182" s="93"/>
      <c r="AS182" s="93"/>
      <c r="AT182" s="93"/>
      <c r="AU182" s="93"/>
      <c r="AV182" s="93"/>
      <c r="AW182" s="105"/>
      <c r="AX182" s="93"/>
      <c r="AY182" s="93"/>
      <c r="AZ182" s="93"/>
      <c r="BA182" s="93"/>
      <c r="BB182" s="93"/>
      <c r="BC182" s="93"/>
      <c r="BD182" s="93"/>
      <c r="BE182" s="93"/>
      <c r="BF182" s="93"/>
      <c r="BG182" s="105"/>
      <c r="BH182" s="93"/>
      <c r="BI182" s="93"/>
      <c r="BJ182" s="93"/>
      <c r="BK182" s="93"/>
      <c r="BL182" s="93"/>
      <c r="BM182" s="93"/>
      <c r="BN182" s="93"/>
      <c r="BO182" s="93"/>
      <c r="BP182" s="93"/>
      <c r="BQ182" s="105"/>
      <c r="BR182" s="113"/>
      <c r="BS182" s="109">
        <v>80</v>
      </c>
      <c r="BT182" s="109">
        <v>80</v>
      </c>
      <c r="BU182" s="109">
        <v>80</v>
      </c>
      <c r="BV182" s="109">
        <v>80</v>
      </c>
      <c r="BW182" s="109"/>
      <c r="BX182" s="109"/>
    </row>
    <row r="183" spans="1:76" ht="15.75" x14ac:dyDescent="0.25">
      <c r="A183" s="110">
        <v>179</v>
      </c>
      <c r="B183" s="93"/>
      <c r="C183" s="93"/>
      <c r="D183" s="111"/>
      <c r="E183" s="93"/>
      <c r="F183" s="112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105"/>
      <c r="T183" s="93"/>
      <c r="U183" s="93"/>
      <c r="V183" s="93"/>
      <c r="W183" s="93"/>
      <c r="X183" s="93"/>
      <c r="Y183" s="93"/>
      <c r="Z183" s="93"/>
      <c r="AA183" s="93"/>
      <c r="AB183" s="93"/>
      <c r="AC183" s="105"/>
      <c r="AD183" s="93"/>
      <c r="AE183" s="93"/>
      <c r="AF183" s="93"/>
      <c r="AG183" s="93"/>
      <c r="AH183" s="93"/>
      <c r="AI183" s="93"/>
      <c r="AJ183" s="93"/>
      <c r="AK183" s="93"/>
      <c r="AL183" s="93"/>
      <c r="AM183" s="105"/>
      <c r="AN183" s="93"/>
      <c r="AO183" s="93"/>
      <c r="AP183" s="93"/>
      <c r="AQ183" s="93"/>
      <c r="AR183" s="93"/>
      <c r="AS183" s="93"/>
      <c r="AT183" s="93"/>
      <c r="AU183" s="93"/>
      <c r="AV183" s="93"/>
      <c r="AW183" s="105"/>
      <c r="AX183" s="93"/>
      <c r="AY183" s="93"/>
      <c r="AZ183" s="93"/>
      <c r="BA183" s="93"/>
      <c r="BB183" s="93"/>
      <c r="BC183" s="93"/>
      <c r="BD183" s="93"/>
      <c r="BE183" s="93"/>
      <c r="BF183" s="93"/>
      <c r="BG183" s="105"/>
      <c r="BH183" s="93"/>
      <c r="BI183" s="93"/>
      <c r="BJ183" s="93"/>
      <c r="BK183" s="93"/>
      <c r="BL183" s="93"/>
      <c r="BM183" s="93"/>
      <c r="BN183" s="93"/>
      <c r="BO183" s="93"/>
      <c r="BP183" s="93"/>
      <c r="BQ183" s="105"/>
      <c r="BR183" s="113"/>
      <c r="BS183" s="109">
        <v>80</v>
      </c>
      <c r="BT183" s="109">
        <v>80</v>
      </c>
      <c r="BU183" s="109">
        <v>80</v>
      </c>
      <c r="BV183" s="109">
        <v>80</v>
      </c>
      <c r="BW183" s="109"/>
      <c r="BX183" s="109"/>
    </row>
    <row r="184" spans="1:76" ht="15.75" x14ac:dyDescent="0.25">
      <c r="A184" s="110">
        <v>180</v>
      </c>
      <c r="B184" s="93"/>
      <c r="C184" s="93"/>
      <c r="D184" s="111"/>
      <c r="E184" s="93"/>
      <c r="F184" s="112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105"/>
      <c r="T184" s="93"/>
      <c r="U184" s="93"/>
      <c r="V184" s="93"/>
      <c r="W184" s="93"/>
      <c r="X184" s="93"/>
      <c r="Y184" s="93"/>
      <c r="Z184" s="93"/>
      <c r="AA184" s="93"/>
      <c r="AB184" s="93"/>
      <c r="AC184" s="105"/>
      <c r="AD184" s="93"/>
      <c r="AE184" s="93"/>
      <c r="AF184" s="93"/>
      <c r="AG184" s="93"/>
      <c r="AH184" s="93"/>
      <c r="AI184" s="93"/>
      <c r="AJ184" s="93"/>
      <c r="AK184" s="93"/>
      <c r="AL184" s="93"/>
      <c r="AM184" s="105"/>
      <c r="AN184" s="93"/>
      <c r="AO184" s="93"/>
      <c r="AP184" s="93"/>
      <c r="AQ184" s="93"/>
      <c r="AR184" s="93"/>
      <c r="AS184" s="93"/>
      <c r="AT184" s="93"/>
      <c r="AU184" s="93"/>
      <c r="AV184" s="93"/>
      <c r="AW184" s="105"/>
      <c r="AX184" s="93"/>
      <c r="AY184" s="93"/>
      <c r="AZ184" s="93"/>
      <c r="BA184" s="93"/>
      <c r="BB184" s="93"/>
      <c r="BC184" s="93"/>
      <c r="BD184" s="93"/>
      <c r="BE184" s="93"/>
      <c r="BF184" s="93"/>
      <c r="BG184" s="105"/>
      <c r="BH184" s="93"/>
      <c r="BI184" s="93"/>
      <c r="BJ184" s="93"/>
      <c r="BK184" s="93"/>
      <c r="BL184" s="93"/>
      <c r="BM184" s="93"/>
      <c r="BN184" s="93"/>
      <c r="BO184" s="93"/>
      <c r="BP184" s="93"/>
      <c r="BQ184" s="105"/>
      <c r="BR184" s="113"/>
      <c r="BS184" s="109">
        <v>80</v>
      </c>
      <c r="BT184" s="109">
        <v>80</v>
      </c>
      <c r="BU184" s="109">
        <v>80</v>
      </c>
      <c r="BV184" s="109">
        <v>80</v>
      </c>
      <c r="BW184" s="109"/>
      <c r="BX184" s="109"/>
    </row>
    <row r="185" spans="1:76" ht="15.75" x14ac:dyDescent="0.25">
      <c r="A185" s="110">
        <v>181</v>
      </c>
      <c r="B185" s="93"/>
      <c r="C185" s="93"/>
      <c r="D185" s="111"/>
      <c r="E185" s="93"/>
      <c r="F185" s="112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105"/>
      <c r="T185" s="93"/>
      <c r="U185" s="93"/>
      <c r="V185" s="93"/>
      <c r="W185" s="93"/>
      <c r="X185" s="93"/>
      <c r="Y185" s="93"/>
      <c r="Z185" s="93"/>
      <c r="AA185" s="93"/>
      <c r="AB185" s="93"/>
      <c r="AC185" s="105"/>
      <c r="AD185" s="93"/>
      <c r="AE185" s="93"/>
      <c r="AF185" s="93"/>
      <c r="AG185" s="93"/>
      <c r="AH185" s="93"/>
      <c r="AI185" s="93"/>
      <c r="AJ185" s="93"/>
      <c r="AK185" s="93"/>
      <c r="AL185" s="93"/>
      <c r="AM185" s="105"/>
      <c r="AN185" s="93"/>
      <c r="AO185" s="93"/>
      <c r="AP185" s="93"/>
      <c r="AQ185" s="93"/>
      <c r="AR185" s="93"/>
      <c r="AS185" s="93"/>
      <c r="AT185" s="93"/>
      <c r="AU185" s="93"/>
      <c r="AV185" s="93"/>
      <c r="AW185" s="105"/>
      <c r="AX185" s="93"/>
      <c r="AY185" s="93"/>
      <c r="AZ185" s="93"/>
      <c r="BA185" s="93"/>
      <c r="BB185" s="93"/>
      <c r="BC185" s="93"/>
      <c r="BD185" s="93"/>
      <c r="BE185" s="93"/>
      <c r="BF185" s="93"/>
      <c r="BG185" s="105"/>
      <c r="BH185" s="93"/>
      <c r="BI185" s="93"/>
      <c r="BJ185" s="93"/>
      <c r="BK185" s="93"/>
      <c r="BL185" s="93"/>
      <c r="BM185" s="93"/>
      <c r="BN185" s="93"/>
      <c r="BO185" s="93"/>
      <c r="BP185" s="93"/>
      <c r="BQ185" s="105"/>
      <c r="BR185" s="113"/>
      <c r="BS185" s="109">
        <v>80</v>
      </c>
      <c r="BT185" s="109">
        <v>80</v>
      </c>
      <c r="BU185" s="109">
        <v>80</v>
      </c>
      <c r="BV185" s="109">
        <v>80</v>
      </c>
      <c r="BW185" s="109"/>
      <c r="BX185" s="109"/>
    </row>
    <row r="186" spans="1:76" ht="15.75" x14ac:dyDescent="0.25">
      <c r="A186" s="110">
        <v>182</v>
      </c>
      <c r="B186" s="93"/>
      <c r="C186" s="93"/>
      <c r="D186" s="111"/>
      <c r="E186" s="93"/>
      <c r="F186" s="112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105"/>
      <c r="T186" s="93"/>
      <c r="U186" s="93"/>
      <c r="V186" s="93"/>
      <c r="W186" s="93"/>
      <c r="X186" s="93"/>
      <c r="Y186" s="93"/>
      <c r="Z186" s="93"/>
      <c r="AA186" s="93"/>
      <c r="AB186" s="93"/>
      <c r="AC186" s="105"/>
      <c r="AD186" s="93"/>
      <c r="AE186" s="93"/>
      <c r="AF186" s="93"/>
      <c r="AG186" s="93"/>
      <c r="AH186" s="93"/>
      <c r="AI186" s="93"/>
      <c r="AJ186" s="93"/>
      <c r="AK186" s="93"/>
      <c r="AL186" s="93"/>
      <c r="AM186" s="105"/>
      <c r="AN186" s="93"/>
      <c r="AO186" s="93"/>
      <c r="AP186" s="93"/>
      <c r="AQ186" s="93"/>
      <c r="AR186" s="93"/>
      <c r="AS186" s="93"/>
      <c r="AT186" s="93"/>
      <c r="AU186" s="93"/>
      <c r="AV186" s="93"/>
      <c r="AW186" s="105"/>
      <c r="AX186" s="93"/>
      <c r="AY186" s="93"/>
      <c r="AZ186" s="93"/>
      <c r="BA186" s="93"/>
      <c r="BB186" s="93"/>
      <c r="BC186" s="93"/>
      <c r="BD186" s="93"/>
      <c r="BE186" s="93"/>
      <c r="BF186" s="93"/>
      <c r="BG186" s="105"/>
      <c r="BH186" s="93"/>
      <c r="BI186" s="93"/>
      <c r="BJ186" s="93"/>
      <c r="BK186" s="93"/>
      <c r="BL186" s="93"/>
      <c r="BM186" s="93"/>
      <c r="BN186" s="93"/>
      <c r="BO186" s="93"/>
      <c r="BP186" s="93"/>
      <c r="BQ186" s="105"/>
      <c r="BR186" s="113"/>
      <c r="BS186" s="109">
        <v>80</v>
      </c>
      <c r="BT186" s="109">
        <v>80</v>
      </c>
      <c r="BU186" s="109">
        <v>80</v>
      </c>
      <c r="BV186" s="109">
        <v>80</v>
      </c>
      <c r="BW186" s="109"/>
      <c r="BX186" s="109"/>
    </row>
    <row r="187" spans="1:76" ht="15.75" x14ac:dyDescent="0.25">
      <c r="A187" s="110">
        <v>183</v>
      </c>
      <c r="B187" s="93"/>
      <c r="C187" s="93"/>
      <c r="D187" s="111"/>
      <c r="E187" s="93"/>
      <c r="F187" s="112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105"/>
      <c r="T187" s="93"/>
      <c r="U187" s="93"/>
      <c r="V187" s="93"/>
      <c r="W187" s="93"/>
      <c r="X187" s="93"/>
      <c r="Y187" s="93"/>
      <c r="Z187" s="93"/>
      <c r="AA187" s="93"/>
      <c r="AB187" s="93"/>
      <c r="AC187" s="105"/>
      <c r="AD187" s="93"/>
      <c r="AE187" s="93"/>
      <c r="AF187" s="93"/>
      <c r="AG187" s="93"/>
      <c r="AH187" s="93"/>
      <c r="AI187" s="93"/>
      <c r="AJ187" s="93"/>
      <c r="AK187" s="93"/>
      <c r="AL187" s="93"/>
      <c r="AM187" s="105"/>
      <c r="AN187" s="93"/>
      <c r="AO187" s="93"/>
      <c r="AP187" s="93"/>
      <c r="AQ187" s="93"/>
      <c r="AR187" s="93"/>
      <c r="AS187" s="93"/>
      <c r="AT187" s="93"/>
      <c r="AU187" s="93"/>
      <c r="AV187" s="93"/>
      <c r="AW187" s="105"/>
      <c r="AX187" s="93"/>
      <c r="AY187" s="93"/>
      <c r="AZ187" s="93"/>
      <c r="BA187" s="93"/>
      <c r="BB187" s="93"/>
      <c r="BC187" s="93"/>
      <c r="BD187" s="93"/>
      <c r="BE187" s="93"/>
      <c r="BF187" s="93"/>
      <c r="BG187" s="105"/>
      <c r="BH187" s="93"/>
      <c r="BI187" s="93"/>
      <c r="BJ187" s="93"/>
      <c r="BK187" s="93"/>
      <c r="BL187" s="93"/>
      <c r="BM187" s="93"/>
      <c r="BN187" s="93"/>
      <c r="BO187" s="93"/>
      <c r="BP187" s="93"/>
      <c r="BQ187" s="105"/>
      <c r="BR187" s="113"/>
      <c r="BS187" s="109">
        <v>80</v>
      </c>
      <c r="BT187" s="109">
        <v>80</v>
      </c>
      <c r="BU187" s="109">
        <v>80</v>
      </c>
      <c r="BV187" s="109">
        <v>80</v>
      </c>
      <c r="BW187" s="109"/>
      <c r="BX187" s="109"/>
    </row>
    <row r="188" spans="1:76" ht="15.75" x14ac:dyDescent="0.25">
      <c r="A188" s="110">
        <v>184</v>
      </c>
      <c r="B188" s="93"/>
      <c r="C188" s="93"/>
      <c r="D188" s="111"/>
      <c r="E188" s="93"/>
      <c r="F188" s="112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105"/>
      <c r="T188" s="93"/>
      <c r="U188" s="93"/>
      <c r="V188" s="93"/>
      <c r="W188" s="93"/>
      <c r="X188" s="93"/>
      <c r="Y188" s="93"/>
      <c r="Z188" s="93"/>
      <c r="AA188" s="93"/>
      <c r="AB188" s="93"/>
      <c r="AC188" s="105"/>
      <c r="AD188" s="93"/>
      <c r="AE188" s="93"/>
      <c r="AF188" s="93"/>
      <c r="AG188" s="93"/>
      <c r="AH188" s="93"/>
      <c r="AI188" s="93"/>
      <c r="AJ188" s="93"/>
      <c r="AK188" s="93"/>
      <c r="AL188" s="93"/>
      <c r="AM188" s="105"/>
      <c r="AN188" s="93"/>
      <c r="AO188" s="93"/>
      <c r="AP188" s="93"/>
      <c r="AQ188" s="93"/>
      <c r="AR188" s="93"/>
      <c r="AS188" s="93"/>
      <c r="AT188" s="93"/>
      <c r="AU188" s="93"/>
      <c r="AV188" s="93"/>
      <c r="AW188" s="105"/>
      <c r="AX188" s="93"/>
      <c r="AY188" s="93"/>
      <c r="AZ188" s="93"/>
      <c r="BA188" s="93"/>
      <c r="BB188" s="93"/>
      <c r="BC188" s="93"/>
      <c r="BD188" s="93"/>
      <c r="BE188" s="93"/>
      <c r="BF188" s="93"/>
      <c r="BG188" s="105"/>
      <c r="BH188" s="93"/>
      <c r="BI188" s="93"/>
      <c r="BJ188" s="93"/>
      <c r="BK188" s="93"/>
      <c r="BL188" s="93"/>
      <c r="BM188" s="93"/>
      <c r="BN188" s="93"/>
      <c r="BO188" s="93"/>
      <c r="BP188" s="93"/>
      <c r="BQ188" s="105"/>
      <c r="BR188" s="113"/>
      <c r="BS188" s="109">
        <v>80</v>
      </c>
      <c r="BT188" s="109">
        <v>80</v>
      </c>
      <c r="BU188" s="109">
        <v>80</v>
      </c>
      <c r="BV188" s="109">
        <v>80</v>
      </c>
      <c r="BW188" s="109"/>
      <c r="BX188" s="109"/>
    </row>
    <row r="189" spans="1:76" ht="15.75" x14ac:dyDescent="0.25">
      <c r="A189" s="110">
        <v>185</v>
      </c>
      <c r="B189" s="93"/>
      <c r="C189" s="93"/>
      <c r="D189" s="111"/>
      <c r="E189" s="93"/>
      <c r="F189" s="112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105"/>
      <c r="T189" s="93"/>
      <c r="U189" s="93"/>
      <c r="V189" s="93"/>
      <c r="W189" s="93"/>
      <c r="X189" s="93"/>
      <c r="Y189" s="93"/>
      <c r="Z189" s="93"/>
      <c r="AA189" s="93"/>
      <c r="AB189" s="93"/>
      <c r="AC189" s="105"/>
      <c r="AD189" s="93"/>
      <c r="AE189" s="93"/>
      <c r="AF189" s="93"/>
      <c r="AG189" s="93"/>
      <c r="AH189" s="93"/>
      <c r="AI189" s="93"/>
      <c r="AJ189" s="93"/>
      <c r="AK189" s="93"/>
      <c r="AL189" s="93"/>
      <c r="AM189" s="105"/>
      <c r="AN189" s="93"/>
      <c r="AO189" s="93"/>
      <c r="AP189" s="93"/>
      <c r="AQ189" s="93"/>
      <c r="AR189" s="93"/>
      <c r="AS189" s="93"/>
      <c r="AT189" s="93"/>
      <c r="AU189" s="93"/>
      <c r="AV189" s="93"/>
      <c r="AW189" s="105"/>
      <c r="AX189" s="93"/>
      <c r="AY189" s="93"/>
      <c r="AZ189" s="93"/>
      <c r="BA189" s="93"/>
      <c r="BB189" s="93"/>
      <c r="BC189" s="93"/>
      <c r="BD189" s="93"/>
      <c r="BE189" s="93"/>
      <c r="BF189" s="93"/>
      <c r="BG189" s="105"/>
      <c r="BH189" s="93"/>
      <c r="BI189" s="93"/>
      <c r="BJ189" s="93"/>
      <c r="BK189" s="93"/>
      <c r="BL189" s="93"/>
      <c r="BM189" s="93"/>
      <c r="BN189" s="93"/>
      <c r="BO189" s="93"/>
      <c r="BP189" s="93"/>
      <c r="BQ189" s="105"/>
      <c r="BR189" s="113"/>
      <c r="BS189" s="109">
        <v>80</v>
      </c>
      <c r="BT189" s="109">
        <v>80</v>
      </c>
      <c r="BU189" s="109">
        <v>80</v>
      </c>
      <c r="BV189" s="109">
        <v>80</v>
      </c>
      <c r="BW189" s="109"/>
      <c r="BX189" s="109"/>
    </row>
    <row r="190" spans="1:76" ht="15.75" x14ac:dyDescent="0.25">
      <c r="A190" s="110">
        <v>186</v>
      </c>
      <c r="B190" s="93"/>
      <c r="C190" s="93"/>
      <c r="D190" s="111"/>
      <c r="E190" s="93"/>
      <c r="F190" s="112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105"/>
      <c r="T190" s="93"/>
      <c r="U190" s="93"/>
      <c r="V190" s="93"/>
      <c r="W190" s="93"/>
      <c r="X190" s="93"/>
      <c r="Y190" s="93"/>
      <c r="Z190" s="93"/>
      <c r="AA190" s="93"/>
      <c r="AB190" s="93"/>
      <c r="AC190" s="105"/>
      <c r="AD190" s="93"/>
      <c r="AE190" s="93"/>
      <c r="AF190" s="93"/>
      <c r="AG190" s="93"/>
      <c r="AH190" s="93"/>
      <c r="AI190" s="93"/>
      <c r="AJ190" s="93"/>
      <c r="AK190" s="93"/>
      <c r="AL190" s="93"/>
      <c r="AM190" s="105"/>
      <c r="AN190" s="93"/>
      <c r="AO190" s="93"/>
      <c r="AP190" s="93"/>
      <c r="AQ190" s="93"/>
      <c r="AR190" s="93"/>
      <c r="AS190" s="93"/>
      <c r="AT190" s="93"/>
      <c r="AU190" s="93"/>
      <c r="AV190" s="93"/>
      <c r="AW190" s="105"/>
      <c r="AX190" s="93"/>
      <c r="AY190" s="93"/>
      <c r="AZ190" s="93"/>
      <c r="BA190" s="93"/>
      <c r="BB190" s="93"/>
      <c r="BC190" s="93"/>
      <c r="BD190" s="93"/>
      <c r="BE190" s="93"/>
      <c r="BF190" s="93"/>
      <c r="BG190" s="105"/>
      <c r="BH190" s="93"/>
      <c r="BI190" s="93"/>
      <c r="BJ190" s="93"/>
      <c r="BK190" s="93"/>
      <c r="BL190" s="93"/>
      <c r="BM190" s="93"/>
      <c r="BN190" s="93"/>
      <c r="BO190" s="93"/>
      <c r="BP190" s="93"/>
      <c r="BQ190" s="105"/>
      <c r="BR190" s="113"/>
      <c r="BS190" s="109">
        <v>80</v>
      </c>
      <c r="BT190" s="109">
        <v>80</v>
      </c>
      <c r="BU190" s="109">
        <v>80</v>
      </c>
      <c r="BV190" s="109">
        <v>80</v>
      </c>
      <c r="BW190" s="109"/>
      <c r="BX190" s="109"/>
    </row>
    <row r="191" spans="1:76" ht="15.75" x14ac:dyDescent="0.25">
      <c r="A191" s="110">
        <v>187</v>
      </c>
      <c r="B191" s="93"/>
      <c r="C191" s="93"/>
      <c r="D191" s="111"/>
      <c r="E191" s="93"/>
      <c r="F191" s="112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105"/>
      <c r="T191" s="93"/>
      <c r="U191" s="93"/>
      <c r="V191" s="93"/>
      <c r="W191" s="93"/>
      <c r="X191" s="93"/>
      <c r="Y191" s="93"/>
      <c r="Z191" s="93"/>
      <c r="AA191" s="93"/>
      <c r="AB191" s="93"/>
      <c r="AC191" s="105"/>
      <c r="AD191" s="93"/>
      <c r="AE191" s="93"/>
      <c r="AF191" s="93"/>
      <c r="AG191" s="93"/>
      <c r="AH191" s="93"/>
      <c r="AI191" s="93"/>
      <c r="AJ191" s="93"/>
      <c r="AK191" s="93"/>
      <c r="AL191" s="93"/>
      <c r="AM191" s="105"/>
      <c r="AN191" s="93"/>
      <c r="AO191" s="93"/>
      <c r="AP191" s="93"/>
      <c r="AQ191" s="93"/>
      <c r="AR191" s="93"/>
      <c r="AS191" s="93"/>
      <c r="AT191" s="93"/>
      <c r="AU191" s="93"/>
      <c r="AV191" s="93"/>
      <c r="AW191" s="105"/>
      <c r="AX191" s="93"/>
      <c r="AY191" s="93"/>
      <c r="AZ191" s="93"/>
      <c r="BA191" s="93"/>
      <c r="BB191" s="93"/>
      <c r="BC191" s="93"/>
      <c r="BD191" s="93"/>
      <c r="BE191" s="93"/>
      <c r="BF191" s="93"/>
      <c r="BG191" s="105"/>
      <c r="BH191" s="93"/>
      <c r="BI191" s="93"/>
      <c r="BJ191" s="93"/>
      <c r="BK191" s="93"/>
      <c r="BL191" s="93"/>
      <c r="BM191" s="93"/>
      <c r="BN191" s="93"/>
      <c r="BO191" s="93"/>
      <c r="BP191" s="93"/>
      <c r="BQ191" s="105"/>
      <c r="BR191" s="113"/>
      <c r="BS191" s="109">
        <v>80</v>
      </c>
      <c r="BT191" s="109">
        <v>80</v>
      </c>
      <c r="BU191" s="109">
        <v>80</v>
      </c>
      <c r="BV191" s="109">
        <v>80</v>
      </c>
      <c r="BW191" s="109"/>
      <c r="BX191" s="109"/>
    </row>
    <row r="192" spans="1:76" ht="15.75" x14ac:dyDescent="0.25">
      <c r="A192" s="110">
        <v>188</v>
      </c>
      <c r="B192" s="93"/>
      <c r="C192" s="93"/>
      <c r="D192" s="111"/>
      <c r="E192" s="93"/>
      <c r="F192" s="112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105"/>
      <c r="T192" s="93"/>
      <c r="U192" s="93"/>
      <c r="V192" s="93"/>
      <c r="W192" s="93"/>
      <c r="X192" s="93"/>
      <c r="Y192" s="93"/>
      <c r="Z192" s="93"/>
      <c r="AA192" s="93"/>
      <c r="AB192" s="93"/>
      <c r="AC192" s="105"/>
      <c r="AD192" s="93"/>
      <c r="AE192" s="93"/>
      <c r="AF192" s="93"/>
      <c r="AG192" s="93"/>
      <c r="AH192" s="93"/>
      <c r="AI192" s="93"/>
      <c r="AJ192" s="93"/>
      <c r="AK192" s="93"/>
      <c r="AL192" s="93"/>
      <c r="AM192" s="105"/>
      <c r="AN192" s="93"/>
      <c r="AO192" s="93"/>
      <c r="AP192" s="93"/>
      <c r="AQ192" s="93"/>
      <c r="AR192" s="93"/>
      <c r="AS192" s="93"/>
      <c r="AT192" s="93"/>
      <c r="AU192" s="93"/>
      <c r="AV192" s="93"/>
      <c r="AW192" s="105"/>
      <c r="AX192" s="93"/>
      <c r="AY192" s="93"/>
      <c r="AZ192" s="93"/>
      <c r="BA192" s="93"/>
      <c r="BB192" s="93"/>
      <c r="BC192" s="93"/>
      <c r="BD192" s="93"/>
      <c r="BE192" s="93"/>
      <c r="BF192" s="93"/>
      <c r="BG192" s="105"/>
      <c r="BH192" s="93"/>
      <c r="BI192" s="93"/>
      <c r="BJ192" s="93"/>
      <c r="BK192" s="93"/>
      <c r="BL192" s="93"/>
      <c r="BM192" s="93"/>
      <c r="BN192" s="93"/>
      <c r="BO192" s="93"/>
      <c r="BP192" s="93"/>
      <c r="BQ192" s="105"/>
      <c r="BR192" s="113"/>
      <c r="BS192" s="109">
        <v>80</v>
      </c>
      <c r="BT192" s="109">
        <v>80</v>
      </c>
      <c r="BU192" s="109">
        <v>80</v>
      </c>
      <c r="BV192" s="109">
        <v>80</v>
      </c>
      <c r="BW192" s="109"/>
      <c r="BX192" s="109"/>
    </row>
    <row r="193" spans="1:76" ht="15.75" x14ac:dyDescent="0.25">
      <c r="A193" s="110">
        <v>189</v>
      </c>
      <c r="B193" s="93"/>
      <c r="C193" s="93"/>
      <c r="D193" s="111"/>
      <c r="E193" s="93"/>
      <c r="F193" s="112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105"/>
      <c r="T193" s="93"/>
      <c r="U193" s="93"/>
      <c r="V193" s="93"/>
      <c r="W193" s="93"/>
      <c r="X193" s="93"/>
      <c r="Y193" s="93"/>
      <c r="Z193" s="93"/>
      <c r="AA193" s="93"/>
      <c r="AB193" s="93"/>
      <c r="AC193" s="105"/>
      <c r="AD193" s="93"/>
      <c r="AE193" s="93"/>
      <c r="AF193" s="93"/>
      <c r="AG193" s="93"/>
      <c r="AH193" s="93"/>
      <c r="AI193" s="93"/>
      <c r="AJ193" s="93"/>
      <c r="AK193" s="93"/>
      <c r="AL193" s="93"/>
      <c r="AM193" s="105"/>
      <c r="AN193" s="93"/>
      <c r="AO193" s="93"/>
      <c r="AP193" s="93"/>
      <c r="AQ193" s="93"/>
      <c r="AR193" s="93"/>
      <c r="AS193" s="93"/>
      <c r="AT193" s="93"/>
      <c r="AU193" s="93"/>
      <c r="AV193" s="93"/>
      <c r="AW193" s="105"/>
      <c r="AX193" s="93"/>
      <c r="AY193" s="93"/>
      <c r="AZ193" s="93"/>
      <c r="BA193" s="93"/>
      <c r="BB193" s="93"/>
      <c r="BC193" s="93"/>
      <c r="BD193" s="93"/>
      <c r="BE193" s="93"/>
      <c r="BF193" s="93"/>
      <c r="BG193" s="105"/>
      <c r="BH193" s="93"/>
      <c r="BI193" s="93"/>
      <c r="BJ193" s="93"/>
      <c r="BK193" s="93"/>
      <c r="BL193" s="93"/>
      <c r="BM193" s="93"/>
      <c r="BN193" s="93"/>
      <c r="BO193" s="93"/>
      <c r="BP193" s="93"/>
      <c r="BQ193" s="105"/>
      <c r="BR193" s="113"/>
      <c r="BS193" s="109">
        <v>80</v>
      </c>
      <c r="BT193" s="109">
        <v>80</v>
      </c>
      <c r="BU193" s="109">
        <v>80</v>
      </c>
      <c r="BV193" s="109">
        <v>80</v>
      </c>
      <c r="BW193" s="109"/>
      <c r="BX193" s="109"/>
    </row>
    <row r="194" spans="1:76" ht="15.75" x14ac:dyDescent="0.25">
      <c r="A194" s="110">
        <v>190</v>
      </c>
      <c r="B194" s="93"/>
      <c r="C194" s="93"/>
      <c r="D194" s="111"/>
      <c r="E194" s="93"/>
      <c r="F194" s="112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105"/>
      <c r="T194" s="93"/>
      <c r="U194" s="93"/>
      <c r="V194" s="93"/>
      <c r="W194" s="93"/>
      <c r="X194" s="93"/>
      <c r="Y194" s="93"/>
      <c r="Z194" s="93"/>
      <c r="AA194" s="93"/>
      <c r="AB194" s="93"/>
      <c r="AC194" s="105"/>
      <c r="AD194" s="93"/>
      <c r="AE194" s="93"/>
      <c r="AF194" s="93"/>
      <c r="AG194" s="93"/>
      <c r="AH194" s="93"/>
      <c r="AI194" s="93"/>
      <c r="AJ194" s="93"/>
      <c r="AK194" s="93"/>
      <c r="AL194" s="93"/>
      <c r="AM194" s="105"/>
      <c r="AN194" s="93"/>
      <c r="AO194" s="93"/>
      <c r="AP194" s="93"/>
      <c r="AQ194" s="93"/>
      <c r="AR194" s="93"/>
      <c r="AS194" s="93"/>
      <c r="AT194" s="93"/>
      <c r="AU194" s="93"/>
      <c r="AV194" s="93"/>
      <c r="AW194" s="105"/>
      <c r="AX194" s="93"/>
      <c r="AY194" s="93"/>
      <c r="AZ194" s="93"/>
      <c r="BA194" s="93"/>
      <c r="BB194" s="93"/>
      <c r="BC194" s="93"/>
      <c r="BD194" s="93"/>
      <c r="BE194" s="93"/>
      <c r="BF194" s="93"/>
      <c r="BG194" s="105"/>
      <c r="BH194" s="93"/>
      <c r="BI194" s="93"/>
      <c r="BJ194" s="93"/>
      <c r="BK194" s="93"/>
      <c r="BL194" s="93"/>
      <c r="BM194" s="93"/>
      <c r="BN194" s="93"/>
      <c r="BO194" s="93"/>
      <c r="BP194" s="93"/>
      <c r="BQ194" s="105"/>
      <c r="BR194" s="113"/>
      <c r="BS194" s="109">
        <v>80</v>
      </c>
      <c r="BT194" s="109">
        <v>80</v>
      </c>
      <c r="BU194" s="109">
        <v>80</v>
      </c>
      <c r="BV194" s="109">
        <v>80</v>
      </c>
      <c r="BW194" s="109"/>
      <c r="BX194" s="109"/>
    </row>
    <row r="195" spans="1:76" ht="15.75" x14ac:dyDescent="0.25">
      <c r="A195" s="110">
        <v>191</v>
      </c>
      <c r="B195" s="93"/>
      <c r="C195" s="93"/>
      <c r="D195" s="111"/>
      <c r="E195" s="93"/>
      <c r="F195" s="112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105"/>
      <c r="T195" s="93"/>
      <c r="U195" s="93"/>
      <c r="V195" s="93"/>
      <c r="W195" s="93"/>
      <c r="X195" s="93"/>
      <c r="Y195" s="93"/>
      <c r="Z195" s="93"/>
      <c r="AA195" s="93"/>
      <c r="AB195" s="93"/>
      <c r="AC195" s="105"/>
      <c r="AD195" s="93"/>
      <c r="AE195" s="93"/>
      <c r="AF195" s="93"/>
      <c r="AG195" s="93"/>
      <c r="AH195" s="93"/>
      <c r="AI195" s="93"/>
      <c r="AJ195" s="93"/>
      <c r="AK195" s="93"/>
      <c r="AL195" s="93"/>
      <c r="AM195" s="105"/>
      <c r="AN195" s="93"/>
      <c r="AO195" s="93"/>
      <c r="AP195" s="93"/>
      <c r="AQ195" s="93"/>
      <c r="AR195" s="93"/>
      <c r="AS195" s="93"/>
      <c r="AT195" s="93"/>
      <c r="AU195" s="93"/>
      <c r="AV195" s="93"/>
      <c r="AW195" s="105"/>
      <c r="AX195" s="93"/>
      <c r="AY195" s="93"/>
      <c r="AZ195" s="93"/>
      <c r="BA195" s="93"/>
      <c r="BB195" s="93"/>
      <c r="BC195" s="93"/>
      <c r="BD195" s="93"/>
      <c r="BE195" s="93"/>
      <c r="BF195" s="93"/>
      <c r="BG195" s="105"/>
      <c r="BH195" s="93"/>
      <c r="BI195" s="93"/>
      <c r="BJ195" s="93"/>
      <c r="BK195" s="93"/>
      <c r="BL195" s="93"/>
      <c r="BM195" s="93"/>
      <c r="BN195" s="93"/>
      <c r="BO195" s="93"/>
      <c r="BP195" s="93"/>
      <c r="BQ195" s="105"/>
      <c r="BR195" s="113"/>
      <c r="BS195" s="109">
        <v>80</v>
      </c>
      <c r="BT195" s="109">
        <v>80</v>
      </c>
      <c r="BU195" s="109">
        <v>80</v>
      </c>
      <c r="BV195" s="109">
        <v>80</v>
      </c>
      <c r="BW195" s="109"/>
      <c r="BX195" s="109"/>
    </row>
    <row r="196" spans="1:76" ht="15.75" x14ac:dyDescent="0.25">
      <c r="A196" s="110">
        <v>192</v>
      </c>
      <c r="B196" s="93"/>
      <c r="C196" s="93"/>
      <c r="D196" s="111"/>
      <c r="E196" s="93"/>
      <c r="F196" s="112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105"/>
      <c r="T196" s="93"/>
      <c r="U196" s="93"/>
      <c r="V196" s="93"/>
      <c r="W196" s="93"/>
      <c r="X196" s="93"/>
      <c r="Y196" s="93"/>
      <c r="Z196" s="93"/>
      <c r="AA196" s="93"/>
      <c r="AB196" s="93"/>
      <c r="AC196" s="105"/>
      <c r="AD196" s="93"/>
      <c r="AE196" s="93"/>
      <c r="AF196" s="93"/>
      <c r="AG196" s="93"/>
      <c r="AH196" s="93"/>
      <c r="AI196" s="93"/>
      <c r="AJ196" s="93"/>
      <c r="AK196" s="93"/>
      <c r="AL196" s="93"/>
      <c r="AM196" s="105"/>
      <c r="AN196" s="93"/>
      <c r="AO196" s="93"/>
      <c r="AP196" s="93"/>
      <c r="AQ196" s="93"/>
      <c r="AR196" s="93"/>
      <c r="AS196" s="93"/>
      <c r="AT196" s="93"/>
      <c r="AU196" s="93"/>
      <c r="AV196" s="93"/>
      <c r="AW196" s="105"/>
      <c r="AX196" s="93"/>
      <c r="AY196" s="93"/>
      <c r="AZ196" s="93"/>
      <c r="BA196" s="93"/>
      <c r="BB196" s="93"/>
      <c r="BC196" s="93"/>
      <c r="BD196" s="93"/>
      <c r="BE196" s="93"/>
      <c r="BF196" s="93"/>
      <c r="BG196" s="105"/>
      <c r="BH196" s="93"/>
      <c r="BI196" s="93"/>
      <c r="BJ196" s="93"/>
      <c r="BK196" s="93"/>
      <c r="BL196" s="93"/>
      <c r="BM196" s="93"/>
      <c r="BN196" s="93"/>
      <c r="BO196" s="93"/>
      <c r="BP196" s="93"/>
      <c r="BQ196" s="105"/>
      <c r="BR196" s="113"/>
      <c r="BS196" s="109">
        <v>80</v>
      </c>
      <c r="BT196" s="109">
        <v>80</v>
      </c>
      <c r="BU196" s="109">
        <v>80</v>
      </c>
      <c r="BV196" s="109">
        <v>80</v>
      </c>
      <c r="BW196" s="109"/>
      <c r="BX196" s="109"/>
    </row>
    <row r="197" spans="1:76" ht="15.75" x14ac:dyDescent="0.25">
      <c r="A197" s="110">
        <v>193</v>
      </c>
      <c r="B197" s="93"/>
      <c r="C197" s="93"/>
      <c r="D197" s="111"/>
      <c r="E197" s="93"/>
      <c r="F197" s="112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105"/>
      <c r="T197" s="93"/>
      <c r="U197" s="93"/>
      <c r="V197" s="93"/>
      <c r="W197" s="93"/>
      <c r="X197" s="93"/>
      <c r="Y197" s="93"/>
      <c r="Z197" s="93"/>
      <c r="AA197" s="93"/>
      <c r="AB197" s="93"/>
      <c r="AC197" s="105"/>
      <c r="AD197" s="93"/>
      <c r="AE197" s="93"/>
      <c r="AF197" s="93"/>
      <c r="AG197" s="93"/>
      <c r="AH197" s="93"/>
      <c r="AI197" s="93"/>
      <c r="AJ197" s="93"/>
      <c r="AK197" s="93"/>
      <c r="AL197" s="93"/>
      <c r="AM197" s="105"/>
      <c r="AN197" s="93"/>
      <c r="AO197" s="93"/>
      <c r="AP197" s="93"/>
      <c r="AQ197" s="93"/>
      <c r="AR197" s="93"/>
      <c r="AS197" s="93"/>
      <c r="AT197" s="93"/>
      <c r="AU197" s="93"/>
      <c r="AV197" s="93"/>
      <c r="AW197" s="105"/>
      <c r="AX197" s="93"/>
      <c r="AY197" s="93"/>
      <c r="AZ197" s="93"/>
      <c r="BA197" s="93"/>
      <c r="BB197" s="93"/>
      <c r="BC197" s="93"/>
      <c r="BD197" s="93"/>
      <c r="BE197" s="93"/>
      <c r="BF197" s="93"/>
      <c r="BG197" s="105"/>
      <c r="BH197" s="93"/>
      <c r="BI197" s="93"/>
      <c r="BJ197" s="93"/>
      <c r="BK197" s="93"/>
      <c r="BL197" s="93"/>
      <c r="BM197" s="93"/>
      <c r="BN197" s="93"/>
      <c r="BO197" s="93"/>
      <c r="BP197" s="93"/>
      <c r="BQ197" s="105"/>
      <c r="BR197" s="113"/>
      <c r="BS197" s="109">
        <v>80</v>
      </c>
      <c r="BT197" s="109">
        <v>80</v>
      </c>
      <c r="BU197" s="109">
        <v>80</v>
      </c>
      <c r="BV197" s="109">
        <v>80</v>
      </c>
      <c r="BW197" s="109"/>
      <c r="BX197" s="109"/>
    </row>
    <row r="198" spans="1:76" ht="15.75" x14ac:dyDescent="0.25">
      <c r="A198" s="110">
        <v>194</v>
      </c>
      <c r="B198" s="93"/>
      <c r="C198" s="93"/>
      <c r="D198" s="111"/>
      <c r="E198" s="93"/>
      <c r="F198" s="112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105"/>
      <c r="T198" s="93"/>
      <c r="U198" s="93"/>
      <c r="V198" s="93"/>
      <c r="W198" s="93"/>
      <c r="X198" s="93"/>
      <c r="Y198" s="93"/>
      <c r="Z198" s="93"/>
      <c r="AA198" s="93"/>
      <c r="AB198" s="93"/>
      <c r="AC198" s="105"/>
      <c r="AD198" s="93"/>
      <c r="AE198" s="93"/>
      <c r="AF198" s="93"/>
      <c r="AG198" s="93"/>
      <c r="AH198" s="93"/>
      <c r="AI198" s="93"/>
      <c r="AJ198" s="93"/>
      <c r="AK198" s="93"/>
      <c r="AL198" s="93"/>
      <c r="AM198" s="105"/>
      <c r="AN198" s="93"/>
      <c r="AO198" s="93"/>
      <c r="AP198" s="93"/>
      <c r="AQ198" s="93"/>
      <c r="AR198" s="93"/>
      <c r="AS198" s="93"/>
      <c r="AT198" s="93"/>
      <c r="AU198" s="93"/>
      <c r="AV198" s="93"/>
      <c r="AW198" s="105"/>
      <c r="AX198" s="93"/>
      <c r="AY198" s="93"/>
      <c r="AZ198" s="93"/>
      <c r="BA198" s="93"/>
      <c r="BB198" s="93"/>
      <c r="BC198" s="93"/>
      <c r="BD198" s="93"/>
      <c r="BE198" s="93"/>
      <c r="BF198" s="93"/>
      <c r="BG198" s="105"/>
      <c r="BH198" s="93"/>
      <c r="BI198" s="93"/>
      <c r="BJ198" s="93"/>
      <c r="BK198" s="93"/>
      <c r="BL198" s="93"/>
      <c r="BM198" s="93"/>
      <c r="BN198" s="93"/>
      <c r="BO198" s="93"/>
      <c r="BP198" s="93"/>
      <c r="BQ198" s="105"/>
      <c r="BR198" s="113"/>
      <c r="BS198" s="109">
        <v>80</v>
      </c>
      <c r="BT198" s="109">
        <v>80</v>
      </c>
      <c r="BU198" s="109">
        <v>80</v>
      </c>
      <c r="BV198" s="109">
        <v>80</v>
      </c>
      <c r="BW198" s="109"/>
      <c r="BX198" s="109"/>
    </row>
    <row r="199" spans="1:76" ht="15.75" x14ac:dyDescent="0.25">
      <c r="A199" s="110">
        <v>195</v>
      </c>
      <c r="B199" s="93"/>
      <c r="C199" s="93"/>
      <c r="D199" s="111"/>
      <c r="E199" s="93"/>
      <c r="F199" s="112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105"/>
      <c r="T199" s="93"/>
      <c r="U199" s="93"/>
      <c r="V199" s="93"/>
      <c r="W199" s="93"/>
      <c r="X199" s="93"/>
      <c r="Y199" s="93"/>
      <c r="Z199" s="93"/>
      <c r="AA199" s="93"/>
      <c r="AB199" s="93"/>
      <c r="AC199" s="105"/>
      <c r="AD199" s="93"/>
      <c r="AE199" s="93"/>
      <c r="AF199" s="93"/>
      <c r="AG199" s="93"/>
      <c r="AH199" s="93"/>
      <c r="AI199" s="93"/>
      <c r="AJ199" s="93"/>
      <c r="AK199" s="93"/>
      <c r="AL199" s="93"/>
      <c r="AM199" s="105"/>
      <c r="AN199" s="93"/>
      <c r="AO199" s="93"/>
      <c r="AP199" s="93"/>
      <c r="AQ199" s="93"/>
      <c r="AR199" s="93"/>
      <c r="AS199" s="93"/>
      <c r="AT199" s="93"/>
      <c r="AU199" s="93"/>
      <c r="AV199" s="93"/>
      <c r="AW199" s="105"/>
      <c r="AX199" s="93"/>
      <c r="AY199" s="93"/>
      <c r="AZ199" s="93"/>
      <c r="BA199" s="93"/>
      <c r="BB199" s="93"/>
      <c r="BC199" s="93"/>
      <c r="BD199" s="93"/>
      <c r="BE199" s="93"/>
      <c r="BF199" s="93"/>
      <c r="BG199" s="105"/>
      <c r="BH199" s="93"/>
      <c r="BI199" s="93"/>
      <c r="BJ199" s="93"/>
      <c r="BK199" s="93"/>
      <c r="BL199" s="93"/>
      <c r="BM199" s="93"/>
      <c r="BN199" s="93"/>
      <c r="BO199" s="93"/>
      <c r="BP199" s="93"/>
      <c r="BQ199" s="105"/>
      <c r="BR199" s="113"/>
      <c r="BS199" s="109">
        <v>80</v>
      </c>
      <c r="BT199" s="109">
        <v>80</v>
      </c>
      <c r="BU199" s="109">
        <v>80</v>
      </c>
      <c r="BV199" s="109">
        <v>80</v>
      </c>
      <c r="BW199" s="109"/>
      <c r="BX199" s="109"/>
    </row>
    <row r="200" spans="1:76" ht="15.75" x14ac:dyDescent="0.25">
      <c r="A200" s="110">
        <v>196</v>
      </c>
      <c r="B200" s="93"/>
      <c r="C200" s="93"/>
      <c r="D200" s="111"/>
      <c r="E200" s="93"/>
      <c r="F200" s="112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105"/>
      <c r="T200" s="93"/>
      <c r="U200" s="93"/>
      <c r="V200" s="93"/>
      <c r="W200" s="93"/>
      <c r="X200" s="93"/>
      <c r="Y200" s="93"/>
      <c r="Z200" s="93"/>
      <c r="AA200" s="93"/>
      <c r="AB200" s="93"/>
      <c r="AC200" s="105"/>
      <c r="AD200" s="93"/>
      <c r="AE200" s="93"/>
      <c r="AF200" s="93"/>
      <c r="AG200" s="93"/>
      <c r="AH200" s="93"/>
      <c r="AI200" s="93"/>
      <c r="AJ200" s="93"/>
      <c r="AK200" s="93"/>
      <c r="AL200" s="93"/>
      <c r="AM200" s="105"/>
      <c r="AN200" s="93"/>
      <c r="AO200" s="93"/>
      <c r="AP200" s="93"/>
      <c r="AQ200" s="93"/>
      <c r="AR200" s="93"/>
      <c r="AS200" s="93"/>
      <c r="AT200" s="93"/>
      <c r="AU200" s="93"/>
      <c r="AV200" s="93"/>
      <c r="AW200" s="105"/>
      <c r="AX200" s="93"/>
      <c r="AY200" s="93"/>
      <c r="AZ200" s="93"/>
      <c r="BA200" s="93"/>
      <c r="BB200" s="93"/>
      <c r="BC200" s="93"/>
      <c r="BD200" s="93"/>
      <c r="BE200" s="93"/>
      <c r="BF200" s="93"/>
      <c r="BG200" s="105"/>
      <c r="BH200" s="93"/>
      <c r="BI200" s="93"/>
      <c r="BJ200" s="93"/>
      <c r="BK200" s="93"/>
      <c r="BL200" s="93"/>
      <c r="BM200" s="93"/>
      <c r="BN200" s="93"/>
      <c r="BO200" s="93"/>
      <c r="BP200" s="93"/>
      <c r="BQ200" s="105"/>
      <c r="BR200" s="113"/>
      <c r="BS200" s="109">
        <v>80</v>
      </c>
      <c r="BT200" s="109">
        <v>80</v>
      </c>
      <c r="BU200" s="109">
        <v>80</v>
      </c>
      <c r="BV200" s="109">
        <v>80</v>
      </c>
      <c r="BW200" s="109"/>
      <c r="BX200" s="109"/>
    </row>
    <row r="201" spans="1:76" ht="15.75" x14ac:dyDescent="0.25">
      <c r="A201" s="110">
        <v>197</v>
      </c>
      <c r="B201" s="93"/>
      <c r="C201" s="93"/>
      <c r="D201" s="111"/>
      <c r="E201" s="93"/>
      <c r="F201" s="112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105"/>
      <c r="T201" s="93"/>
      <c r="U201" s="93"/>
      <c r="V201" s="93"/>
      <c r="W201" s="93"/>
      <c r="X201" s="93"/>
      <c r="Y201" s="93"/>
      <c r="Z201" s="93"/>
      <c r="AA201" s="93"/>
      <c r="AB201" s="93"/>
      <c r="AC201" s="105"/>
      <c r="AD201" s="93"/>
      <c r="AE201" s="93"/>
      <c r="AF201" s="93"/>
      <c r="AG201" s="93"/>
      <c r="AH201" s="93"/>
      <c r="AI201" s="93"/>
      <c r="AJ201" s="93"/>
      <c r="AK201" s="93"/>
      <c r="AL201" s="93"/>
      <c r="AM201" s="105"/>
      <c r="AN201" s="93"/>
      <c r="AO201" s="93"/>
      <c r="AP201" s="93"/>
      <c r="AQ201" s="93"/>
      <c r="AR201" s="93"/>
      <c r="AS201" s="93"/>
      <c r="AT201" s="93"/>
      <c r="AU201" s="93"/>
      <c r="AV201" s="93"/>
      <c r="AW201" s="105"/>
      <c r="AX201" s="93"/>
      <c r="AY201" s="93"/>
      <c r="AZ201" s="93"/>
      <c r="BA201" s="93"/>
      <c r="BB201" s="93"/>
      <c r="BC201" s="93"/>
      <c r="BD201" s="93"/>
      <c r="BE201" s="93"/>
      <c r="BF201" s="93"/>
      <c r="BG201" s="105"/>
      <c r="BH201" s="93"/>
      <c r="BI201" s="93"/>
      <c r="BJ201" s="93"/>
      <c r="BK201" s="93"/>
      <c r="BL201" s="93"/>
      <c r="BM201" s="93"/>
      <c r="BN201" s="93"/>
      <c r="BO201" s="93"/>
      <c r="BP201" s="93"/>
      <c r="BQ201" s="105"/>
      <c r="BR201" s="113"/>
      <c r="BS201" s="109">
        <v>80</v>
      </c>
      <c r="BT201" s="109">
        <v>80</v>
      </c>
      <c r="BU201" s="109">
        <v>80</v>
      </c>
      <c r="BV201" s="109">
        <v>80</v>
      </c>
      <c r="BW201" s="109"/>
      <c r="BX201" s="109"/>
    </row>
    <row r="202" spans="1:76" ht="15.75" x14ac:dyDescent="0.25">
      <c r="A202" s="110">
        <v>198</v>
      </c>
      <c r="B202" s="93"/>
      <c r="C202" s="93"/>
      <c r="D202" s="111"/>
      <c r="E202" s="93"/>
      <c r="F202" s="112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105"/>
      <c r="T202" s="93"/>
      <c r="U202" s="93"/>
      <c r="V202" s="93"/>
      <c r="W202" s="93"/>
      <c r="X202" s="93"/>
      <c r="Y202" s="93"/>
      <c r="Z202" s="93"/>
      <c r="AA202" s="93"/>
      <c r="AB202" s="93"/>
      <c r="AC202" s="105"/>
      <c r="AD202" s="93"/>
      <c r="AE202" s="93"/>
      <c r="AF202" s="93"/>
      <c r="AG202" s="93"/>
      <c r="AH202" s="93"/>
      <c r="AI202" s="93"/>
      <c r="AJ202" s="93"/>
      <c r="AK202" s="93"/>
      <c r="AL202" s="93"/>
      <c r="AM202" s="105"/>
      <c r="AN202" s="93"/>
      <c r="AO202" s="93"/>
      <c r="AP202" s="93"/>
      <c r="AQ202" s="93"/>
      <c r="AR202" s="93"/>
      <c r="AS202" s="93"/>
      <c r="AT202" s="93"/>
      <c r="AU202" s="93"/>
      <c r="AV202" s="93"/>
      <c r="AW202" s="105"/>
      <c r="AX202" s="93"/>
      <c r="AY202" s="93"/>
      <c r="AZ202" s="93"/>
      <c r="BA202" s="93"/>
      <c r="BB202" s="93"/>
      <c r="BC202" s="93"/>
      <c r="BD202" s="93"/>
      <c r="BE202" s="93"/>
      <c r="BF202" s="93"/>
      <c r="BG202" s="105"/>
      <c r="BH202" s="93"/>
      <c r="BI202" s="93"/>
      <c r="BJ202" s="93"/>
      <c r="BK202" s="93"/>
      <c r="BL202" s="93"/>
      <c r="BM202" s="93"/>
      <c r="BN202" s="93"/>
      <c r="BO202" s="93"/>
      <c r="BP202" s="93"/>
      <c r="BQ202" s="105"/>
      <c r="BR202" s="113"/>
      <c r="BS202" s="109">
        <v>80</v>
      </c>
      <c r="BT202" s="109">
        <v>80</v>
      </c>
      <c r="BU202" s="109">
        <v>80</v>
      </c>
      <c r="BV202" s="109">
        <v>80</v>
      </c>
      <c r="BW202" s="109"/>
      <c r="BX202" s="109"/>
    </row>
    <row r="203" spans="1:76" ht="15.75" x14ac:dyDescent="0.25">
      <c r="A203" s="110">
        <v>199</v>
      </c>
      <c r="B203" s="93"/>
      <c r="C203" s="93"/>
      <c r="D203" s="111"/>
      <c r="E203" s="93"/>
      <c r="F203" s="112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105"/>
      <c r="T203" s="93"/>
      <c r="U203" s="93"/>
      <c r="V203" s="93"/>
      <c r="W203" s="93"/>
      <c r="X203" s="93"/>
      <c r="Y203" s="93"/>
      <c r="Z203" s="93"/>
      <c r="AA203" s="93"/>
      <c r="AB203" s="93"/>
      <c r="AC203" s="105"/>
      <c r="AD203" s="93"/>
      <c r="AE203" s="93"/>
      <c r="AF203" s="93"/>
      <c r="AG203" s="93"/>
      <c r="AH203" s="93"/>
      <c r="AI203" s="93"/>
      <c r="AJ203" s="93"/>
      <c r="AK203" s="93"/>
      <c r="AL203" s="93"/>
      <c r="AM203" s="105"/>
      <c r="AN203" s="93"/>
      <c r="AO203" s="93"/>
      <c r="AP203" s="93"/>
      <c r="AQ203" s="93"/>
      <c r="AR203" s="93"/>
      <c r="AS203" s="93"/>
      <c r="AT203" s="93"/>
      <c r="AU203" s="93"/>
      <c r="AV203" s="93"/>
      <c r="AW203" s="105"/>
      <c r="AX203" s="93"/>
      <c r="AY203" s="93"/>
      <c r="AZ203" s="93"/>
      <c r="BA203" s="93"/>
      <c r="BB203" s="93"/>
      <c r="BC203" s="93"/>
      <c r="BD203" s="93"/>
      <c r="BE203" s="93"/>
      <c r="BF203" s="93"/>
      <c r="BG203" s="105"/>
      <c r="BH203" s="93"/>
      <c r="BI203" s="93"/>
      <c r="BJ203" s="93"/>
      <c r="BK203" s="93"/>
      <c r="BL203" s="93"/>
      <c r="BM203" s="93"/>
      <c r="BN203" s="93"/>
      <c r="BO203" s="93"/>
      <c r="BP203" s="93"/>
      <c r="BQ203" s="105"/>
      <c r="BR203" s="113"/>
      <c r="BS203" s="109">
        <v>80</v>
      </c>
      <c r="BT203" s="109">
        <v>80</v>
      </c>
      <c r="BU203" s="109">
        <v>80</v>
      </c>
      <c r="BV203" s="109">
        <v>80</v>
      </c>
      <c r="BW203" s="109"/>
      <c r="BX203" s="109"/>
    </row>
    <row r="204" spans="1:76" ht="15.75" x14ac:dyDescent="0.25">
      <c r="A204" s="110">
        <v>200</v>
      </c>
      <c r="B204" s="93"/>
      <c r="C204" s="93"/>
      <c r="D204" s="111"/>
      <c r="E204" s="93"/>
      <c r="F204" s="112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105"/>
      <c r="T204" s="93"/>
      <c r="U204" s="93"/>
      <c r="V204" s="93"/>
      <c r="W204" s="93"/>
      <c r="X204" s="93"/>
      <c r="Y204" s="93"/>
      <c r="Z204" s="93"/>
      <c r="AA204" s="93"/>
      <c r="AB204" s="93"/>
      <c r="AC204" s="105"/>
      <c r="AD204" s="93"/>
      <c r="AE204" s="93"/>
      <c r="AF204" s="93"/>
      <c r="AG204" s="93"/>
      <c r="AH204" s="93"/>
      <c r="AI204" s="93"/>
      <c r="AJ204" s="93"/>
      <c r="AK204" s="93"/>
      <c r="AL204" s="93"/>
      <c r="AM204" s="105"/>
      <c r="AN204" s="93"/>
      <c r="AO204" s="93"/>
      <c r="AP204" s="93"/>
      <c r="AQ204" s="93"/>
      <c r="AR204" s="93"/>
      <c r="AS204" s="93"/>
      <c r="AT204" s="93"/>
      <c r="AU204" s="93"/>
      <c r="AV204" s="93"/>
      <c r="AW204" s="105"/>
      <c r="AX204" s="93"/>
      <c r="AY204" s="93"/>
      <c r="AZ204" s="93"/>
      <c r="BA204" s="93"/>
      <c r="BB204" s="93"/>
      <c r="BC204" s="93"/>
      <c r="BD204" s="93"/>
      <c r="BE204" s="93"/>
      <c r="BF204" s="93"/>
      <c r="BG204" s="105"/>
      <c r="BH204" s="93"/>
      <c r="BI204" s="93"/>
      <c r="BJ204" s="93"/>
      <c r="BK204" s="93"/>
      <c r="BL204" s="93"/>
      <c r="BM204" s="93"/>
      <c r="BN204" s="93"/>
      <c r="BO204" s="93"/>
      <c r="BP204" s="93"/>
      <c r="BQ204" s="105"/>
      <c r="BR204" s="113"/>
      <c r="BS204" s="109">
        <v>80</v>
      </c>
      <c r="BT204" s="109">
        <v>80</v>
      </c>
      <c r="BU204" s="109">
        <v>80</v>
      </c>
      <c r="BV204" s="109">
        <v>80</v>
      </c>
      <c r="BW204" s="109"/>
      <c r="BX204" s="109"/>
    </row>
  </sheetData>
  <mergeCells count="4">
    <mergeCell ref="BW2:BX2"/>
    <mergeCell ref="A4:I4"/>
    <mergeCell ref="A2:C2"/>
    <mergeCell ref="E2:F2"/>
  </mergeCells>
  <hyperlinks>
    <hyperlink ref="H2" location="'How to Do'!A1" display="'How to Do'!A1"/>
  </hyperlinks>
  <pageMargins left="7.874015748031496E-2" right="7.874015748031496E-2" top="7.874015748031496E-2" bottom="7.874015748031496E-2" header="0" footer="0"/>
  <pageSetup paperSize="9" orientation="landscape" r:id="rId1"/>
  <ignoredErrors>
    <ignoredError sqref="BR4" numberStoredAsText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4"/>
  <sheetViews>
    <sheetView view="pageBreakPreview" zoomScale="85" zoomScaleNormal="55" zoomScaleSheetLayoutView="85" workbookViewId="0">
      <pane ySplit="4" topLeftCell="A5" activePane="bottomLeft" state="frozen"/>
      <selection pane="bottomLeft" activeCell="H8" sqref="H8"/>
    </sheetView>
  </sheetViews>
  <sheetFormatPr defaultRowHeight="15" x14ac:dyDescent="0.25"/>
  <cols>
    <col min="1" max="1" width="5" customWidth="1"/>
    <col min="2" max="2" width="6.28515625" customWidth="1"/>
    <col min="3" max="3" width="6" bestFit="1" customWidth="1"/>
    <col min="4" max="4" width="5.140625" customWidth="1"/>
    <col min="5" max="5" width="6.5703125" customWidth="1"/>
    <col min="6" max="6" width="13.140625" bestFit="1" customWidth="1"/>
    <col min="7" max="7" width="26" bestFit="1" customWidth="1"/>
    <col min="8" max="8" width="26.7109375" bestFit="1" customWidth="1"/>
    <col min="9" max="9" width="19.5703125" bestFit="1" customWidth="1"/>
    <col min="10" max="16" width="5.7109375" customWidth="1"/>
    <col min="17" max="17" width="7.140625" bestFit="1" customWidth="1"/>
    <col min="18" max="18" width="10.5703125" bestFit="1" customWidth="1"/>
    <col min="19" max="19" width="5.7109375" customWidth="1"/>
  </cols>
  <sheetData>
    <row r="1" spans="1:29" ht="21" x14ac:dyDescent="0.35">
      <c r="A1" s="19" t="str">
        <f>'School Information'!B1</f>
        <v>GOVERNMENT SENIOR SECONDARY SCHOOL, ROOPPURA, BLOCK-KUCHAMAN CITY (NAGAUR)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21" x14ac:dyDescent="0.35">
      <c r="A2" s="18" t="s">
        <v>262</v>
      </c>
      <c r="B2" s="2"/>
      <c r="C2" s="2"/>
      <c r="D2" s="2"/>
      <c r="E2" s="2"/>
      <c r="F2" s="19" t="str">
        <f>'School Information'!B3</f>
        <v>9 'A'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7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284</v>
      </c>
      <c r="K3" s="4" t="s">
        <v>285</v>
      </c>
      <c r="L3" s="4" t="s">
        <v>286</v>
      </c>
      <c r="M3" s="4" t="s">
        <v>287</v>
      </c>
      <c r="N3" s="4" t="s">
        <v>288</v>
      </c>
      <c r="O3" s="4" t="s">
        <v>289</v>
      </c>
      <c r="P3" s="4" t="s">
        <v>290</v>
      </c>
      <c r="Q3" s="4" t="s">
        <v>291</v>
      </c>
      <c r="R3" s="4" t="s">
        <v>292</v>
      </c>
      <c r="S3" s="4" t="s">
        <v>293</v>
      </c>
      <c r="T3" s="4" t="s">
        <v>278</v>
      </c>
      <c r="U3" s="4" t="s">
        <v>301</v>
      </c>
      <c r="V3" s="4" t="s">
        <v>279</v>
      </c>
      <c r="W3" s="4" t="s">
        <v>301</v>
      </c>
      <c r="X3" s="4" t="s">
        <v>274</v>
      </c>
      <c r="Y3" s="4" t="s">
        <v>301</v>
      </c>
      <c r="Z3" s="4" t="s">
        <v>280</v>
      </c>
      <c r="AA3" s="4" t="s">
        <v>301</v>
      </c>
      <c r="AB3" s="4" t="s">
        <v>281</v>
      </c>
      <c r="AC3" s="4" t="s">
        <v>282</v>
      </c>
    </row>
    <row r="4" spans="1:29" x14ac:dyDescent="0.25">
      <c r="A4" s="65" t="s">
        <v>294</v>
      </c>
      <c r="B4" s="66"/>
      <c r="C4" s="66"/>
      <c r="D4" s="66"/>
      <c r="E4" s="66"/>
      <c r="F4" s="66"/>
      <c r="G4" s="66"/>
      <c r="H4" s="66"/>
      <c r="I4" s="67"/>
      <c r="J4" s="4">
        <v>100</v>
      </c>
      <c r="K4" s="4">
        <v>100</v>
      </c>
      <c r="L4" s="4">
        <v>100</v>
      </c>
      <c r="M4" s="4">
        <v>100</v>
      </c>
      <c r="N4" s="4">
        <v>100</v>
      </c>
      <c r="O4" s="4">
        <v>100</v>
      </c>
      <c r="P4" s="4">
        <f>SUM(J4:O4)</f>
        <v>600</v>
      </c>
      <c r="Q4" s="5"/>
      <c r="R4" s="4"/>
      <c r="S4" s="4"/>
      <c r="T4" s="4">
        <f>'Paste SD Data'!BS4</f>
        <v>100</v>
      </c>
      <c r="U4" s="4" t="s">
        <v>316</v>
      </c>
      <c r="V4" s="4">
        <f>'Paste SD Data'!BT4</f>
        <v>100</v>
      </c>
      <c r="W4" s="4" t="s">
        <v>316</v>
      </c>
      <c r="X4" s="4">
        <f>'Paste SD Data'!BU4</f>
        <v>100</v>
      </c>
      <c r="Y4" s="4" t="s">
        <v>316</v>
      </c>
      <c r="Z4" s="4">
        <f>'Paste SD Data'!BV4</f>
        <v>100</v>
      </c>
      <c r="AA4" s="4" t="s">
        <v>316</v>
      </c>
      <c r="AB4" s="4">
        <f>'Paste SD Data'!BW4</f>
        <v>300</v>
      </c>
      <c r="AC4" s="4">
        <f>'Paste SD Data'!BX4</f>
        <v>300</v>
      </c>
    </row>
    <row r="5" spans="1:29" x14ac:dyDescent="0.25">
      <c r="A5" s="6">
        <f>'Paste SD Data'!A5</f>
        <v>1</v>
      </c>
      <c r="B5" s="6" t="str">
        <f>'Paste SD Data'!B5</f>
        <v>OBC</v>
      </c>
      <c r="C5" s="6" t="str">
        <f>'Paste SD Data'!C5</f>
        <v>Boy</v>
      </c>
      <c r="D5" s="6" t="str">
        <f>'Paste SD Data'!D5</f>
        <v>901</v>
      </c>
      <c r="E5" s="6" t="str">
        <f>'Paste SD Data'!E5</f>
        <v>532</v>
      </c>
      <c r="F5" s="7" t="str">
        <f>'Paste SD Data'!F5</f>
        <v>13-05-2005</v>
      </c>
      <c r="G5" s="6" t="str">
        <f>'Paste SD Data'!G5</f>
        <v>AMARCHAND</v>
      </c>
      <c r="H5" s="6" t="str">
        <f>'Paste SD Data'!H5</f>
        <v>KISHANA RAM KUMAWAT</v>
      </c>
      <c r="I5" s="6" t="str">
        <f>'Paste SD Data'!I5</f>
        <v>RADHA DEVI</v>
      </c>
      <c r="J5" s="8">
        <f>'Paste SD Data'!S5</f>
        <v>2</v>
      </c>
      <c r="K5" s="8">
        <f>'Paste SD Data'!AC5</f>
        <v>0</v>
      </c>
      <c r="L5" s="8">
        <f>'Paste SD Data'!AM5</f>
        <v>3</v>
      </c>
      <c r="M5" s="8">
        <f>'Paste SD Data'!AW5</f>
        <v>4</v>
      </c>
      <c r="N5" s="8">
        <f>'Paste SD Data'!BG5</f>
        <v>0</v>
      </c>
      <c r="O5" s="8">
        <f>'Paste SD Data'!BQ5</f>
        <v>3</v>
      </c>
      <c r="P5" s="8">
        <f>SUM(J5:O5)</f>
        <v>12</v>
      </c>
      <c r="Q5" s="9">
        <f>P5/$P$4</f>
        <v>0.02</v>
      </c>
      <c r="R5" s="49" t="str">
        <f>IF(P5&gt;=360,"I",IF(P5&gt;=288,"II",IF(P5&gt;=216,"III",IF(P5&gt;0,"Promoted",IF(OR(P5=0,P5=""),"***")))))</f>
        <v>Promoted</v>
      </c>
      <c r="S5" s="10">
        <f t="shared" ref="S5:S36" si="0">IF(P5=0,"NA",RANK(P5,GT,0))</f>
        <v>24</v>
      </c>
      <c r="T5" s="4">
        <v>75</v>
      </c>
      <c r="U5" s="4" t="str">
        <f>IF(T5&gt;=81,"A",IF(T5&gt;=61,"B",IF(T5&gt;=41,"C",IF(T5&gt;21,"D",IF(T5&gt;=20,"E",IF(OR(T5=0,T5=""),"***"))))))</f>
        <v>B</v>
      </c>
      <c r="V5" s="4">
        <v>91</v>
      </c>
      <c r="W5" s="4" t="str">
        <f>IF(V5&gt;=81,"A",IF(V5&gt;=61,"B",IF(V5&gt;=41,"C",IF(V5&gt;21,"D",IF(V5&gt;=20,"E",IF(OR(V5=0,V5=""),"***"))))))</f>
        <v>A</v>
      </c>
      <c r="X5" s="4">
        <v>90</v>
      </c>
      <c r="Y5" s="4" t="str">
        <f>IF(X5&gt;=81,"A",IF(X5&gt;=61,"B",IF(X5&gt;=41,"C",IF(X5&gt;21,"D",IF(X5&gt;=20,"E",IF(OR(X5=0,X5=""),"***"))))))</f>
        <v>A</v>
      </c>
      <c r="Z5" s="4">
        <v>40</v>
      </c>
      <c r="AA5" s="4" t="str">
        <f>IF(Z5&gt;=81,"A",IF(Z5&gt;=61,"B",IF(Z5&gt;=41,"C",IF(Z5&gt;21,"D",IF(Z5&gt;=20,"E",IF(OR(Z5=0,Z5=""),"***"))))))</f>
        <v>D</v>
      </c>
      <c r="AB5" s="4">
        <f>'Paste SD Data'!BW5</f>
        <v>300</v>
      </c>
      <c r="AC5" s="4">
        <f>'Paste SD Data'!BX5</f>
        <v>250</v>
      </c>
    </row>
    <row r="6" spans="1:29" x14ac:dyDescent="0.25">
      <c r="A6" s="6">
        <f>'Paste SD Data'!A6</f>
        <v>2</v>
      </c>
      <c r="B6" s="6" t="str">
        <f>'Paste SD Data'!B6</f>
        <v>OBC</v>
      </c>
      <c r="C6" s="6" t="str">
        <f>'Paste SD Data'!C6</f>
        <v>Girl</v>
      </c>
      <c r="D6" s="6" t="str">
        <f>'Paste SD Data'!D6</f>
        <v>902</v>
      </c>
      <c r="E6" s="6" t="str">
        <f>'Paste SD Data'!E6</f>
        <v>529</v>
      </c>
      <c r="F6" s="7" t="str">
        <f>'Paste SD Data'!F6</f>
        <v>03-07-2006</v>
      </c>
      <c r="G6" s="6" t="str">
        <f>'Paste SD Data'!G6</f>
        <v>ANTIMA</v>
      </c>
      <c r="H6" s="6" t="str">
        <f>'Paste SD Data'!H6</f>
        <v>NANU RAM</v>
      </c>
      <c r="I6" s="6" t="str">
        <f>'Paste SD Data'!I6</f>
        <v>SITA DEVI</v>
      </c>
      <c r="J6" s="8">
        <f>'Paste SD Data'!S6</f>
        <v>5</v>
      </c>
      <c r="K6" s="8">
        <f>'Paste SD Data'!AC6</f>
        <v>0</v>
      </c>
      <c r="L6" s="8">
        <f>'Paste SD Data'!AM6</f>
        <v>7</v>
      </c>
      <c r="M6" s="8">
        <f>'Paste SD Data'!AW6</f>
        <v>7</v>
      </c>
      <c r="N6" s="8">
        <f>'Paste SD Data'!BG6</f>
        <v>6</v>
      </c>
      <c r="O6" s="8">
        <f>'Paste SD Data'!BQ6</f>
        <v>7</v>
      </c>
      <c r="P6" s="8">
        <f t="shared" ref="P6:P69" si="1">SUM(J6:O6)</f>
        <v>32</v>
      </c>
      <c r="Q6" s="9">
        <f t="shared" ref="Q6:Q69" si="2">P6/$P$4</f>
        <v>5.3333333333333337E-2</v>
      </c>
      <c r="R6" s="49" t="str">
        <f t="shared" ref="R6:R69" si="3">IF(P6&gt;=360,"I",IF(P6&gt;=288,"II",IF(P6&gt;=216,"III",IF(P6&gt;0,"Promoted",IF(OR(P6=0,P6=""),"***")))))</f>
        <v>Promoted</v>
      </c>
      <c r="S6" s="10">
        <f t="shared" si="0"/>
        <v>2</v>
      </c>
      <c r="T6" s="4">
        <f>'Paste SD Data'!BS6</f>
        <v>80</v>
      </c>
      <c r="U6" s="4" t="str">
        <f t="shared" ref="U6:U69" si="4">IF(T6&gt;=81,"A",IF(T6&gt;=61,"B",IF(T6&gt;=41,"C",IF(T6&gt;21,"D",IF(T6&gt;=20,"E",IF(OR(T6=0,T6=""),"***"))))))</f>
        <v>B</v>
      </c>
      <c r="V6" s="4">
        <f>'Paste SD Data'!BT6</f>
        <v>80</v>
      </c>
      <c r="W6" s="4" t="str">
        <f t="shared" ref="W6:W69" si="5">IF(V6&gt;=81,"A",IF(V6&gt;=61,"B",IF(V6&gt;=41,"C",IF(V6&gt;21,"D",IF(V6&gt;=20,"E",IF(OR(V6=0,V6=""),"***"))))))</f>
        <v>B</v>
      </c>
      <c r="X6" s="4">
        <f>'Paste SD Data'!BU6</f>
        <v>80</v>
      </c>
      <c r="Y6" s="4" t="str">
        <f t="shared" ref="Y6:Y69" si="6">IF(X6&gt;=81,"A",IF(X6&gt;=61,"B",IF(X6&gt;=41,"C",IF(X6&gt;21,"D",IF(X6&gt;=20,"E",IF(OR(X6=0,X6=""),"***"))))))</f>
        <v>B</v>
      </c>
      <c r="Z6" s="4">
        <v>62</v>
      </c>
      <c r="AA6" s="4" t="str">
        <f t="shared" ref="AA6:AA69" si="7">IF(Z6&gt;=81,"A",IF(Z6&gt;=61,"B",IF(Z6&gt;=41,"C",IF(Z6&gt;21,"D",IF(Z6&gt;=20,"E",IF(OR(Z6=0,Z6=""),"***"))))))</f>
        <v>B</v>
      </c>
      <c r="AB6" s="4">
        <f>'Paste SD Data'!BW6</f>
        <v>300</v>
      </c>
      <c r="AC6" s="4">
        <f>'Paste SD Data'!BX6</f>
        <v>250</v>
      </c>
    </row>
    <row r="7" spans="1:29" x14ac:dyDescent="0.25">
      <c r="A7" s="6">
        <f>'Paste SD Data'!A7</f>
        <v>3</v>
      </c>
      <c r="B7" s="6" t="str">
        <f>'Paste SD Data'!B7</f>
        <v>SC</v>
      </c>
      <c r="C7" s="6" t="str">
        <f>'Paste SD Data'!C7</f>
        <v>Boy</v>
      </c>
      <c r="D7" s="6" t="str">
        <f>'Paste SD Data'!D7</f>
        <v>903</v>
      </c>
      <c r="E7" s="6" t="str">
        <f>'Paste SD Data'!E7</f>
        <v>530</v>
      </c>
      <c r="F7" s="7" t="str">
        <f>'Paste SD Data'!F7</f>
        <v>30-03-2006</v>
      </c>
      <c r="G7" s="6" t="str">
        <f>'Paste SD Data'!G7</f>
        <v>ASHOK MEGHWAL</v>
      </c>
      <c r="H7" s="6" t="str">
        <f>'Paste SD Data'!H7</f>
        <v>OMPRAKASH MEGHWAL</v>
      </c>
      <c r="I7" s="6" t="str">
        <f>'Paste SD Data'!I7</f>
        <v>SANTOSH DEVI</v>
      </c>
      <c r="J7" s="8">
        <f>'Paste SD Data'!S7</f>
        <v>6</v>
      </c>
      <c r="K7" s="8">
        <f>'Paste SD Data'!AC7</f>
        <v>0</v>
      </c>
      <c r="L7" s="8">
        <f>'Paste SD Data'!AM7</f>
        <v>7</v>
      </c>
      <c r="M7" s="8">
        <f>'Paste SD Data'!AW7</f>
        <v>7</v>
      </c>
      <c r="N7" s="8">
        <f>'Paste SD Data'!BG7</f>
        <v>6</v>
      </c>
      <c r="O7" s="8">
        <f>'Paste SD Data'!BQ7</f>
        <v>7</v>
      </c>
      <c r="P7" s="8">
        <f t="shared" si="1"/>
        <v>33</v>
      </c>
      <c r="Q7" s="9">
        <f t="shared" si="2"/>
        <v>5.5E-2</v>
      </c>
      <c r="R7" s="49" t="str">
        <f t="shared" si="3"/>
        <v>Promoted</v>
      </c>
      <c r="S7" s="10">
        <f t="shared" si="0"/>
        <v>1</v>
      </c>
      <c r="T7" s="4">
        <f>'Paste SD Data'!BS7</f>
        <v>80</v>
      </c>
      <c r="U7" s="4" t="str">
        <f t="shared" si="4"/>
        <v>B</v>
      </c>
      <c r="V7" s="4">
        <f>'Paste SD Data'!BT7</f>
        <v>80</v>
      </c>
      <c r="W7" s="4" t="str">
        <f t="shared" si="5"/>
        <v>B</v>
      </c>
      <c r="X7" s="4">
        <f>'Paste SD Data'!BU7</f>
        <v>80</v>
      </c>
      <c r="Y7" s="4" t="str">
        <f t="shared" si="6"/>
        <v>B</v>
      </c>
      <c r="Z7" s="4">
        <f>'Paste SD Data'!BV7</f>
        <v>80</v>
      </c>
      <c r="AA7" s="4" t="str">
        <f t="shared" si="7"/>
        <v>B</v>
      </c>
      <c r="AB7" s="4">
        <f>'Paste SD Data'!BW7</f>
        <v>300</v>
      </c>
      <c r="AC7" s="4">
        <f>'Paste SD Data'!BX7</f>
        <v>250</v>
      </c>
    </row>
    <row r="8" spans="1:29" x14ac:dyDescent="0.25">
      <c r="A8" s="6">
        <f>'Paste SD Data'!A8</f>
        <v>4</v>
      </c>
      <c r="B8" s="6" t="str">
        <f>'Paste SD Data'!B8</f>
        <v>SC</v>
      </c>
      <c r="C8" s="6" t="str">
        <f>'Paste SD Data'!C8</f>
        <v>Boy</v>
      </c>
      <c r="D8" s="6" t="str">
        <f>'Paste SD Data'!D8</f>
        <v>904</v>
      </c>
      <c r="E8" s="6" t="str">
        <f>'Paste SD Data'!E8</f>
        <v>261</v>
      </c>
      <c r="F8" s="7" t="str">
        <f>'Paste SD Data'!F8</f>
        <v>15-07-2006</v>
      </c>
      <c r="G8" s="6" t="str">
        <f>'Paste SD Data'!G8</f>
        <v>BALVEER MEGHWAL</v>
      </c>
      <c r="H8" s="6" t="str">
        <f>'Paste SD Data'!H8</f>
        <v>PRABHU RAM</v>
      </c>
      <c r="I8" s="6" t="str">
        <f>'Paste SD Data'!I8</f>
        <v>MANJU MEGHWAL</v>
      </c>
      <c r="J8" s="8">
        <f>'Paste SD Data'!S8</f>
        <v>5</v>
      </c>
      <c r="K8" s="8">
        <f>'Paste SD Data'!AC8</f>
        <v>0</v>
      </c>
      <c r="L8" s="8">
        <f>'Paste SD Data'!AM8</f>
        <v>7</v>
      </c>
      <c r="M8" s="8">
        <f>'Paste SD Data'!AW8</f>
        <v>7</v>
      </c>
      <c r="N8" s="8">
        <f>'Paste SD Data'!BG8</f>
        <v>5</v>
      </c>
      <c r="O8" s="8">
        <f>'Paste SD Data'!BQ8</f>
        <v>5</v>
      </c>
      <c r="P8" s="8">
        <f t="shared" si="1"/>
        <v>29</v>
      </c>
      <c r="Q8" s="9">
        <f t="shared" si="2"/>
        <v>4.8333333333333332E-2</v>
      </c>
      <c r="R8" s="49" t="str">
        <f t="shared" si="3"/>
        <v>Promoted</v>
      </c>
      <c r="S8" s="10">
        <f t="shared" si="0"/>
        <v>4</v>
      </c>
      <c r="T8" s="4">
        <f>'Paste SD Data'!BS8</f>
        <v>80</v>
      </c>
      <c r="U8" s="4" t="str">
        <f t="shared" si="4"/>
        <v>B</v>
      </c>
      <c r="V8" s="4">
        <f>'Paste SD Data'!BT8</f>
        <v>80</v>
      </c>
      <c r="W8" s="4" t="str">
        <f t="shared" si="5"/>
        <v>B</v>
      </c>
      <c r="X8" s="4">
        <f>'Paste SD Data'!BU8</f>
        <v>80</v>
      </c>
      <c r="Y8" s="4" t="str">
        <f t="shared" si="6"/>
        <v>B</v>
      </c>
      <c r="Z8" s="4">
        <f>'Paste SD Data'!BV8</f>
        <v>80</v>
      </c>
      <c r="AA8" s="4" t="str">
        <f t="shared" si="7"/>
        <v>B</v>
      </c>
      <c r="AB8" s="4">
        <f>'Paste SD Data'!BW8</f>
        <v>300</v>
      </c>
      <c r="AC8" s="4">
        <f>'Paste SD Data'!BX8</f>
        <v>250</v>
      </c>
    </row>
    <row r="9" spans="1:29" x14ac:dyDescent="0.25">
      <c r="A9" s="6">
        <f>'Paste SD Data'!A9</f>
        <v>5</v>
      </c>
      <c r="B9" s="6" t="str">
        <f>'Paste SD Data'!B9</f>
        <v>GEN</v>
      </c>
      <c r="C9" s="6" t="str">
        <f>'Paste SD Data'!C9</f>
        <v>Boy</v>
      </c>
      <c r="D9" s="6" t="str">
        <f>'Paste SD Data'!D9</f>
        <v>905</v>
      </c>
      <c r="E9" s="6" t="str">
        <f>'Paste SD Data'!E9</f>
        <v>262</v>
      </c>
      <c r="F9" s="7" t="str">
        <f>'Paste SD Data'!F9</f>
        <v>28-03-2006</v>
      </c>
      <c r="G9" s="6" t="str">
        <f>'Paste SD Data'!G9</f>
        <v>DASHRATH SINGH</v>
      </c>
      <c r="H9" s="6" t="str">
        <f>'Paste SD Data'!H9</f>
        <v>HANUMAN SINGH</v>
      </c>
      <c r="I9" s="6" t="str">
        <f>'Paste SD Data'!I9</f>
        <v>SIRE KANWAR</v>
      </c>
      <c r="J9" s="8">
        <f>'Paste SD Data'!S9</f>
        <v>5</v>
      </c>
      <c r="K9" s="8">
        <f>'Paste SD Data'!AC9</f>
        <v>0</v>
      </c>
      <c r="L9" s="8">
        <f>'Paste SD Data'!AM9</f>
        <v>6</v>
      </c>
      <c r="M9" s="8">
        <f>'Paste SD Data'!AW9</f>
        <v>7</v>
      </c>
      <c r="N9" s="8">
        <f>'Paste SD Data'!BG9</f>
        <v>6</v>
      </c>
      <c r="O9" s="8">
        <f>'Paste SD Data'!BQ9</f>
        <v>4</v>
      </c>
      <c r="P9" s="8">
        <f t="shared" si="1"/>
        <v>28</v>
      </c>
      <c r="Q9" s="9">
        <f t="shared" si="2"/>
        <v>4.6666666666666669E-2</v>
      </c>
      <c r="R9" s="49" t="str">
        <f t="shared" si="3"/>
        <v>Promoted</v>
      </c>
      <c r="S9" s="10">
        <f t="shared" si="0"/>
        <v>5</v>
      </c>
      <c r="T9" s="4">
        <f>'Paste SD Data'!BS9</f>
        <v>80</v>
      </c>
      <c r="U9" s="4" t="str">
        <f t="shared" si="4"/>
        <v>B</v>
      </c>
      <c r="V9" s="4">
        <f>'Paste SD Data'!BT9</f>
        <v>80</v>
      </c>
      <c r="W9" s="4" t="str">
        <f t="shared" si="5"/>
        <v>B</v>
      </c>
      <c r="X9" s="4">
        <f>'Paste SD Data'!BU9</f>
        <v>80</v>
      </c>
      <c r="Y9" s="4" t="str">
        <f t="shared" si="6"/>
        <v>B</v>
      </c>
      <c r="Z9" s="4">
        <f>'Paste SD Data'!BV9</f>
        <v>80</v>
      </c>
      <c r="AA9" s="4" t="str">
        <f t="shared" si="7"/>
        <v>B</v>
      </c>
      <c r="AB9" s="4">
        <f>'Paste SD Data'!BW9</f>
        <v>300</v>
      </c>
      <c r="AC9" s="4">
        <f>'Paste SD Data'!BX9</f>
        <v>250</v>
      </c>
    </row>
    <row r="10" spans="1:29" x14ac:dyDescent="0.25">
      <c r="A10" s="6">
        <f>'Paste SD Data'!A10</f>
        <v>6</v>
      </c>
      <c r="B10" s="6" t="str">
        <f>'Paste SD Data'!B10</f>
        <v>GEN</v>
      </c>
      <c r="C10" s="6" t="str">
        <f>'Paste SD Data'!C10</f>
        <v>Boy</v>
      </c>
      <c r="D10" s="6" t="str">
        <f>'Paste SD Data'!D10</f>
        <v>906</v>
      </c>
      <c r="E10" s="6" t="str">
        <f>'Paste SD Data'!E10</f>
        <v>531</v>
      </c>
      <c r="F10" s="7" t="str">
        <f>'Paste SD Data'!F10</f>
        <v>21-07-2004</v>
      </c>
      <c r="G10" s="6" t="str">
        <f>'Paste SD Data'!G10</f>
        <v>JITENDRA SINGH</v>
      </c>
      <c r="H10" s="6" t="str">
        <f>'Paste SD Data'!H10</f>
        <v>MAN SINGH</v>
      </c>
      <c r="I10" s="6" t="str">
        <f>'Paste SD Data'!I10</f>
        <v>SUNITA KANWAR</v>
      </c>
      <c r="J10" s="8">
        <f>'Paste SD Data'!S10</f>
        <v>6</v>
      </c>
      <c r="K10" s="8">
        <f>'Paste SD Data'!AC10</f>
        <v>0</v>
      </c>
      <c r="L10" s="8">
        <f>'Paste SD Data'!AM10</f>
        <v>6</v>
      </c>
      <c r="M10" s="8">
        <f>'Paste SD Data'!AW10</f>
        <v>6</v>
      </c>
      <c r="N10" s="8">
        <f>'Paste SD Data'!BG10</f>
        <v>4</v>
      </c>
      <c r="O10" s="8">
        <f>'Paste SD Data'!BQ10</f>
        <v>6</v>
      </c>
      <c r="P10" s="8">
        <f t="shared" si="1"/>
        <v>28</v>
      </c>
      <c r="Q10" s="9">
        <f t="shared" si="2"/>
        <v>4.6666666666666669E-2</v>
      </c>
      <c r="R10" s="49" t="str">
        <f t="shared" si="3"/>
        <v>Promoted</v>
      </c>
      <c r="S10" s="10">
        <f t="shared" si="0"/>
        <v>5</v>
      </c>
      <c r="T10" s="4">
        <f>'Paste SD Data'!BS10</f>
        <v>80</v>
      </c>
      <c r="U10" s="4" t="str">
        <f t="shared" si="4"/>
        <v>B</v>
      </c>
      <c r="V10" s="4">
        <f>'Paste SD Data'!BT10</f>
        <v>80</v>
      </c>
      <c r="W10" s="4" t="str">
        <f t="shared" si="5"/>
        <v>B</v>
      </c>
      <c r="X10" s="4">
        <f>'Paste SD Data'!BU10</f>
        <v>80</v>
      </c>
      <c r="Y10" s="4" t="str">
        <f t="shared" si="6"/>
        <v>B</v>
      </c>
      <c r="Z10" s="4">
        <f>'Paste SD Data'!BV10</f>
        <v>80</v>
      </c>
      <c r="AA10" s="4" t="str">
        <f t="shared" si="7"/>
        <v>B</v>
      </c>
      <c r="AB10" s="4">
        <f>'Paste SD Data'!BW10</f>
        <v>300</v>
      </c>
      <c r="AC10" s="4">
        <f>'Paste SD Data'!BX10</f>
        <v>250</v>
      </c>
    </row>
    <row r="11" spans="1:29" x14ac:dyDescent="0.25">
      <c r="A11" s="6">
        <f>'Paste SD Data'!A11</f>
        <v>7</v>
      </c>
      <c r="B11" s="6" t="str">
        <f>'Paste SD Data'!B11</f>
        <v>GEN</v>
      </c>
      <c r="C11" s="6" t="str">
        <f>'Paste SD Data'!C11</f>
        <v>Boy</v>
      </c>
      <c r="D11" s="6" t="str">
        <f>'Paste SD Data'!D11</f>
        <v>907</v>
      </c>
      <c r="E11" s="6" t="str">
        <f>'Paste SD Data'!E11</f>
        <v>291</v>
      </c>
      <c r="F11" s="7" t="str">
        <f>'Paste SD Data'!F11</f>
        <v>09-07-2004</v>
      </c>
      <c r="G11" s="6" t="str">
        <f>'Paste SD Data'!G11</f>
        <v>JITENDRA SINGH</v>
      </c>
      <c r="H11" s="6" t="str">
        <f>'Paste SD Data'!H11</f>
        <v>PRABHU SINGH</v>
      </c>
      <c r="I11" s="6" t="str">
        <f>'Paste SD Data'!I11</f>
        <v>UCCHAB KANWAR</v>
      </c>
      <c r="J11" s="8">
        <f>'Paste SD Data'!S11</f>
        <v>4</v>
      </c>
      <c r="K11" s="8">
        <f>'Paste SD Data'!AC11</f>
        <v>0</v>
      </c>
      <c r="L11" s="8">
        <f>'Paste SD Data'!AM11</f>
        <v>6</v>
      </c>
      <c r="M11" s="8">
        <f>'Paste SD Data'!AW11</f>
        <v>6</v>
      </c>
      <c r="N11" s="8">
        <f>'Paste SD Data'!BG11</f>
        <v>4</v>
      </c>
      <c r="O11" s="8">
        <f>'Paste SD Data'!BQ11</f>
        <v>4</v>
      </c>
      <c r="P11" s="8">
        <f t="shared" si="1"/>
        <v>24</v>
      </c>
      <c r="Q11" s="9">
        <f t="shared" si="2"/>
        <v>0.04</v>
      </c>
      <c r="R11" s="49" t="str">
        <f t="shared" si="3"/>
        <v>Promoted</v>
      </c>
      <c r="S11" s="10">
        <f t="shared" si="0"/>
        <v>12</v>
      </c>
      <c r="T11" s="4">
        <f>'Paste SD Data'!BS11</f>
        <v>80</v>
      </c>
      <c r="U11" s="4" t="str">
        <f t="shared" si="4"/>
        <v>B</v>
      </c>
      <c r="V11" s="4">
        <f>'Paste SD Data'!BT11</f>
        <v>80</v>
      </c>
      <c r="W11" s="4" t="str">
        <f t="shared" si="5"/>
        <v>B</v>
      </c>
      <c r="X11" s="4">
        <f>'Paste SD Data'!BU11</f>
        <v>80</v>
      </c>
      <c r="Y11" s="4" t="str">
        <f t="shared" si="6"/>
        <v>B</v>
      </c>
      <c r="Z11" s="4">
        <f>'Paste SD Data'!BV11</f>
        <v>80</v>
      </c>
      <c r="AA11" s="4" t="str">
        <f t="shared" si="7"/>
        <v>B</v>
      </c>
      <c r="AB11" s="4">
        <f>'Paste SD Data'!BW11</f>
        <v>300</v>
      </c>
      <c r="AC11" s="4">
        <f>'Paste SD Data'!BX11</f>
        <v>250</v>
      </c>
    </row>
    <row r="12" spans="1:29" x14ac:dyDescent="0.25">
      <c r="A12" s="6">
        <f>'Paste SD Data'!A12</f>
        <v>8</v>
      </c>
      <c r="B12" s="6" t="str">
        <f>'Paste SD Data'!B12</f>
        <v>OBC</v>
      </c>
      <c r="C12" s="6" t="str">
        <f>'Paste SD Data'!C12</f>
        <v>Girl</v>
      </c>
      <c r="D12" s="6" t="str">
        <f>'Paste SD Data'!D12</f>
        <v>908</v>
      </c>
      <c r="E12" s="6" t="str">
        <f>'Paste SD Data'!E12</f>
        <v>518</v>
      </c>
      <c r="F12" s="7" t="str">
        <f>'Paste SD Data'!F12</f>
        <v>16-06-2005</v>
      </c>
      <c r="G12" s="6" t="str">
        <f>'Paste SD Data'!G12</f>
        <v>KARINA JANGID</v>
      </c>
      <c r="H12" s="6" t="str">
        <f>'Paste SD Data'!H12</f>
        <v>RAJENDRA JANGID</v>
      </c>
      <c r="I12" s="6" t="str">
        <f>'Paste SD Data'!I12</f>
        <v>RAJU DEVI</v>
      </c>
      <c r="J12" s="8">
        <f>'Paste SD Data'!S12</f>
        <v>6</v>
      </c>
      <c r="K12" s="8">
        <f>'Paste SD Data'!AC12</f>
        <v>0</v>
      </c>
      <c r="L12" s="8">
        <f>'Paste SD Data'!AM12</f>
        <v>7</v>
      </c>
      <c r="M12" s="8">
        <f>'Paste SD Data'!AW12</f>
        <v>7</v>
      </c>
      <c r="N12" s="8">
        <f>'Paste SD Data'!BG12</f>
        <v>6</v>
      </c>
      <c r="O12" s="8">
        <f>'Paste SD Data'!BQ12</f>
        <v>4</v>
      </c>
      <c r="P12" s="8">
        <f t="shared" si="1"/>
        <v>30</v>
      </c>
      <c r="Q12" s="9">
        <f t="shared" si="2"/>
        <v>0.05</v>
      </c>
      <c r="R12" s="49" t="str">
        <f t="shared" si="3"/>
        <v>Promoted</v>
      </c>
      <c r="S12" s="10">
        <f t="shared" si="0"/>
        <v>3</v>
      </c>
      <c r="T12" s="4">
        <f>'Paste SD Data'!BS12</f>
        <v>80</v>
      </c>
      <c r="U12" s="4" t="str">
        <f t="shared" si="4"/>
        <v>B</v>
      </c>
      <c r="V12" s="4">
        <f>'Paste SD Data'!BT12</f>
        <v>80</v>
      </c>
      <c r="W12" s="4" t="str">
        <f t="shared" si="5"/>
        <v>B</v>
      </c>
      <c r="X12" s="4">
        <f>'Paste SD Data'!BU12</f>
        <v>80</v>
      </c>
      <c r="Y12" s="4" t="str">
        <f t="shared" si="6"/>
        <v>B</v>
      </c>
      <c r="Z12" s="4">
        <f>'Paste SD Data'!BV12</f>
        <v>80</v>
      </c>
      <c r="AA12" s="4" t="str">
        <f t="shared" si="7"/>
        <v>B</v>
      </c>
      <c r="AB12" s="4">
        <f>'Paste SD Data'!BW12</f>
        <v>300</v>
      </c>
      <c r="AC12" s="4">
        <f>'Paste SD Data'!BX12</f>
        <v>250</v>
      </c>
    </row>
    <row r="13" spans="1:29" x14ac:dyDescent="0.25">
      <c r="A13" s="6">
        <f>'Paste SD Data'!A13</f>
        <v>9</v>
      </c>
      <c r="B13" s="6" t="str">
        <f>'Paste SD Data'!B13</f>
        <v>SC</v>
      </c>
      <c r="C13" s="6" t="str">
        <f>'Paste SD Data'!C13</f>
        <v>Boy</v>
      </c>
      <c r="D13" s="6" t="str">
        <f>'Paste SD Data'!D13</f>
        <v>909</v>
      </c>
      <c r="E13" s="6" t="str">
        <f>'Paste SD Data'!E13</f>
        <v>189</v>
      </c>
      <c r="F13" s="7" t="str">
        <f>'Paste SD Data'!F13</f>
        <v>08-07-2004</v>
      </c>
      <c r="G13" s="6" t="str">
        <f>'Paste SD Data'!G13</f>
        <v>MAHIPAL MEGHWAL</v>
      </c>
      <c r="H13" s="6" t="str">
        <f>'Paste SD Data'!H13</f>
        <v>JUGAL RAM</v>
      </c>
      <c r="I13" s="6" t="str">
        <f>'Paste SD Data'!I13</f>
        <v>CHUNKA DEVI</v>
      </c>
      <c r="J13" s="8">
        <f>'Paste SD Data'!S13</f>
        <v>4</v>
      </c>
      <c r="K13" s="8">
        <f>'Paste SD Data'!AC13</f>
        <v>0</v>
      </c>
      <c r="L13" s="8">
        <f>'Paste SD Data'!AM13</f>
        <v>6</v>
      </c>
      <c r="M13" s="8">
        <f>'Paste SD Data'!AW13</f>
        <v>6</v>
      </c>
      <c r="N13" s="8">
        <f>'Paste SD Data'!BG13</f>
        <v>4</v>
      </c>
      <c r="O13" s="8">
        <f>'Paste SD Data'!BQ13</f>
        <v>5</v>
      </c>
      <c r="P13" s="8">
        <f t="shared" si="1"/>
        <v>25</v>
      </c>
      <c r="Q13" s="9">
        <f t="shared" si="2"/>
        <v>4.1666666666666664E-2</v>
      </c>
      <c r="R13" s="49" t="str">
        <f t="shared" si="3"/>
        <v>Promoted</v>
      </c>
      <c r="S13" s="10">
        <f t="shared" si="0"/>
        <v>11</v>
      </c>
      <c r="T13" s="4">
        <f>'Paste SD Data'!BS13</f>
        <v>80</v>
      </c>
      <c r="U13" s="4" t="str">
        <f t="shared" si="4"/>
        <v>B</v>
      </c>
      <c r="V13" s="4">
        <f>'Paste SD Data'!BT13</f>
        <v>80</v>
      </c>
      <c r="W13" s="4" t="str">
        <f t="shared" si="5"/>
        <v>B</v>
      </c>
      <c r="X13" s="4">
        <f>'Paste SD Data'!BU13</f>
        <v>80</v>
      </c>
      <c r="Y13" s="4" t="str">
        <f t="shared" si="6"/>
        <v>B</v>
      </c>
      <c r="Z13" s="4">
        <f>'Paste SD Data'!BV13</f>
        <v>80</v>
      </c>
      <c r="AA13" s="4" t="str">
        <f t="shared" si="7"/>
        <v>B</v>
      </c>
      <c r="AB13" s="4">
        <f>'Paste SD Data'!BW13</f>
        <v>300</v>
      </c>
      <c r="AC13" s="4">
        <f>'Paste SD Data'!BX13</f>
        <v>250</v>
      </c>
    </row>
    <row r="14" spans="1:29" x14ac:dyDescent="0.25">
      <c r="A14" s="6">
        <f>'Paste SD Data'!A14</f>
        <v>10</v>
      </c>
      <c r="B14" s="6" t="str">
        <f>'Paste SD Data'!B14</f>
        <v>GEN</v>
      </c>
      <c r="C14" s="6" t="str">
        <f>'Paste SD Data'!C14</f>
        <v>Girl</v>
      </c>
      <c r="D14" s="6" t="str">
        <f>'Paste SD Data'!D14</f>
        <v>910</v>
      </c>
      <c r="E14" s="6" t="str">
        <f>'Paste SD Data'!E14</f>
        <v>264</v>
      </c>
      <c r="F14" s="7" t="str">
        <f>'Paste SD Data'!F14</f>
        <v>23-12-2004</v>
      </c>
      <c r="G14" s="6" t="str">
        <f>'Paste SD Data'!G14</f>
        <v>MAMTA RATHORE</v>
      </c>
      <c r="H14" s="6" t="str">
        <f>'Paste SD Data'!H14</f>
        <v>MANOHAR SINGH</v>
      </c>
      <c r="I14" s="6" t="str">
        <f>'Paste SD Data'!I14</f>
        <v>PAPPU KANWAR</v>
      </c>
      <c r="J14" s="8">
        <f>'Paste SD Data'!S14</f>
        <v>5</v>
      </c>
      <c r="K14" s="8">
        <f>'Paste SD Data'!AC14</f>
        <v>0</v>
      </c>
      <c r="L14" s="8">
        <f>'Paste SD Data'!AM14</f>
        <v>6</v>
      </c>
      <c r="M14" s="8">
        <f>'Paste SD Data'!AW14</f>
        <v>7</v>
      </c>
      <c r="N14" s="8">
        <f>'Paste SD Data'!BG14</f>
        <v>5</v>
      </c>
      <c r="O14" s="8">
        <f>'Paste SD Data'!BQ14</f>
        <v>3</v>
      </c>
      <c r="P14" s="8">
        <f t="shared" si="1"/>
        <v>26</v>
      </c>
      <c r="Q14" s="9">
        <f t="shared" si="2"/>
        <v>4.3333333333333335E-2</v>
      </c>
      <c r="R14" s="49" t="str">
        <f t="shared" si="3"/>
        <v>Promoted</v>
      </c>
      <c r="S14" s="10">
        <f t="shared" si="0"/>
        <v>9</v>
      </c>
      <c r="T14" s="4">
        <f>'Paste SD Data'!BS14</f>
        <v>80</v>
      </c>
      <c r="U14" s="4" t="str">
        <f t="shared" si="4"/>
        <v>B</v>
      </c>
      <c r="V14" s="4">
        <f>'Paste SD Data'!BT14</f>
        <v>80</v>
      </c>
      <c r="W14" s="4" t="str">
        <f t="shared" si="5"/>
        <v>B</v>
      </c>
      <c r="X14" s="4">
        <f>'Paste SD Data'!BU14</f>
        <v>80</v>
      </c>
      <c r="Y14" s="4" t="str">
        <f t="shared" si="6"/>
        <v>B</v>
      </c>
      <c r="Z14" s="4">
        <f>'Paste SD Data'!BV14</f>
        <v>80</v>
      </c>
      <c r="AA14" s="4" t="str">
        <f t="shared" si="7"/>
        <v>B</v>
      </c>
      <c r="AB14" s="4">
        <f>'Paste SD Data'!BW14</f>
        <v>300</v>
      </c>
      <c r="AC14" s="4">
        <f>'Paste SD Data'!BX14</f>
        <v>250</v>
      </c>
    </row>
    <row r="15" spans="1:29" x14ac:dyDescent="0.25">
      <c r="A15" s="6">
        <f>'Paste SD Data'!A15</f>
        <v>11</v>
      </c>
      <c r="B15" s="6" t="str">
        <f>'Paste SD Data'!B15</f>
        <v>SBC</v>
      </c>
      <c r="C15" s="6" t="str">
        <f>'Paste SD Data'!C15</f>
        <v>Boy</v>
      </c>
      <c r="D15" s="6" t="str">
        <f>'Paste SD Data'!D15</f>
        <v>911</v>
      </c>
      <c r="E15" s="6" t="str">
        <f>'Paste SD Data'!E15</f>
        <v>527</v>
      </c>
      <c r="F15" s="7" t="str">
        <f>'Paste SD Data'!F15</f>
        <v>13-07-2008</v>
      </c>
      <c r="G15" s="6" t="str">
        <f>'Paste SD Data'!G15</f>
        <v>MANISH GURJAR</v>
      </c>
      <c r="H15" s="6" t="str">
        <f>'Paste SD Data'!H15</f>
        <v>KISHANA RAM</v>
      </c>
      <c r="I15" s="6" t="str">
        <f>'Paste SD Data'!I15</f>
        <v>SANTOSH DEVI</v>
      </c>
      <c r="J15" s="8">
        <f>'Paste SD Data'!S15</f>
        <v>6</v>
      </c>
      <c r="K15" s="8">
        <f>'Paste SD Data'!AC15</f>
        <v>0</v>
      </c>
      <c r="L15" s="8">
        <f>'Paste SD Data'!AM15</f>
        <v>6</v>
      </c>
      <c r="M15" s="8">
        <f>'Paste SD Data'!AW15</f>
        <v>6</v>
      </c>
      <c r="N15" s="8">
        <f>'Paste SD Data'!BG15</f>
        <v>4</v>
      </c>
      <c r="O15" s="8">
        <f>'Paste SD Data'!BQ15</f>
        <v>4</v>
      </c>
      <c r="P15" s="8">
        <f t="shared" si="1"/>
        <v>26</v>
      </c>
      <c r="Q15" s="9">
        <f t="shared" si="2"/>
        <v>4.3333333333333335E-2</v>
      </c>
      <c r="R15" s="49" t="str">
        <f t="shared" si="3"/>
        <v>Promoted</v>
      </c>
      <c r="S15" s="10">
        <f t="shared" si="0"/>
        <v>9</v>
      </c>
      <c r="T15" s="4">
        <f>'Paste SD Data'!BS15</f>
        <v>80</v>
      </c>
      <c r="U15" s="4" t="str">
        <f t="shared" si="4"/>
        <v>B</v>
      </c>
      <c r="V15" s="4">
        <f>'Paste SD Data'!BT15</f>
        <v>80</v>
      </c>
      <c r="W15" s="4" t="str">
        <f t="shared" si="5"/>
        <v>B</v>
      </c>
      <c r="X15" s="4">
        <f>'Paste SD Data'!BU15</f>
        <v>80</v>
      </c>
      <c r="Y15" s="4" t="str">
        <f t="shared" si="6"/>
        <v>B</v>
      </c>
      <c r="Z15" s="4">
        <f>'Paste SD Data'!BV15</f>
        <v>80</v>
      </c>
      <c r="AA15" s="4" t="str">
        <f t="shared" si="7"/>
        <v>B</v>
      </c>
      <c r="AB15" s="4">
        <f>'Paste SD Data'!BW15</f>
        <v>300</v>
      </c>
      <c r="AC15" s="4">
        <f>'Paste SD Data'!BX15</f>
        <v>250</v>
      </c>
    </row>
    <row r="16" spans="1:29" x14ac:dyDescent="0.25">
      <c r="A16" s="6">
        <f>'Paste SD Data'!A16</f>
        <v>12</v>
      </c>
      <c r="B16" s="6" t="str">
        <f>'Paste SD Data'!B16</f>
        <v>GEN</v>
      </c>
      <c r="C16" s="6" t="str">
        <f>'Paste SD Data'!C16</f>
        <v>Boy</v>
      </c>
      <c r="D16" s="6" t="str">
        <f>'Paste SD Data'!D16</f>
        <v>912</v>
      </c>
      <c r="E16" s="6" t="str">
        <f>'Paste SD Data'!E16</f>
        <v>493</v>
      </c>
      <c r="F16" s="7" t="str">
        <f>'Paste SD Data'!F16</f>
        <v>25-08-2002</v>
      </c>
      <c r="G16" s="6" t="str">
        <f>'Paste SD Data'!G16</f>
        <v>MOHAN LAL</v>
      </c>
      <c r="H16" s="6" t="str">
        <f>'Paste SD Data'!H16</f>
        <v>DURGA LAL SHARMA</v>
      </c>
      <c r="I16" s="6" t="str">
        <f>'Paste SD Data'!I16</f>
        <v>GEETA DEVI</v>
      </c>
      <c r="J16" s="8">
        <f>'Paste SD Data'!S16</f>
        <v>1</v>
      </c>
      <c r="K16" s="8">
        <f>'Paste SD Data'!AC16</f>
        <v>0</v>
      </c>
      <c r="L16" s="8">
        <f>'Paste SD Data'!AM16</f>
        <v>3</v>
      </c>
      <c r="M16" s="8">
        <f>'Paste SD Data'!AW16</f>
        <v>0</v>
      </c>
      <c r="N16" s="8">
        <f>'Paste SD Data'!BG16</f>
        <v>1</v>
      </c>
      <c r="O16" s="8">
        <f>'Paste SD Data'!BQ16</f>
        <v>2</v>
      </c>
      <c r="P16" s="8">
        <f t="shared" si="1"/>
        <v>7</v>
      </c>
      <c r="Q16" s="9">
        <f t="shared" si="2"/>
        <v>1.1666666666666667E-2</v>
      </c>
      <c r="R16" s="49" t="str">
        <f t="shared" si="3"/>
        <v>Promoted</v>
      </c>
      <c r="S16" s="10">
        <f t="shared" si="0"/>
        <v>29</v>
      </c>
      <c r="T16" s="4">
        <f>'Paste SD Data'!BS16</f>
        <v>80</v>
      </c>
      <c r="U16" s="4" t="str">
        <f t="shared" si="4"/>
        <v>B</v>
      </c>
      <c r="V16" s="4">
        <f>'Paste SD Data'!BT16</f>
        <v>80</v>
      </c>
      <c r="W16" s="4" t="str">
        <f t="shared" si="5"/>
        <v>B</v>
      </c>
      <c r="X16" s="4">
        <f>'Paste SD Data'!BU16</f>
        <v>80</v>
      </c>
      <c r="Y16" s="4" t="str">
        <f t="shared" si="6"/>
        <v>B</v>
      </c>
      <c r="Z16" s="4">
        <f>'Paste SD Data'!BV16</f>
        <v>80</v>
      </c>
      <c r="AA16" s="4" t="str">
        <f t="shared" si="7"/>
        <v>B</v>
      </c>
      <c r="AB16" s="4">
        <f>'Paste SD Data'!BW16</f>
        <v>300</v>
      </c>
      <c r="AC16" s="4">
        <f>'Paste SD Data'!BX16</f>
        <v>250</v>
      </c>
    </row>
    <row r="17" spans="1:29" x14ac:dyDescent="0.25">
      <c r="A17" s="6">
        <f>'Paste SD Data'!A17</f>
        <v>13</v>
      </c>
      <c r="B17" s="6" t="str">
        <f>'Paste SD Data'!B17</f>
        <v>GEN</v>
      </c>
      <c r="C17" s="6" t="str">
        <f>'Paste SD Data'!C17</f>
        <v>Boy</v>
      </c>
      <c r="D17" s="6" t="str">
        <f>'Paste SD Data'!D17</f>
        <v>913</v>
      </c>
      <c r="E17" s="6" t="str">
        <f>'Paste SD Data'!E17</f>
        <v>521</v>
      </c>
      <c r="F17" s="7" t="str">
        <f>'Paste SD Data'!F17</f>
        <v>15-10-2005</v>
      </c>
      <c r="G17" s="6" t="str">
        <f>'Paste SD Data'!G17</f>
        <v>Mohit Raj</v>
      </c>
      <c r="H17" s="6" t="str">
        <f>'Paste SD Data'!H17</f>
        <v>Aman Singh</v>
      </c>
      <c r="I17" s="6" t="str">
        <f>'Paste SD Data'!I17</f>
        <v>Sampat Kanwar</v>
      </c>
      <c r="J17" s="8">
        <f>'Paste SD Data'!S17</f>
        <v>5</v>
      </c>
      <c r="K17" s="8">
        <f>'Paste SD Data'!AC17</f>
        <v>0</v>
      </c>
      <c r="L17" s="8">
        <f>'Paste SD Data'!AM17</f>
        <v>6</v>
      </c>
      <c r="M17" s="8">
        <f>'Paste SD Data'!AW17</f>
        <v>6</v>
      </c>
      <c r="N17" s="8">
        <f>'Paste SD Data'!BG17</f>
        <v>6</v>
      </c>
      <c r="O17" s="8">
        <f>'Paste SD Data'!BQ17</f>
        <v>5</v>
      </c>
      <c r="P17" s="8">
        <f t="shared" si="1"/>
        <v>28</v>
      </c>
      <c r="Q17" s="9">
        <f t="shared" si="2"/>
        <v>4.6666666666666669E-2</v>
      </c>
      <c r="R17" s="49" t="str">
        <f t="shared" si="3"/>
        <v>Promoted</v>
      </c>
      <c r="S17" s="10">
        <f t="shared" si="0"/>
        <v>5</v>
      </c>
      <c r="T17" s="4">
        <f>'Paste SD Data'!BS17</f>
        <v>80</v>
      </c>
      <c r="U17" s="4" t="str">
        <f t="shared" si="4"/>
        <v>B</v>
      </c>
      <c r="V17" s="4">
        <f>'Paste SD Data'!BT17</f>
        <v>80</v>
      </c>
      <c r="W17" s="4" t="str">
        <f t="shared" si="5"/>
        <v>B</v>
      </c>
      <c r="X17" s="4">
        <f>'Paste SD Data'!BU17</f>
        <v>80</v>
      </c>
      <c r="Y17" s="4" t="str">
        <f t="shared" si="6"/>
        <v>B</v>
      </c>
      <c r="Z17" s="4">
        <f>'Paste SD Data'!BV17</f>
        <v>80</v>
      </c>
      <c r="AA17" s="4" t="str">
        <f t="shared" si="7"/>
        <v>B</v>
      </c>
      <c r="AB17" s="4">
        <f>'Paste SD Data'!BW17</f>
        <v>300</v>
      </c>
      <c r="AC17" s="4">
        <f>'Paste SD Data'!BX17</f>
        <v>250</v>
      </c>
    </row>
    <row r="18" spans="1:29" x14ac:dyDescent="0.25">
      <c r="A18" s="6">
        <f>'Paste SD Data'!A18</f>
        <v>14</v>
      </c>
      <c r="B18" s="6" t="str">
        <f>'Paste SD Data'!B18</f>
        <v>GEN</v>
      </c>
      <c r="C18" s="6" t="str">
        <f>'Paste SD Data'!C18</f>
        <v>Boy</v>
      </c>
      <c r="D18" s="6" t="str">
        <f>'Paste SD Data'!D18</f>
        <v>914</v>
      </c>
      <c r="E18" s="6" t="str">
        <f>'Paste SD Data'!E18</f>
        <v>263</v>
      </c>
      <c r="F18" s="7" t="str">
        <f>'Paste SD Data'!F18</f>
        <v>06-01-2006</v>
      </c>
      <c r="G18" s="6" t="str">
        <f>'Paste SD Data'!G18</f>
        <v>NARENDRA SINGH</v>
      </c>
      <c r="H18" s="6" t="str">
        <f>'Paste SD Data'!H18</f>
        <v>GIRWAR SINGH</v>
      </c>
      <c r="I18" s="6" t="str">
        <f>'Paste SD Data'!I18</f>
        <v>MAMTA KANWAR</v>
      </c>
      <c r="J18" s="8">
        <f>'Paste SD Data'!S18</f>
        <v>4</v>
      </c>
      <c r="K18" s="8">
        <f>'Paste SD Data'!AC18</f>
        <v>0</v>
      </c>
      <c r="L18" s="8">
        <f>'Paste SD Data'!AM18</f>
        <v>6</v>
      </c>
      <c r="M18" s="8">
        <f>'Paste SD Data'!AW18</f>
        <v>4</v>
      </c>
      <c r="N18" s="8">
        <f>'Paste SD Data'!BG18</f>
        <v>3</v>
      </c>
      <c r="O18" s="8">
        <f>'Paste SD Data'!BQ18</f>
        <v>5</v>
      </c>
      <c r="P18" s="8">
        <f t="shared" si="1"/>
        <v>22</v>
      </c>
      <c r="Q18" s="9">
        <f t="shared" si="2"/>
        <v>3.6666666666666667E-2</v>
      </c>
      <c r="R18" s="49" t="str">
        <f t="shared" si="3"/>
        <v>Promoted</v>
      </c>
      <c r="S18" s="10">
        <f t="shared" si="0"/>
        <v>14</v>
      </c>
      <c r="T18" s="4">
        <f>'Paste SD Data'!BS18</f>
        <v>80</v>
      </c>
      <c r="U18" s="4" t="str">
        <f t="shared" si="4"/>
        <v>B</v>
      </c>
      <c r="V18" s="4">
        <f>'Paste SD Data'!BT18</f>
        <v>80</v>
      </c>
      <c r="W18" s="4" t="str">
        <f t="shared" si="5"/>
        <v>B</v>
      </c>
      <c r="X18" s="4">
        <f>'Paste SD Data'!BU18</f>
        <v>80</v>
      </c>
      <c r="Y18" s="4" t="str">
        <f t="shared" si="6"/>
        <v>B</v>
      </c>
      <c r="Z18" s="4">
        <f>'Paste SD Data'!BV18</f>
        <v>80</v>
      </c>
      <c r="AA18" s="4" t="str">
        <f t="shared" si="7"/>
        <v>B</v>
      </c>
      <c r="AB18" s="4">
        <f>'Paste SD Data'!BW18</f>
        <v>300</v>
      </c>
      <c r="AC18" s="4">
        <f>'Paste SD Data'!BX18</f>
        <v>250</v>
      </c>
    </row>
    <row r="19" spans="1:29" x14ac:dyDescent="0.25">
      <c r="A19" s="6">
        <f>'Paste SD Data'!A19</f>
        <v>15</v>
      </c>
      <c r="B19" s="6" t="str">
        <f>'Paste SD Data'!B19</f>
        <v>OBC</v>
      </c>
      <c r="C19" s="6" t="str">
        <f>'Paste SD Data'!C19</f>
        <v>Boy</v>
      </c>
      <c r="D19" s="6" t="str">
        <f>'Paste SD Data'!D19</f>
        <v>915</v>
      </c>
      <c r="E19" s="6" t="str">
        <f>'Paste SD Data'!E19</f>
        <v>430</v>
      </c>
      <c r="F19" s="7" t="str">
        <f>'Paste SD Data'!F19</f>
        <v>21-02-2006</v>
      </c>
      <c r="G19" s="6" t="str">
        <f>'Paste SD Data'!G19</f>
        <v>NARESH</v>
      </c>
      <c r="H19" s="6" t="str">
        <f>'Paste SD Data'!H19</f>
        <v>HANUMAN RAM</v>
      </c>
      <c r="I19" s="6" t="str">
        <f>'Paste SD Data'!I19</f>
        <v>RAJU DEVI</v>
      </c>
      <c r="J19" s="8">
        <f>'Paste SD Data'!S19</f>
        <v>3</v>
      </c>
      <c r="K19" s="8">
        <f>'Paste SD Data'!AC19</f>
        <v>0</v>
      </c>
      <c r="L19" s="8">
        <f>'Paste SD Data'!AM19</f>
        <v>5</v>
      </c>
      <c r="M19" s="8">
        <f>'Paste SD Data'!AW19</f>
        <v>4</v>
      </c>
      <c r="N19" s="8">
        <f>'Paste SD Data'!BG19</f>
        <v>5</v>
      </c>
      <c r="O19" s="8">
        <f>'Paste SD Data'!BQ19</f>
        <v>3</v>
      </c>
      <c r="P19" s="8">
        <f t="shared" si="1"/>
        <v>20</v>
      </c>
      <c r="Q19" s="9">
        <f t="shared" si="2"/>
        <v>3.3333333333333333E-2</v>
      </c>
      <c r="R19" s="49" t="str">
        <f t="shared" si="3"/>
        <v>Promoted</v>
      </c>
      <c r="S19" s="10">
        <f t="shared" si="0"/>
        <v>15</v>
      </c>
      <c r="T19" s="4">
        <f>'Paste SD Data'!BS19</f>
        <v>80</v>
      </c>
      <c r="U19" s="4" t="str">
        <f t="shared" si="4"/>
        <v>B</v>
      </c>
      <c r="V19" s="4">
        <f>'Paste SD Data'!BT19</f>
        <v>80</v>
      </c>
      <c r="W19" s="4" t="str">
        <f t="shared" si="5"/>
        <v>B</v>
      </c>
      <c r="X19" s="4">
        <f>'Paste SD Data'!BU19</f>
        <v>80</v>
      </c>
      <c r="Y19" s="4" t="str">
        <f t="shared" si="6"/>
        <v>B</v>
      </c>
      <c r="Z19" s="4">
        <f>'Paste SD Data'!BV19</f>
        <v>80</v>
      </c>
      <c r="AA19" s="4" t="str">
        <f t="shared" si="7"/>
        <v>B</v>
      </c>
      <c r="AB19" s="4">
        <f>'Paste SD Data'!BW19</f>
        <v>300</v>
      </c>
      <c r="AC19" s="4">
        <f>'Paste SD Data'!BX19</f>
        <v>250</v>
      </c>
    </row>
    <row r="20" spans="1:29" x14ac:dyDescent="0.25">
      <c r="A20" s="6">
        <f>'Paste SD Data'!A20</f>
        <v>16</v>
      </c>
      <c r="B20" s="6" t="str">
        <f>'Paste SD Data'!B20</f>
        <v>OBC</v>
      </c>
      <c r="C20" s="6" t="str">
        <f>'Paste SD Data'!C20</f>
        <v>Boy</v>
      </c>
      <c r="D20" s="6" t="str">
        <f>'Paste SD Data'!D20</f>
        <v>916</v>
      </c>
      <c r="E20" s="6" t="str">
        <f>'Paste SD Data'!E20</f>
        <v>259</v>
      </c>
      <c r="F20" s="7" t="str">
        <f>'Paste SD Data'!F20</f>
        <v>07-07-2004</v>
      </c>
      <c r="G20" s="6" t="str">
        <f>'Paste SD Data'!G20</f>
        <v>OMPRAKASH KUMAWAT</v>
      </c>
      <c r="H20" s="6" t="str">
        <f>'Paste SD Data'!H20</f>
        <v>HUKMA RAM</v>
      </c>
      <c r="I20" s="6" t="str">
        <f>'Paste SD Data'!I20</f>
        <v>MUNNI DEVI</v>
      </c>
      <c r="J20" s="8">
        <f>'Paste SD Data'!S20</f>
        <v>2</v>
      </c>
      <c r="K20" s="8">
        <f>'Paste SD Data'!AC20</f>
        <v>0</v>
      </c>
      <c r="L20" s="8">
        <f>'Paste SD Data'!AM20</f>
        <v>5</v>
      </c>
      <c r="M20" s="8">
        <f>'Paste SD Data'!AW20</f>
        <v>4</v>
      </c>
      <c r="N20" s="8">
        <f>'Paste SD Data'!BG20</f>
        <v>2</v>
      </c>
      <c r="O20" s="8">
        <f>'Paste SD Data'!BQ20</f>
        <v>3</v>
      </c>
      <c r="P20" s="8">
        <f t="shared" si="1"/>
        <v>16</v>
      </c>
      <c r="Q20" s="9">
        <f t="shared" si="2"/>
        <v>2.6666666666666668E-2</v>
      </c>
      <c r="R20" s="49" t="str">
        <f t="shared" si="3"/>
        <v>Promoted</v>
      </c>
      <c r="S20" s="10">
        <f t="shared" si="0"/>
        <v>19</v>
      </c>
      <c r="T20" s="4">
        <f>'Paste SD Data'!BS20</f>
        <v>80</v>
      </c>
      <c r="U20" s="4" t="str">
        <f t="shared" si="4"/>
        <v>B</v>
      </c>
      <c r="V20" s="4">
        <f>'Paste SD Data'!BT20</f>
        <v>80</v>
      </c>
      <c r="W20" s="4" t="str">
        <f t="shared" si="5"/>
        <v>B</v>
      </c>
      <c r="X20" s="4">
        <f>'Paste SD Data'!BU20</f>
        <v>80</v>
      </c>
      <c r="Y20" s="4" t="str">
        <f t="shared" si="6"/>
        <v>B</v>
      </c>
      <c r="Z20" s="4">
        <f>'Paste SD Data'!BV20</f>
        <v>80</v>
      </c>
      <c r="AA20" s="4" t="str">
        <f t="shared" si="7"/>
        <v>B</v>
      </c>
      <c r="AB20" s="4">
        <f>'Paste SD Data'!BW20</f>
        <v>300</v>
      </c>
      <c r="AC20" s="4">
        <f>'Paste SD Data'!BX20</f>
        <v>250</v>
      </c>
    </row>
    <row r="21" spans="1:29" x14ac:dyDescent="0.25">
      <c r="A21" s="6">
        <f>'Paste SD Data'!A21</f>
        <v>17</v>
      </c>
      <c r="B21" s="6" t="str">
        <f>'Paste SD Data'!B21</f>
        <v>GEN</v>
      </c>
      <c r="C21" s="6" t="str">
        <f>'Paste SD Data'!C21</f>
        <v>Girl</v>
      </c>
      <c r="D21" s="6" t="str">
        <f>'Paste SD Data'!D21</f>
        <v>917</v>
      </c>
      <c r="E21" s="6" t="str">
        <f>'Paste SD Data'!E21</f>
        <v>260</v>
      </c>
      <c r="F21" s="7" t="str">
        <f>'Paste SD Data'!F21</f>
        <v>01-12-2005</v>
      </c>
      <c r="G21" s="6" t="str">
        <f>'Paste SD Data'!G21</f>
        <v>PALAK RATHORE</v>
      </c>
      <c r="H21" s="6" t="str">
        <f>'Paste SD Data'!H21</f>
        <v>RAM SINGH</v>
      </c>
      <c r="I21" s="6" t="str">
        <f>'Paste SD Data'!I21</f>
        <v>PREM KANWAR</v>
      </c>
      <c r="J21" s="8">
        <f>'Paste SD Data'!S21</f>
        <v>4</v>
      </c>
      <c r="K21" s="8">
        <f>'Paste SD Data'!AC21</f>
        <v>0</v>
      </c>
      <c r="L21" s="8">
        <f>'Paste SD Data'!AM21</f>
        <v>6</v>
      </c>
      <c r="M21" s="8">
        <f>'Paste SD Data'!AW21</f>
        <v>2</v>
      </c>
      <c r="N21" s="8">
        <f>'Paste SD Data'!BG21</f>
        <v>4</v>
      </c>
      <c r="O21" s="8">
        <f>'Paste SD Data'!BQ21</f>
        <v>4</v>
      </c>
      <c r="P21" s="8">
        <f t="shared" si="1"/>
        <v>20</v>
      </c>
      <c r="Q21" s="9">
        <f t="shared" si="2"/>
        <v>3.3333333333333333E-2</v>
      </c>
      <c r="R21" s="49" t="str">
        <f t="shared" si="3"/>
        <v>Promoted</v>
      </c>
      <c r="S21" s="10">
        <f t="shared" si="0"/>
        <v>15</v>
      </c>
      <c r="T21" s="4">
        <f>'Paste SD Data'!BS21</f>
        <v>80</v>
      </c>
      <c r="U21" s="4" t="str">
        <f t="shared" si="4"/>
        <v>B</v>
      </c>
      <c r="V21" s="4">
        <f>'Paste SD Data'!BT21</f>
        <v>80</v>
      </c>
      <c r="W21" s="4" t="str">
        <f t="shared" si="5"/>
        <v>B</v>
      </c>
      <c r="X21" s="4">
        <f>'Paste SD Data'!BU21</f>
        <v>80</v>
      </c>
      <c r="Y21" s="4" t="str">
        <f t="shared" si="6"/>
        <v>B</v>
      </c>
      <c r="Z21" s="4">
        <f>'Paste SD Data'!BV21</f>
        <v>80</v>
      </c>
      <c r="AA21" s="4" t="str">
        <f t="shared" si="7"/>
        <v>B</v>
      </c>
      <c r="AB21" s="4">
        <f>'Paste SD Data'!BW21</f>
        <v>300</v>
      </c>
      <c r="AC21" s="4">
        <f>'Paste SD Data'!BX21</f>
        <v>250</v>
      </c>
    </row>
    <row r="22" spans="1:29" x14ac:dyDescent="0.25">
      <c r="A22" s="6">
        <f>'Paste SD Data'!A22</f>
        <v>18</v>
      </c>
      <c r="B22" s="6" t="str">
        <f>'Paste SD Data'!B22</f>
        <v>OBC</v>
      </c>
      <c r="C22" s="6" t="str">
        <f>'Paste SD Data'!C22</f>
        <v>Boy</v>
      </c>
      <c r="D22" s="6" t="str">
        <f>'Paste SD Data'!D22</f>
        <v>918</v>
      </c>
      <c r="E22" s="6" t="str">
        <f>'Paste SD Data'!E22</f>
        <v>528</v>
      </c>
      <c r="F22" s="7" t="str">
        <f>'Paste SD Data'!F22</f>
        <v>28-11-2003</v>
      </c>
      <c r="G22" s="6" t="str">
        <f>'Paste SD Data'!G22</f>
        <v>PAWAN KUMAWAT</v>
      </c>
      <c r="H22" s="6" t="str">
        <f>'Paste SD Data'!H22</f>
        <v>HUKMA RAM</v>
      </c>
      <c r="I22" s="6" t="str">
        <f>'Paste SD Data'!I22</f>
        <v>SANTOSH DEVI</v>
      </c>
      <c r="J22" s="8">
        <f>'Paste SD Data'!S22</f>
        <v>3</v>
      </c>
      <c r="K22" s="8">
        <f>'Paste SD Data'!AC22</f>
        <v>0</v>
      </c>
      <c r="L22" s="8">
        <f>'Paste SD Data'!AM22</f>
        <v>5</v>
      </c>
      <c r="M22" s="8">
        <f>'Paste SD Data'!AW22</f>
        <v>3</v>
      </c>
      <c r="N22" s="8">
        <f>'Paste SD Data'!BG22</f>
        <v>2</v>
      </c>
      <c r="O22" s="8">
        <f>'Paste SD Data'!BQ22</f>
        <v>4</v>
      </c>
      <c r="P22" s="8">
        <f t="shared" si="1"/>
        <v>17</v>
      </c>
      <c r="Q22" s="9">
        <f t="shared" si="2"/>
        <v>2.8333333333333332E-2</v>
      </c>
      <c r="R22" s="49" t="str">
        <f t="shared" si="3"/>
        <v>Promoted</v>
      </c>
      <c r="S22" s="10">
        <f t="shared" si="0"/>
        <v>18</v>
      </c>
      <c r="T22" s="4">
        <f>'Paste SD Data'!BS22</f>
        <v>80</v>
      </c>
      <c r="U22" s="4" t="str">
        <f t="shared" si="4"/>
        <v>B</v>
      </c>
      <c r="V22" s="4">
        <f>'Paste SD Data'!BT22</f>
        <v>80</v>
      </c>
      <c r="W22" s="4" t="str">
        <f t="shared" si="5"/>
        <v>B</v>
      </c>
      <c r="X22" s="4">
        <f>'Paste SD Data'!BU22</f>
        <v>80</v>
      </c>
      <c r="Y22" s="4" t="str">
        <f t="shared" si="6"/>
        <v>B</v>
      </c>
      <c r="Z22" s="4">
        <f>'Paste SD Data'!BV22</f>
        <v>80</v>
      </c>
      <c r="AA22" s="4" t="str">
        <f t="shared" si="7"/>
        <v>B</v>
      </c>
      <c r="AB22" s="4">
        <f>'Paste SD Data'!BW22</f>
        <v>300</v>
      </c>
      <c r="AC22" s="4">
        <f>'Paste SD Data'!BX22</f>
        <v>250</v>
      </c>
    </row>
    <row r="23" spans="1:29" x14ac:dyDescent="0.25">
      <c r="A23" s="6">
        <f>'Paste SD Data'!A23</f>
        <v>19</v>
      </c>
      <c r="B23" s="6" t="str">
        <f>'Paste SD Data'!B23</f>
        <v>GEN</v>
      </c>
      <c r="C23" s="6" t="str">
        <f>'Paste SD Data'!C23</f>
        <v>Girl</v>
      </c>
      <c r="D23" s="6" t="str">
        <f>'Paste SD Data'!D23</f>
        <v>919</v>
      </c>
      <c r="E23" s="6" t="str">
        <f>'Paste SD Data'!E23</f>
        <v>75</v>
      </c>
      <c r="F23" s="7" t="str">
        <f>'Paste SD Data'!F23</f>
        <v>02-08-1999</v>
      </c>
      <c r="G23" s="6" t="str">
        <f>'Paste SD Data'!G23</f>
        <v>POOJA RATHORE</v>
      </c>
      <c r="H23" s="6" t="str">
        <f>'Paste SD Data'!H23</f>
        <v>HANUMAN SINGH</v>
      </c>
      <c r="I23" s="6" t="str">
        <f>'Paste SD Data'!I23</f>
        <v>VIMLA KANWAR</v>
      </c>
      <c r="J23" s="8">
        <f>'Paste SD Data'!S23</f>
        <v>2</v>
      </c>
      <c r="K23" s="8">
        <f>'Paste SD Data'!AC23</f>
        <v>0</v>
      </c>
      <c r="L23" s="8">
        <f>'Paste SD Data'!AM23</f>
        <v>3</v>
      </c>
      <c r="M23" s="8">
        <f>'Paste SD Data'!AW23</f>
        <v>4</v>
      </c>
      <c r="N23" s="8">
        <f>'Paste SD Data'!BG23</f>
        <v>4</v>
      </c>
      <c r="O23" s="8">
        <f>'Paste SD Data'!BQ23</f>
        <v>2</v>
      </c>
      <c r="P23" s="8">
        <f t="shared" si="1"/>
        <v>15</v>
      </c>
      <c r="Q23" s="9">
        <f t="shared" si="2"/>
        <v>2.5000000000000001E-2</v>
      </c>
      <c r="R23" s="49" t="str">
        <f t="shared" si="3"/>
        <v>Promoted</v>
      </c>
      <c r="S23" s="10">
        <f t="shared" si="0"/>
        <v>21</v>
      </c>
      <c r="T23" s="4">
        <f>'Paste SD Data'!BS23</f>
        <v>80</v>
      </c>
      <c r="U23" s="4" t="str">
        <f t="shared" si="4"/>
        <v>B</v>
      </c>
      <c r="V23" s="4">
        <f>'Paste SD Data'!BT23</f>
        <v>80</v>
      </c>
      <c r="W23" s="4" t="str">
        <f t="shared" si="5"/>
        <v>B</v>
      </c>
      <c r="X23" s="4">
        <f>'Paste SD Data'!BU23</f>
        <v>80</v>
      </c>
      <c r="Y23" s="4" t="str">
        <f t="shared" si="6"/>
        <v>B</v>
      </c>
      <c r="Z23" s="4">
        <f>'Paste SD Data'!BV23</f>
        <v>80</v>
      </c>
      <c r="AA23" s="4" t="str">
        <f t="shared" si="7"/>
        <v>B</v>
      </c>
      <c r="AB23" s="4">
        <f>'Paste SD Data'!BW23</f>
        <v>300</v>
      </c>
      <c r="AC23" s="4">
        <f>'Paste SD Data'!BX23</f>
        <v>250</v>
      </c>
    </row>
    <row r="24" spans="1:29" x14ac:dyDescent="0.25">
      <c r="A24" s="6">
        <f>'Paste SD Data'!A24</f>
        <v>20</v>
      </c>
      <c r="B24" s="6" t="str">
        <f>'Paste SD Data'!B24</f>
        <v>GEN</v>
      </c>
      <c r="C24" s="6" t="str">
        <f>'Paste SD Data'!C24</f>
        <v>Boy</v>
      </c>
      <c r="D24" s="6" t="str">
        <f>'Paste SD Data'!D24</f>
        <v>920</v>
      </c>
      <c r="E24" s="6" t="str">
        <f>'Paste SD Data'!E24</f>
        <v>154</v>
      </c>
      <c r="F24" s="7" t="str">
        <f>'Paste SD Data'!F24</f>
        <v>05-04-2004</v>
      </c>
      <c r="G24" s="6" t="str">
        <f>'Paste SD Data'!G24</f>
        <v>PRAVEEN SINGH</v>
      </c>
      <c r="H24" s="6" t="str">
        <f>'Paste SD Data'!H24</f>
        <v>MAHENDRA SINGH</v>
      </c>
      <c r="I24" s="6" t="str">
        <f>'Paste SD Data'!I24</f>
        <v>SUMAN KANWAR</v>
      </c>
      <c r="J24" s="8">
        <f>'Paste SD Data'!S24</f>
        <v>2</v>
      </c>
      <c r="K24" s="8">
        <f>'Paste SD Data'!AC24</f>
        <v>0</v>
      </c>
      <c r="L24" s="8">
        <f>'Paste SD Data'!AM24</f>
        <v>5</v>
      </c>
      <c r="M24" s="8">
        <f>'Paste SD Data'!AW24</f>
        <v>2</v>
      </c>
      <c r="N24" s="8">
        <f>'Paste SD Data'!BG24</f>
        <v>4</v>
      </c>
      <c r="O24" s="8">
        <f>'Paste SD Data'!BQ24</f>
        <v>0</v>
      </c>
      <c r="P24" s="8">
        <f t="shared" si="1"/>
        <v>13</v>
      </c>
      <c r="Q24" s="9">
        <f t="shared" si="2"/>
        <v>2.1666666666666667E-2</v>
      </c>
      <c r="R24" s="49" t="str">
        <f t="shared" si="3"/>
        <v>Promoted</v>
      </c>
      <c r="S24" s="10">
        <f t="shared" si="0"/>
        <v>23</v>
      </c>
      <c r="T24" s="4">
        <f>'Paste SD Data'!BS24</f>
        <v>80</v>
      </c>
      <c r="U24" s="4" t="str">
        <f t="shared" si="4"/>
        <v>B</v>
      </c>
      <c r="V24" s="4">
        <f>'Paste SD Data'!BT24</f>
        <v>80</v>
      </c>
      <c r="W24" s="4" t="str">
        <f t="shared" si="5"/>
        <v>B</v>
      </c>
      <c r="X24" s="4">
        <f>'Paste SD Data'!BU24</f>
        <v>80</v>
      </c>
      <c r="Y24" s="4" t="str">
        <f t="shared" si="6"/>
        <v>B</v>
      </c>
      <c r="Z24" s="4">
        <f>'Paste SD Data'!BV24</f>
        <v>80</v>
      </c>
      <c r="AA24" s="4" t="str">
        <f t="shared" si="7"/>
        <v>B</v>
      </c>
      <c r="AB24" s="4">
        <f>'Paste SD Data'!BW24</f>
        <v>300</v>
      </c>
      <c r="AC24" s="4">
        <f>'Paste SD Data'!BX24</f>
        <v>250</v>
      </c>
    </row>
    <row r="25" spans="1:29" x14ac:dyDescent="0.25">
      <c r="A25" s="6">
        <f>'Paste SD Data'!A25</f>
        <v>21</v>
      </c>
      <c r="B25" s="6" t="str">
        <f>'Paste SD Data'!B25</f>
        <v>SC</v>
      </c>
      <c r="C25" s="6" t="str">
        <f>'Paste SD Data'!C25</f>
        <v>Boy</v>
      </c>
      <c r="D25" s="6" t="str">
        <f>'Paste SD Data'!D25</f>
        <v>921</v>
      </c>
      <c r="E25" s="6" t="str">
        <f>'Paste SD Data'!E25</f>
        <v>534</v>
      </c>
      <c r="F25" s="7" t="str">
        <f>'Paste SD Data'!F25</f>
        <v>08-07-2006</v>
      </c>
      <c r="G25" s="6" t="str">
        <f>'Paste SD Data'!G25</f>
        <v>RAJENDRA PANWAR</v>
      </c>
      <c r="H25" s="6" t="str">
        <f>'Paste SD Data'!H25</f>
        <v>OM PRAKASH PANWAR</v>
      </c>
      <c r="I25" s="6" t="str">
        <f>'Paste SD Data'!I25</f>
        <v>MUNNI DEVI</v>
      </c>
      <c r="J25" s="8">
        <f>'Paste SD Data'!S25</f>
        <v>1</v>
      </c>
      <c r="K25" s="8">
        <f>'Paste SD Data'!AC25</f>
        <v>0</v>
      </c>
      <c r="L25" s="8">
        <f>'Paste SD Data'!AM25</f>
        <v>4</v>
      </c>
      <c r="M25" s="8">
        <f>'Paste SD Data'!AW25</f>
        <v>2</v>
      </c>
      <c r="N25" s="8">
        <f>'Paste SD Data'!BG25</f>
        <v>0</v>
      </c>
      <c r="O25" s="8">
        <f>'Paste SD Data'!BQ25</f>
        <v>2</v>
      </c>
      <c r="P25" s="8">
        <f t="shared" si="1"/>
        <v>9</v>
      </c>
      <c r="Q25" s="9">
        <f t="shared" si="2"/>
        <v>1.4999999999999999E-2</v>
      </c>
      <c r="R25" s="49" t="str">
        <f t="shared" si="3"/>
        <v>Promoted</v>
      </c>
      <c r="S25" s="10">
        <f t="shared" si="0"/>
        <v>27</v>
      </c>
      <c r="T25" s="4">
        <f>'Paste SD Data'!BS25</f>
        <v>80</v>
      </c>
      <c r="U25" s="4" t="str">
        <f t="shared" si="4"/>
        <v>B</v>
      </c>
      <c r="V25" s="4">
        <f>'Paste SD Data'!BT25</f>
        <v>80</v>
      </c>
      <c r="W25" s="4" t="str">
        <f t="shared" si="5"/>
        <v>B</v>
      </c>
      <c r="X25" s="4">
        <f>'Paste SD Data'!BU25</f>
        <v>80</v>
      </c>
      <c r="Y25" s="4" t="str">
        <f t="shared" si="6"/>
        <v>B</v>
      </c>
      <c r="Z25" s="4">
        <f>'Paste SD Data'!BV25</f>
        <v>80</v>
      </c>
      <c r="AA25" s="4" t="str">
        <f t="shared" si="7"/>
        <v>B</v>
      </c>
      <c r="AB25" s="4">
        <f>'Paste SD Data'!BW25</f>
        <v>300</v>
      </c>
      <c r="AC25" s="4">
        <f>'Paste SD Data'!BX25</f>
        <v>250</v>
      </c>
    </row>
    <row r="26" spans="1:29" x14ac:dyDescent="0.25">
      <c r="A26" s="6">
        <f>'Paste SD Data'!A26</f>
        <v>22</v>
      </c>
      <c r="B26" s="6" t="str">
        <f>'Paste SD Data'!B26</f>
        <v>OBC</v>
      </c>
      <c r="C26" s="6" t="str">
        <f>'Paste SD Data'!C26</f>
        <v>Boy</v>
      </c>
      <c r="D26" s="6" t="str">
        <f>'Paste SD Data'!D26</f>
        <v>922</v>
      </c>
      <c r="E26" s="6" t="str">
        <f>'Paste SD Data'!E26</f>
        <v>207</v>
      </c>
      <c r="F26" s="7" t="str">
        <f>'Paste SD Data'!F26</f>
        <v>06-08-2006</v>
      </c>
      <c r="G26" s="6" t="str">
        <f>'Paste SD Data'!G26</f>
        <v>RAKESH YOGI</v>
      </c>
      <c r="H26" s="6" t="str">
        <f>'Paste SD Data'!H26</f>
        <v>MOOLA RAM</v>
      </c>
      <c r="I26" s="6" t="str">
        <f>'Paste SD Data'!I26</f>
        <v>INDRA DEVI</v>
      </c>
      <c r="J26" s="8">
        <f>'Paste SD Data'!S26</f>
        <v>1</v>
      </c>
      <c r="K26" s="8">
        <f>'Paste SD Data'!AC26</f>
        <v>0</v>
      </c>
      <c r="L26" s="8">
        <f>'Paste SD Data'!AM26</f>
        <v>3</v>
      </c>
      <c r="M26" s="8">
        <f>'Paste SD Data'!AW26</f>
        <v>2</v>
      </c>
      <c r="N26" s="8">
        <f>'Paste SD Data'!BG26</f>
        <v>0</v>
      </c>
      <c r="O26" s="8">
        <f>'Paste SD Data'!BQ26</f>
        <v>0</v>
      </c>
      <c r="P26" s="8">
        <f t="shared" si="1"/>
        <v>6</v>
      </c>
      <c r="Q26" s="9">
        <f t="shared" si="2"/>
        <v>0.01</v>
      </c>
      <c r="R26" s="49" t="str">
        <f t="shared" si="3"/>
        <v>Promoted</v>
      </c>
      <c r="S26" s="10">
        <f t="shared" si="0"/>
        <v>30</v>
      </c>
      <c r="T26" s="4">
        <f>'Paste SD Data'!BS26</f>
        <v>80</v>
      </c>
      <c r="U26" s="4" t="str">
        <f t="shared" si="4"/>
        <v>B</v>
      </c>
      <c r="V26" s="4">
        <f>'Paste SD Data'!BT26</f>
        <v>80</v>
      </c>
      <c r="W26" s="4" t="str">
        <f t="shared" si="5"/>
        <v>B</v>
      </c>
      <c r="X26" s="4">
        <f>'Paste SD Data'!BU26</f>
        <v>80</v>
      </c>
      <c r="Y26" s="4" t="str">
        <f t="shared" si="6"/>
        <v>B</v>
      </c>
      <c r="Z26" s="4">
        <f>'Paste SD Data'!BV26</f>
        <v>80</v>
      </c>
      <c r="AA26" s="4" t="str">
        <f t="shared" si="7"/>
        <v>B</v>
      </c>
      <c r="AB26" s="4">
        <f>'Paste SD Data'!BW26</f>
        <v>300</v>
      </c>
      <c r="AC26" s="4">
        <f>'Paste SD Data'!BX26</f>
        <v>250</v>
      </c>
    </row>
    <row r="27" spans="1:29" x14ac:dyDescent="0.25">
      <c r="A27" s="6">
        <f>'Paste SD Data'!A27</f>
        <v>23</v>
      </c>
      <c r="B27" s="6" t="str">
        <f>'Paste SD Data'!B27</f>
        <v>OBC</v>
      </c>
      <c r="C27" s="6" t="str">
        <f>'Paste SD Data'!C27</f>
        <v>Girl</v>
      </c>
      <c r="D27" s="6" t="str">
        <f>'Paste SD Data'!D27</f>
        <v>923</v>
      </c>
      <c r="E27" s="6" t="str">
        <f>'Paste SD Data'!E27</f>
        <v>422</v>
      </c>
      <c r="F27" s="7" t="str">
        <f>'Paste SD Data'!F27</f>
        <v>15-07-2004</v>
      </c>
      <c r="G27" s="6" t="str">
        <f>'Paste SD Data'!G27</f>
        <v>REKHA JNAGID</v>
      </c>
      <c r="H27" s="6" t="str">
        <f>'Paste SD Data'!H27</f>
        <v>SITA RAM</v>
      </c>
      <c r="I27" s="6" t="str">
        <f>'Paste SD Data'!I27</f>
        <v>VIMLA DEVI</v>
      </c>
      <c r="J27" s="8">
        <f>'Paste SD Data'!S27</f>
        <v>2</v>
      </c>
      <c r="K27" s="8">
        <f>'Paste SD Data'!AC27</f>
        <v>0</v>
      </c>
      <c r="L27" s="8">
        <f>'Paste SD Data'!AM27</f>
        <v>3</v>
      </c>
      <c r="M27" s="8">
        <f>'Paste SD Data'!AW27</f>
        <v>2</v>
      </c>
      <c r="N27" s="8">
        <f>'Paste SD Data'!BG27</f>
        <v>1</v>
      </c>
      <c r="O27" s="8">
        <f>'Paste SD Data'!BQ27</f>
        <v>1</v>
      </c>
      <c r="P27" s="8">
        <f t="shared" si="1"/>
        <v>9</v>
      </c>
      <c r="Q27" s="9">
        <f t="shared" si="2"/>
        <v>1.4999999999999999E-2</v>
      </c>
      <c r="R27" s="49" t="str">
        <f t="shared" si="3"/>
        <v>Promoted</v>
      </c>
      <c r="S27" s="10">
        <f t="shared" si="0"/>
        <v>27</v>
      </c>
      <c r="T27" s="4">
        <f>'Paste SD Data'!BS27</f>
        <v>80</v>
      </c>
      <c r="U27" s="4" t="str">
        <f t="shared" si="4"/>
        <v>B</v>
      </c>
      <c r="V27" s="4">
        <f>'Paste SD Data'!BT27</f>
        <v>80</v>
      </c>
      <c r="W27" s="4" t="str">
        <f t="shared" si="5"/>
        <v>B</v>
      </c>
      <c r="X27" s="4">
        <f>'Paste SD Data'!BU27</f>
        <v>80</v>
      </c>
      <c r="Y27" s="4" t="str">
        <f t="shared" si="6"/>
        <v>B</v>
      </c>
      <c r="Z27" s="4">
        <f>'Paste SD Data'!BV27</f>
        <v>80</v>
      </c>
      <c r="AA27" s="4" t="str">
        <f t="shared" si="7"/>
        <v>B</v>
      </c>
      <c r="AB27" s="4">
        <f>'Paste SD Data'!BW27</f>
        <v>300</v>
      </c>
      <c r="AC27" s="4">
        <f>'Paste SD Data'!BX27</f>
        <v>250</v>
      </c>
    </row>
    <row r="28" spans="1:29" x14ac:dyDescent="0.25">
      <c r="A28" s="6">
        <f>'Paste SD Data'!A28</f>
        <v>24</v>
      </c>
      <c r="B28" s="6" t="str">
        <f>'Paste SD Data'!B28</f>
        <v>SC</v>
      </c>
      <c r="C28" s="6" t="str">
        <f>'Paste SD Data'!C28</f>
        <v>Boy</v>
      </c>
      <c r="D28" s="6" t="str">
        <f>'Paste SD Data'!D28</f>
        <v>924</v>
      </c>
      <c r="E28" s="6" t="str">
        <f>'Paste SD Data'!E28</f>
        <v>372</v>
      </c>
      <c r="F28" s="7" t="str">
        <f>'Paste SD Data'!F28</f>
        <v>15-08-2004</v>
      </c>
      <c r="G28" s="6" t="str">
        <f>'Paste SD Data'!G28</f>
        <v>ROHIT KUMAR</v>
      </c>
      <c r="H28" s="6" t="str">
        <f>'Paste SD Data'!H28</f>
        <v>GOGA RAM</v>
      </c>
      <c r="I28" s="6" t="str">
        <f>'Paste SD Data'!I28</f>
        <v>SAYRI DEVI</v>
      </c>
      <c r="J28" s="8">
        <f>'Paste SD Data'!S28</f>
        <v>0</v>
      </c>
      <c r="K28" s="8">
        <f>'Paste SD Data'!AC28</f>
        <v>0</v>
      </c>
      <c r="L28" s="8">
        <f>'Paste SD Data'!AM28</f>
        <v>6</v>
      </c>
      <c r="M28" s="8">
        <f>'Paste SD Data'!AW28</f>
        <v>2</v>
      </c>
      <c r="N28" s="8">
        <f>'Paste SD Data'!BG28</f>
        <v>0</v>
      </c>
      <c r="O28" s="8">
        <f>'Paste SD Data'!BQ28</f>
        <v>3</v>
      </c>
      <c r="P28" s="8">
        <f t="shared" si="1"/>
        <v>11</v>
      </c>
      <c r="Q28" s="9">
        <f t="shared" si="2"/>
        <v>1.8333333333333333E-2</v>
      </c>
      <c r="R28" s="49" t="str">
        <f t="shared" si="3"/>
        <v>Promoted</v>
      </c>
      <c r="S28" s="10">
        <f t="shared" si="0"/>
        <v>26</v>
      </c>
      <c r="T28" s="4">
        <f>'Paste SD Data'!BS28</f>
        <v>80</v>
      </c>
      <c r="U28" s="4" t="str">
        <f t="shared" si="4"/>
        <v>B</v>
      </c>
      <c r="V28" s="4">
        <f>'Paste SD Data'!BT28</f>
        <v>80</v>
      </c>
      <c r="W28" s="4" t="str">
        <f t="shared" si="5"/>
        <v>B</v>
      </c>
      <c r="X28" s="4">
        <f>'Paste SD Data'!BU28</f>
        <v>80</v>
      </c>
      <c r="Y28" s="4" t="str">
        <f t="shared" si="6"/>
        <v>B</v>
      </c>
      <c r="Z28" s="4">
        <f>'Paste SD Data'!BV28</f>
        <v>80</v>
      </c>
      <c r="AA28" s="4" t="str">
        <f t="shared" si="7"/>
        <v>B</v>
      </c>
      <c r="AB28" s="4">
        <f>'Paste SD Data'!BW28</f>
        <v>300</v>
      </c>
      <c r="AC28" s="4">
        <f>'Paste SD Data'!BX28</f>
        <v>250</v>
      </c>
    </row>
    <row r="29" spans="1:29" x14ac:dyDescent="0.25">
      <c r="A29" s="6">
        <f>'Paste SD Data'!A29</f>
        <v>25</v>
      </c>
      <c r="B29" s="6" t="str">
        <f>'Paste SD Data'!B29</f>
        <v>SC</v>
      </c>
      <c r="C29" s="6" t="str">
        <f>'Paste SD Data'!C29</f>
        <v>Boy</v>
      </c>
      <c r="D29" s="6" t="str">
        <f>'Paste SD Data'!D29</f>
        <v>925</v>
      </c>
      <c r="E29" s="6" t="str">
        <f>'Paste SD Data'!E29</f>
        <v>533</v>
      </c>
      <c r="F29" s="7" t="str">
        <f>'Paste SD Data'!F29</f>
        <v>01-09-2006</v>
      </c>
      <c r="G29" s="6" t="str">
        <f>'Paste SD Data'!G29</f>
        <v>SAGAR KUMAR</v>
      </c>
      <c r="H29" s="6" t="str">
        <f>'Paste SD Data'!H29</f>
        <v>ASHOK KUMAR</v>
      </c>
      <c r="I29" s="6" t="str">
        <f>'Paste SD Data'!I29</f>
        <v>SANJU DEVI</v>
      </c>
      <c r="J29" s="8">
        <f>'Paste SD Data'!S29</f>
        <v>4</v>
      </c>
      <c r="K29" s="8">
        <f>'Paste SD Data'!AC29</f>
        <v>0</v>
      </c>
      <c r="L29" s="8">
        <f>'Paste SD Data'!AM29</f>
        <v>6</v>
      </c>
      <c r="M29" s="8">
        <f>'Paste SD Data'!AW29</f>
        <v>6</v>
      </c>
      <c r="N29" s="8">
        <f>'Paste SD Data'!BG29</f>
        <v>3</v>
      </c>
      <c r="O29" s="8">
        <f>'Paste SD Data'!BQ29</f>
        <v>4</v>
      </c>
      <c r="P29" s="8">
        <f t="shared" si="1"/>
        <v>23</v>
      </c>
      <c r="Q29" s="9">
        <f t="shared" si="2"/>
        <v>3.833333333333333E-2</v>
      </c>
      <c r="R29" s="49" t="str">
        <f t="shared" si="3"/>
        <v>Promoted</v>
      </c>
      <c r="S29" s="10">
        <f t="shared" si="0"/>
        <v>13</v>
      </c>
      <c r="T29" s="4">
        <f>'Paste SD Data'!BS29</f>
        <v>80</v>
      </c>
      <c r="U29" s="4" t="str">
        <f t="shared" si="4"/>
        <v>B</v>
      </c>
      <c r="V29" s="4">
        <f>'Paste SD Data'!BT29</f>
        <v>80</v>
      </c>
      <c r="W29" s="4" t="str">
        <f t="shared" si="5"/>
        <v>B</v>
      </c>
      <c r="X29" s="4">
        <f>'Paste SD Data'!BU29</f>
        <v>80</v>
      </c>
      <c r="Y29" s="4" t="str">
        <f t="shared" si="6"/>
        <v>B</v>
      </c>
      <c r="Z29" s="4">
        <f>'Paste SD Data'!BV29</f>
        <v>80</v>
      </c>
      <c r="AA29" s="4" t="str">
        <f t="shared" si="7"/>
        <v>B</v>
      </c>
      <c r="AB29" s="4">
        <f>'Paste SD Data'!BW29</f>
        <v>300</v>
      </c>
      <c r="AC29" s="4">
        <f>'Paste SD Data'!BX29</f>
        <v>250</v>
      </c>
    </row>
    <row r="30" spans="1:29" x14ac:dyDescent="0.25">
      <c r="A30" s="6">
        <f>'Paste SD Data'!A30</f>
        <v>26</v>
      </c>
      <c r="B30" s="6" t="str">
        <f>'Paste SD Data'!B30</f>
        <v>GEN</v>
      </c>
      <c r="C30" s="6" t="str">
        <f>'Paste SD Data'!C30</f>
        <v>Girl</v>
      </c>
      <c r="D30" s="6" t="str">
        <f>'Paste SD Data'!D30</f>
        <v>931</v>
      </c>
      <c r="E30" s="6" t="str">
        <f>'Paste SD Data'!E30</f>
        <v>516</v>
      </c>
      <c r="F30" s="7" t="str">
        <f>'Paste SD Data'!F30</f>
        <v>20-07-2005</v>
      </c>
      <c r="G30" s="6" t="str">
        <f>'Paste SD Data'!G30</f>
        <v>SANTOSH KANWAR</v>
      </c>
      <c r="H30" s="6" t="str">
        <f>'Paste SD Data'!H30</f>
        <v>HANUMAN SINGH</v>
      </c>
      <c r="I30" s="6" t="str">
        <f>'Paste SD Data'!I30</f>
        <v>NEEROJ KANWAR</v>
      </c>
      <c r="J30" s="8">
        <f>'Paste SD Data'!S30</f>
        <v>3</v>
      </c>
      <c r="K30" s="8">
        <f>'Paste SD Data'!AC30</f>
        <v>0</v>
      </c>
      <c r="L30" s="8">
        <f>'Paste SD Data'!AM30</f>
        <v>3</v>
      </c>
      <c r="M30" s="8">
        <f>'Paste SD Data'!AW30</f>
        <v>2</v>
      </c>
      <c r="N30" s="8">
        <f>'Paste SD Data'!BG30</f>
        <v>1</v>
      </c>
      <c r="O30" s="8">
        <f>'Paste SD Data'!BQ30</f>
        <v>3</v>
      </c>
      <c r="P30" s="8">
        <f t="shared" si="1"/>
        <v>12</v>
      </c>
      <c r="Q30" s="9">
        <f t="shared" si="2"/>
        <v>0.02</v>
      </c>
      <c r="R30" s="49" t="str">
        <f t="shared" si="3"/>
        <v>Promoted</v>
      </c>
      <c r="S30" s="10">
        <f t="shared" si="0"/>
        <v>24</v>
      </c>
      <c r="T30" s="4">
        <f>'Paste SD Data'!BS30</f>
        <v>80</v>
      </c>
      <c r="U30" s="4" t="str">
        <f t="shared" si="4"/>
        <v>B</v>
      </c>
      <c r="V30" s="4">
        <f>'Paste SD Data'!BT30</f>
        <v>80</v>
      </c>
      <c r="W30" s="4" t="str">
        <f t="shared" si="5"/>
        <v>B</v>
      </c>
      <c r="X30" s="4">
        <f>'Paste SD Data'!BU30</f>
        <v>80</v>
      </c>
      <c r="Y30" s="4" t="str">
        <f t="shared" si="6"/>
        <v>B</v>
      </c>
      <c r="Z30" s="4">
        <f>'Paste SD Data'!BV30</f>
        <v>80</v>
      </c>
      <c r="AA30" s="4" t="str">
        <f t="shared" si="7"/>
        <v>B</v>
      </c>
      <c r="AB30" s="4">
        <f>'Paste SD Data'!BW30</f>
        <v>300</v>
      </c>
      <c r="AC30" s="4">
        <f>'Paste SD Data'!BX30</f>
        <v>250</v>
      </c>
    </row>
    <row r="31" spans="1:29" x14ac:dyDescent="0.25">
      <c r="A31" s="6">
        <f>'Paste SD Data'!A31</f>
        <v>27</v>
      </c>
      <c r="B31" s="6" t="str">
        <f>'Paste SD Data'!B31</f>
        <v>GEN</v>
      </c>
      <c r="C31" s="6" t="str">
        <f>'Paste SD Data'!C31</f>
        <v>Boy</v>
      </c>
      <c r="D31" s="6" t="str">
        <f>'Paste SD Data'!D31</f>
        <v>926</v>
      </c>
      <c r="E31" s="6" t="str">
        <f>'Paste SD Data'!E31</f>
        <v>258</v>
      </c>
      <c r="F31" s="7" t="str">
        <f>'Paste SD Data'!F31</f>
        <v>01-07-2005</v>
      </c>
      <c r="G31" s="6" t="str">
        <f>'Paste SD Data'!G31</f>
        <v>SARDAR SINGH</v>
      </c>
      <c r="H31" s="6" t="str">
        <f>'Paste SD Data'!H31</f>
        <v>BHAWANI SINGH</v>
      </c>
      <c r="I31" s="6" t="str">
        <f>'Paste SD Data'!I31</f>
        <v>DHAPU KANWAR</v>
      </c>
      <c r="J31" s="8">
        <f>'Paste SD Data'!S31</f>
        <v>4</v>
      </c>
      <c r="K31" s="8">
        <f>'Paste SD Data'!AC31</f>
        <v>0</v>
      </c>
      <c r="L31" s="8">
        <f>'Paste SD Data'!AM31</f>
        <v>6</v>
      </c>
      <c r="M31" s="8">
        <f>'Paste SD Data'!AW31</f>
        <v>4</v>
      </c>
      <c r="N31" s="8">
        <f>'Paste SD Data'!BG31</f>
        <v>4</v>
      </c>
      <c r="O31" s="8">
        <f>'Paste SD Data'!BQ31</f>
        <v>2</v>
      </c>
      <c r="P31" s="8">
        <f t="shared" si="1"/>
        <v>20</v>
      </c>
      <c r="Q31" s="9">
        <f t="shared" si="2"/>
        <v>3.3333333333333333E-2</v>
      </c>
      <c r="R31" s="49" t="str">
        <f t="shared" si="3"/>
        <v>Promoted</v>
      </c>
      <c r="S31" s="10">
        <f t="shared" si="0"/>
        <v>15</v>
      </c>
      <c r="T31" s="4">
        <f>'Paste SD Data'!BS31</f>
        <v>80</v>
      </c>
      <c r="U31" s="4" t="str">
        <f t="shared" si="4"/>
        <v>B</v>
      </c>
      <c r="V31" s="4">
        <f>'Paste SD Data'!BT31</f>
        <v>80</v>
      </c>
      <c r="W31" s="4" t="str">
        <f t="shared" si="5"/>
        <v>B</v>
      </c>
      <c r="X31" s="4">
        <f>'Paste SD Data'!BU31</f>
        <v>80</v>
      </c>
      <c r="Y31" s="4" t="str">
        <f t="shared" si="6"/>
        <v>B</v>
      </c>
      <c r="Z31" s="4">
        <f>'Paste SD Data'!BV31</f>
        <v>80</v>
      </c>
      <c r="AA31" s="4" t="str">
        <f t="shared" si="7"/>
        <v>B</v>
      </c>
      <c r="AB31" s="4">
        <f>'Paste SD Data'!BW31</f>
        <v>300</v>
      </c>
      <c r="AC31" s="4">
        <f>'Paste SD Data'!BX31</f>
        <v>250</v>
      </c>
    </row>
    <row r="32" spans="1:29" x14ac:dyDescent="0.25">
      <c r="A32" s="6">
        <f>'Paste SD Data'!A32</f>
        <v>28</v>
      </c>
      <c r="B32" s="6" t="str">
        <f>'Paste SD Data'!B32</f>
        <v>SC</v>
      </c>
      <c r="C32" s="6" t="str">
        <f>'Paste SD Data'!C32</f>
        <v>Boy</v>
      </c>
      <c r="D32" s="6" t="str">
        <f>'Paste SD Data'!D32</f>
        <v>927</v>
      </c>
      <c r="E32" s="6" t="str">
        <f>'Paste SD Data'!E32</f>
        <v>349</v>
      </c>
      <c r="F32" s="7" t="str">
        <f>'Paste SD Data'!F32</f>
        <v>01-01-2002</v>
      </c>
      <c r="G32" s="6" t="str">
        <f>'Paste SD Data'!G32</f>
        <v>SHIVPAL</v>
      </c>
      <c r="H32" s="6" t="str">
        <f>'Paste SD Data'!H32</f>
        <v>KISTURA RAM</v>
      </c>
      <c r="I32" s="6" t="str">
        <f>'Paste SD Data'!I32</f>
        <v>DURGA DEVI</v>
      </c>
      <c r="J32" s="8">
        <f>'Paste SD Data'!S32</f>
        <v>1</v>
      </c>
      <c r="K32" s="8">
        <f>'Paste SD Data'!AC32</f>
        <v>0</v>
      </c>
      <c r="L32" s="8">
        <f>'Paste SD Data'!AM32</f>
        <v>6</v>
      </c>
      <c r="M32" s="8">
        <f>'Paste SD Data'!AW32</f>
        <v>3</v>
      </c>
      <c r="N32" s="8">
        <f>'Paste SD Data'!BG32</f>
        <v>1</v>
      </c>
      <c r="O32" s="8">
        <f>'Paste SD Data'!BQ32</f>
        <v>3</v>
      </c>
      <c r="P32" s="8">
        <f t="shared" si="1"/>
        <v>14</v>
      </c>
      <c r="Q32" s="9">
        <f t="shared" si="2"/>
        <v>2.3333333333333334E-2</v>
      </c>
      <c r="R32" s="49" t="str">
        <f t="shared" si="3"/>
        <v>Promoted</v>
      </c>
      <c r="S32" s="10">
        <f t="shared" si="0"/>
        <v>22</v>
      </c>
      <c r="T32" s="4">
        <f>'Paste SD Data'!BS32</f>
        <v>80</v>
      </c>
      <c r="U32" s="4" t="str">
        <f t="shared" si="4"/>
        <v>B</v>
      </c>
      <c r="V32" s="4">
        <f>'Paste SD Data'!BT32</f>
        <v>80</v>
      </c>
      <c r="W32" s="4" t="str">
        <f t="shared" si="5"/>
        <v>B</v>
      </c>
      <c r="X32" s="4">
        <f>'Paste SD Data'!BU32</f>
        <v>80</v>
      </c>
      <c r="Y32" s="4" t="str">
        <f t="shared" si="6"/>
        <v>B</v>
      </c>
      <c r="Z32" s="4">
        <f>'Paste SD Data'!BV32</f>
        <v>80</v>
      </c>
      <c r="AA32" s="4" t="str">
        <f t="shared" si="7"/>
        <v>B</v>
      </c>
      <c r="AB32" s="4">
        <f>'Paste SD Data'!BW32</f>
        <v>300</v>
      </c>
      <c r="AC32" s="4">
        <f>'Paste SD Data'!BX32</f>
        <v>250</v>
      </c>
    </row>
    <row r="33" spans="1:29" x14ac:dyDescent="0.25">
      <c r="A33" s="6">
        <f>'Paste SD Data'!A33</f>
        <v>29</v>
      </c>
      <c r="B33" s="6" t="str">
        <f>'Paste SD Data'!B33</f>
        <v>SC</v>
      </c>
      <c r="C33" s="6" t="str">
        <f>'Paste SD Data'!C33</f>
        <v>Boy</v>
      </c>
      <c r="D33" s="6" t="str">
        <f>'Paste SD Data'!D33</f>
        <v>928</v>
      </c>
      <c r="E33" s="6" t="str">
        <f>'Paste SD Data'!E33</f>
        <v>371</v>
      </c>
      <c r="F33" s="7" t="str">
        <f>'Paste SD Data'!F33</f>
        <v>15-10-2005</v>
      </c>
      <c r="G33" s="6" t="str">
        <f>'Paste SD Data'!G33</f>
        <v>SHYAM KUMAR</v>
      </c>
      <c r="H33" s="6" t="str">
        <f>'Paste SD Data'!H33</f>
        <v>GOGA RAM</v>
      </c>
      <c r="I33" s="6" t="str">
        <f>'Paste SD Data'!I33</f>
        <v>SAYRI DEVI</v>
      </c>
      <c r="J33" s="8">
        <f>'Paste SD Data'!S33</f>
        <v>2</v>
      </c>
      <c r="K33" s="8">
        <f>'Paste SD Data'!AC33</f>
        <v>0</v>
      </c>
      <c r="L33" s="8">
        <f>'Paste SD Data'!AM33</f>
        <v>4</v>
      </c>
      <c r="M33" s="8">
        <f>'Paste SD Data'!AW33</f>
        <v>4</v>
      </c>
      <c r="N33" s="8">
        <f>'Paste SD Data'!BG33</f>
        <v>3</v>
      </c>
      <c r="O33" s="8">
        <f>'Paste SD Data'!BQ33</f>
        <v>3</v>
      </c>
      <c r="P33" s="8">
        <f t="shared" si="1"/>
        <v>16</v>
      </c>
      <c r="Q33" s="9">
        <f t="shared" si="2"/>
        <v>2.6666666666666668E-2</v>
      </c>
      <c r="R33" s="49" t="str">
        <f t="shared" si="3"/>
        <v>Promoted</v>
      </c>
      <c r="S33" s="10">
        <f t="shared" si="0"/>
        <v>19</v>
      </c>
      <c r="T33" s="4">
        <f>'Paste SD Data'!BS33</f>
        <v>80</v>
      </c>
      <c r="U33" s="4" t="str">
        <f t="shared" si="4"/>
        <v>B</v>
      </c>
      <c r="V33" s="4">
        <f>'Paste SD Data'!BT33</f>
        <v>80</v>
      </c>
      <c r="W33" s="4" t="str">
        <f t="shared" si="5"/>
        <v>B</v>
      </c>
      <c r="X33" s="4">
        <f>'Paste SD Data'!BU33</f>
        <v>80</v>
      </c>
      <c r="Y33" s="4" t="str">
        <f t="shared" si="6"/>
        <v>B</v>
      </c>
      <c r="Z33" s="4">
        <f>'Paste SD Data'!BV33</f>
        <v>80</v>
      </c>
      <c r="AA33" s="4" t="str">
        <f t="shared" si="7"/>
        <v>B</v>
      </c>
      <c r="AB33" s="4">
        <f>'Paste SD Data'!BW33</f>
        <v>300</v>
      </c>
      <c r="AC33" s="4">
        <f>'Paste SD Data'!BX33</f>
        <v>250</v>
      </c>
    </row>
    <row r="34" spans="1:29" x14ac:dyDescent="0.25">
      <c r="A34" s="6">
        <f>'Paste SD Data'!A34</f>
        <v>30</v>
      </c>
      <c r="B34" s="6" t="str">
        <f>'Paste SD Data'!B34</f>
        <v>GEN</v>
      </c>
      <c r="C34" s="6" t="str">
        <f>'Paste SD Data'!C34</f>
        <v>Boy</v>
      </c>
      <c r="D34" s="6" t="str">
        <f>'Paste SD Data'!D34</f>
        <v>929</v>
      </c>
      <c r="E34" s="6" t="str">
        <f>'Paste SD Data'!E34</f>
        <v>365</v>
      </c>
      <c r="F34" s="7" t="str">
        <f>'Paste SD Data'!F34</f>
        <v>01-06-2006</v>
      </c>
      <c r="G34" s="6" t="str">
        <f>'Paste SD Data'!G34</f>
        <v>SHYAM SINGH RATHORE</v>
      </c>
      <c r="H34" s="6" t="str">
        <f>'Paste SD Data'!H34</f>
        <v>KARAN SINGH RATHORE</v>
      </c>
      <c r="I34" s="6" t="str">
        <f>'Paste SD Data'!I34</f>
        <v>SAROJ KANWAR</v>
      </c>
      <c r="J34" s="8">
        <f>'Paste SD Data'!S34</f>
        <v>4</v>
      </c>
      <c r="K34" s="8">
        <f>'Paste SD Data'!AC34</f>
        <v>0</v>
      </c>
      <c r="L34" s="8">
        <f>'Paste SD Data'!AM34</f>
        <v>7</v>
      </c>
      <c r="M34" s="8">
        <f>'Paste SD Data'!AW34</f>
        <v>6</v>
      </c>
      <c r="N34" s="8">
        <f>'Paste SD Data'!BG34</f>
        <v>6</v>
      </c>
      <c r="O34" s="8">
        <f>'Paste SD Data'!BQ34</f>
        <v>5</v>
      </c>
      <c r="P34" s="8">
        <f t="shared" si="1"/>
        <v>28</v>
      </c>
      <c r="Q34" s="9">
        <f t="shared" si="2"/>
        <v>4.6666666666666669E-2</v>
      </c>
      <c r="R34" s="49" t="str">
        <f t="shared" si="3"/>
        <v>Promoted</v>
      </c>
      <c r="S34" s="10">
        <f t="shared" si="0"/>
        <v>5</v>
      </c>
      <c r="T34" s="4">
        <f>'Paste SD Data'!BS34</f>
        <v>80</v>
      </c>
      <c r="U34" s="4" t="str">
        <f t="shared" si="4"/>
        <v>B</v>
      </c>
      <c r="V34" s="4">
        <f>'Paste SD Data'!BT34</f>
        <v>80</v>
      </c>
      <c r="W34" s="4" t="str">
        <f t="shared" si="5"/>
        <v>B</v>
      </c>
      <c r="X34" s="4">
        <f>'Paste SD Data'!BU34</f>
        <v>80</v>
      </c>
      <c r="Y34" s="4" t="str">
        <f t="shared" si="6"/>
        <v>B</v>
      </c>
      <c r="Z34" s="4">
        <f>'Paste SD Data'!BV34</f>
        <v>80</v>
      </c>
      <c r="AA34" s="4" t="str">
        <f t="shared" si="7"/>
        <v>B</v>
      </c>
      <c r="AB34" s="4">
        <f>'Paste SD Data'!BW34</f>
        <v>300</v>
      </c>
      <c r="AC34" s="4">
        <f>'Paste SD Data'!BX34</f>
        <v>250</v>
      </c>
    </row>
    <row r="35" spans="1:29" x14ac:dyDescent="0.25">
      <c r="A35" s="6">
        <f>'Paste SD Data'!A35</f>
        <v>31</v>
      </c>
      <c r="B35" s="6" t="str">
        <f>'Paste SD Data'!B35</f>
        <v>GEN</v>
      </c>
      <c r="C35" s="6" t="str">
        <f>'Paste SD Data'!C35</f>
        <v>Girl</v>
      </c>
      <c r="D35" s="6" t="str">
        <f>'Paste SD Data'!D35</f>
        <v>930</v>
      </c>
      <c r="E35" s="6" t="str">
        <f>'Paste SD Data'!E35</f>
        <v>378</v>
      </c>
      <c r="F35" s="7" t="str">
        <f>'Paste SD Data'!F35</f>
        <v>09-07-2007</v>
      </c>
      <c r="G35" s="6" t="str">
        <f>'Paste SD Data'!G35</f>
        <v>TANU RATHORE</v>
      </c>
      <c r="H35" s="6" t="str">
        <f>'Paste SD Data'!H35</f>
        <v>NATHU SINGH</v>
      </c>
      <c r="I35" s="6" t="str">
        <f>'Paste SD Data'!I35</f>
        <v>VINOD KANWAR</v>
      </c>
      <c r="J35" s="8">
        <f>'Paste SD Data'!S35</f>
        <v>0</v>
      </c>
      <c r="K35" s="8">
        <f>'Paste SD Data'!AC35</f>
        <v>0</v>
      </c>
      <c r="L35" s="8">
        <f>'Paste SD Data'!AM35</f>
        <v>0</v>
      </c>
      <c r="M35" s="8">
        <f>'Paste SD Data'!AW35</f>
        <v>0</v>
      </c>
      <c r="N35" s="8">
        <f>'Paste SD Data'!BG35</f>
        <v>0</v>
      </c>
      <c r="O35" s="8">
        <f>'Paste SD Data'!BQ35</f>
        <v>0</v>
      </c>
      <c r="P35" s="8">
        <f t="shared" si="1"/>
        <v>0</v>
      </c>
      <c r="Q35" s="9">
        <f t="shared" si="2"/>
        <v>0</v>
      </c>
      <c r="R35" s="49" t="str">
        <f t="shared" si="3"/>
        <v>***</v>
      </c>
      <c r="S35" s="10" t="str">
        <f t="shared" si="0"/>
        <v>NA</v>
      </c>
      <c r="T35" s="4">
        <f>'Paste SD Data'!BS35</f>
        <v>80</v>
      </c>
      <c r="U35" s="4" t="str">
        <f t="shared" si="4"/>
        <v>B</v>
      </c>
      <c r="V35" s="4">
        <f>'Paste SD Data'!BT35</f>
        <v>80</v>
      </c>
      <c r="W35" s="4" t="str">
        <f t="shared" si="5"/>
        <v>B</v>
      </c>
      <c r="X35" s="4">
        <f>'Paste SD Data'!BU35</f>
        <v>80</v>
      </c>
      <c r="Y35" s="4" t="str">
        <f t="shared" si="6"/>
        <v>B</v>
      </c>
      <c r="Z35" s="4">
        <f>'Paste SD Data'!BV35</f>
        <v>80</v>
      </c>
      <c r="AA35" s="4" t="str">
        <f t="shared" si="7"/>
        <v>B</v>
      </c>
      <c r="AB35" s="4">
        <f>'Paste SD Data'!BW35</f>
        <v>300</v>
      </c>
      <c r="AC35" s="4">
        <f>'Paste SD Data'!BX35</f>
        <v>250</v>
      </c>
    </row>
    <row r="36" spans="1:29" x14ac:dyDescent="0.25">
      <c r="A36" s="6">
        <f>'Paste SD Data'!A36</f>
        <v>32</v>
      </c>
      <c r="B36" s="6">
        <f>'Paste SD Data'!B36</f>
        <v>0</v>
      </c>
      <c r="C36" s="6">
        <f>'Paste SD Data'!C36</f>
        <v>0</v>
      </c>
      <c r="D36" s="6">
        <f>'Paste SD Data'!D36</f>
        <v>0</v>
      </c>
      <c r="E36" s="6">
        <f>'Paste SD Data'!E36</f>
        <v>0</v>
      </c>
      <c r="F36" s="7">
        <f>'Paste SD Data'!F36</f>
        <v>0</v>
      </c>
      <c r="G36" s="6">
        <f>'Paste SD Data'!G36</f>
        <v>0</v>
      </c>
      <c r="H36" s="6">
        <f>'Paste SD Data'!H36</f>
        <v>0</v>
      </c>
      <c r="I36" s="6">
        <f>'Paste SD Data'!I36</f>
        <v>0</v>
      </c>
      <c r="J36" s="8">
        <f>'Paste SD Data'!S36</f>
        <v>0</v>
      </c>
      <c r="K36" s="8">
        <f>'Paste SD Data'!AC36</f>
        <v>0</v>
      </c>
      <c r="L36" s="8">
        <f>'Paste SD Data'!AM36</f>
        <v>0</v>
      </c>
      <c r="M36" s="8">
        <f>'Paste SD Data'!AW36</f>
        <v>0</v>
      </c>
      <c r="N36" s="8">
        <f>'Paste SD Data'!BG36</f>
        <v>0</v>
      </c>
      <c r="O36" s="8">
        <f>'Paste SD Data'!BQ36</f>
        <v>0</v>
      </c>
      <c r="P36" s="8">
        <f t="shared" si="1"/>
        <v>0</v>
      </c>
      <c r="Q36" s="9">
        <f t="shared" si="2"/>
        <v>0</v>
      </c>
      <c r="R36" s="49" t="str">
        <f t="shared" si="3"/>
        <v>***</v>
      </c>
      <c r="S36" s="10" t="str">
        <f t="shared" si="0"/>
        <v>NA</v>
      </c>
      <c r="T36" s="4">
        <v>50</v>
      </c>
      <c r="U36" s="4" t="str">
        <f t="shared" si="4"/>
        <v>C</v>
      </c>
      <c r="V36" s="4">
        <v>50</v>
      </c>
      <c r="W36" s="4" t="str">
        <f t="shared" si="5"/>
        <v>C</v>
      </c>
      <c r="X36" s="4">
        <v>50</v>
      </c>
      <c r="Y36" s="4" t="str">
        <f t="shared" si="6"/>
        <v>C</v>
      </c>
      <c r="Z36" s="4">
        <v>50</v>
      </c>
      <c r="AA36" s="4" t="str">
        <f t="shared" si="7"/>
        <v>C</v>
      </c>
      <c r="AB36" s="4">
        <f>'Paste SD Data'!BW36</f>
        <v>0</v>
      </c>
      <c r="AC36" s="4">
        <f>'Paste SD Data'!BX36</f>
        <v>0</v>
      </c>
    </row>
    <row r="37" spans="1:29" x14ac:dyDescent="0.25">
      <c r="A37" s="6">
        <f>'Paste SD Data'!A37</f>
        <v>33</v>
      </c>
      <c r="B37" s="6">
        <f>'Paste SD Data'!B37</f>
        <v>0</v>
      </c>
      <c r="C37" s="6">
        <f>'Paste SD Data'!C37</f>
        <v>0</v>
      </c>
      <c r="D37" s="6">
        <f>'Paste SD Data'!D37</f>
        <v>0</v>
      </c>
      <c r="E37" s="6">
        <f>'Paste SD Data'!E37</f>
        <v>0</v>
      </c>
      <c r="F37" s="7">
        <f>'Paste SD Data'!F37</f>
        <v>0</v>
      </c>
      <c r="G37" s="6">
        <f>'Paste SD Data'!G37</f>
        <v>0</v>
      </c>
      <c r="H37" s="6">
        <f>'Paste SD Data'!H37</f>
        <v>0</v>
      </c>
      <c r="I37" s="6">
        <f>'Paste SD Data'!I37</f>
        <v>0</v>
      </c>
      <c r="J37" s="8">
        <f>'Paste SD Data'!S37</f>
        <v>0</v>
      </c>
      <c r="K37" s="8">
        <f>'Paste SD Data'!AC37</f>
        <v>0</v>
      </c>
      <c r="L37" s="8">
        <f>'Paste SD Data'!AM37</f>
        <v>0</v>
      </c>
      <c r="M37" s="8">
        <f>'Paste SD Data'!AW37</f>
        <v>0</v>
      </c>
      <c r="N37" s="8">
        <f>'Paste SD Data'!BG37</f>
        <v>0</v>
      </c>
      <c r="O37" s="8">
        <f>'Paste SD Data'!BQ37</f>
        <v>0</v>
      </c>
      <c r="P37" s="8">
        <f t="shared" si="1"/>
        <v>0</v>
      </c>
      <c r="Q37" s="9">
        <f t="shared" si="2"/>
        <v>0</v>
      </c>
      <c r="R37" s="49" t="str">
        <f t="shared" si="3"/>
        <v>***</v>
      </c>
      <c r="S37" s="10" t="str">
        <f t="shared" ref="S37:S68" si="8">IF(P37=0,"NA",RANK(P37,GT,0))</f>
        <v>NA</v>
      </c>
      <c r="T37" s="4"/>
      <c r="U37" s="4" t="str">
        <f t="shared" si="4"/>
        <v>***</v>
      </c>
      <c r="V37" s="4"/>
      <c r="W37" s="4" t="str">
        <f t="shared" si="5"/>
        <v>***</v>
      </c>
      <c r="X37" s="4"/>
      <c r="Y37" s="4" t="str">
        <f t="shared" si="6"/>
        <v>***</v>
      </c>
      <c r="Z37" s="4"/>
      <c r="AA37" s="4" t="str">
        <f t="shared" si="7"/>
        <v>***</v>
      </c>
      <c r="AB37" s="4">
        <f>'Paste SD Data'!BW37</f>
        <v>0</v>
      </c>
      <c r="AC37" s="4">
        <f>'Paste SD Data'!BX37</f>
        <v>0</v>
      </c>
    </row>
    <row r="38" spans="1:29" x14ac:dyDescent="0.25">
      <c r="A38" s="6">
        <f>'Paste SD Data'!A38</f>
        <v>34</v>
      </c>
      <c r="B38" s="6">
        <f>'Paste SD Data'!B38</f>
        <v>0</v>
      </c>
      <c r="C38" s="6">
        <f>'Paste SD Data'!C38</f>
        <v>0</v>
      </c>
      <c r="D38" s="6">
        <f>'Paste SD Data'!D38</f>
        <v>0</v>
      </c>
      <c r="E38" s="6">
        <f>'Paste SD Data'!E38</f>
        <v>0</v>
      </c>
      <c r="F38" s="7">
        <f>'Paste SD Data'!F38</f>
        <v>0</v>
      </c>
      <c r="G38" s="6">
        <f>'Paste SD Data'!G38</f>
        <v>0</v>
      </c>
      <c r="H38" s="6">
        <f>'Paste SD Data'!H38</f>
        <v>0</v>
      </c>
      <c r="I38" s="6">
        <f>'Paste SD Data'!I38</f>
        <v>0</v>
      </c>
      <c r="J38" s="8">
        <f>'Paste SD Data'!S38</f>
        <v>0</v>
      </c>
      <c r="K38" s="8">
        <f>'Paste SD Data'!AC38</f>
        <v>0</v>
      </c>
      <c r="L38" s="8">
        <f>'Paste SD Data'!AM38</f>
        <v>0</v>
      </c>
      <c r="M38" s="8">
        <f>'Paste SD Data'!AW38</f>
        <v>0</v>
      </c>
      <c r="N38" s="8">
        <f>'Paste SD Data'!BG38</f>
        <v>0</v>
      </c>
      <c r="O38" s="8">
        <f>'Paste SD Data'!BQ38</f>
        <v>0</v>
      </c>
      <c r="P38" s="8">
        <f t="shared" si="1"/>
        <v>0</v>
      </c>
      <c r="Q38" s="9">
        <f t="shared" si="2"/>
        <v>0</v>
      </c>
      <c r="R38" s="49" t="str">
        <f t="shared" si="3"/>
        <v>***</v>
      </c>
      <c r="S38" s="10" t="str">
        <f t="shared" si="8"/>
        <v>NA</v>
      </c>
      <c r="T38" s="4"/>
      <c r="U38" s="4" t="str">
        <f t="shared" si="4"/>
        <v>***</v>
      </c>
      <c r="V38" s="4"/>
      <c r="W38" s="4" t="str">
        <f t="shared" si="5"/>
        <v>***</v>
      </c>
      <c r="X38" s="4"/>
      <c r="Y38" s="4" t="str">
        <f t="shared" si="6"/>
        <v>***</v>
      </c>
      <c r="Z38" s="4"/>
      <c r="AA38" s="4" t="str">
        <f t="shared" si="7"/>
        <v>***</v>
      </c>
      <c r="AB38" s="4">
        <f>'Paste SD Data'!BW38</f>
        <v>0</v>
      </c>
      <c r="AC38" s="4">
        <f>'Paste SD Data'!BX38</f>
        <v>0</v>
      </c>
    </row>
    <row r="39" spans="1:29" x14ac:dyDescent="0.25">
      <c r="A39" s="6">
        <f>'Paste SD Data'!A39</f>
        <v>35</v>
      </c>
      <c r="B39" s="6">
        <f>'Paste SD Data'!B39</f>
        <v>0</v>
      </c>
      <c r="C39" s="6">
        <f>'Paste SD Data'!C39</f>
        <v>0</v>
      </c>
      <c r="D39" s="6">
        <f>'Paste SD Data'!D39</f>
        <v>0</v>
      </c>
      <c r="E39" s="6">
        <f>'Paste SD Data'!E39</f>
        <v>0</v>
      </c>
      <c r="F39" s="7">
        <f>'Paste SD Data'!F39</f>
        <v>0</v>
      </c>
      <c r="G39" s="6">
        <f>'Paste SD Data'!G39</f>
        <v>0</v>
      </c>
      <c r="H39" s="6">
        <f>'Paste SD Data'!H39</f>
        <v>0</v>
      </c>
      <c r="I39" s="6">
        <f>'Paste SD Data'!I39</f>
        <v>0</v>
      </c>
      <c r="J39" s="8">
        <f>'Paste SD Data'!S39</f>
        <v>0</v>
      </c>
      <c r="K39" s="8">
        <f>'Paste SD Data'!AC39</f>
        <v>0</v>
      </c>
      <c r="L39" s="8">
        <f>'Paste SD Data'!AM39</f>
        <v>0</v>
      </c>
      <c r="M39" s="8">
        <f>'Paste SD Data'!AW39</f>
        <v>0</v>
      </c>
      <c r="N39" s="8">
        <f>'Paste SD Data'!BG39</f>
        <v>0</v>
      </c>
      <c r="O39" s="8">
        <f>'Paste SD Data'!BQ39</f>
        <v>0</v>
      </c>
      <c r="P39" s="8">
        <f t="shared" si="1"/>
        <v>0</v>
      </c>
      <c r="Q39" s="9">
        <f t="shared" si="2"/>
        <v>0</v>
      </c>
      <c r="R39" s="49" t="str">
        <f t="shared" si="3"/>
        <v>***</v>
      </c>
      <c r="S39" s="10" t="str">
        <f t="shared" si="8"/>
        <v>NA</v>
      </c>
      <c r="T39" s="4"/>
      <c r="U39" s="4" t="str">
        <f t="shared" si="4"/>
        <v>***</v>
      </c>
      <c r="V39" s="4"/>
      <c r="W39" s="4" t="str">
        <f t="shared" si="5"/>
        <v>***</v>
      </c>
      <c r="X39" s="4"/>
      <c r="Y39" s="4" t="str">
        <f t="shared" si="6"/>
        <v>***</v>
      </c>
      <c r="Z39" s="4"/>
      <c r="AA39" s="4" t="str">
        <f t="shared" si="7"/>
        <v>***</v>
      </c>
      <c r="AB39" s="4">
        <f>'Paste SD Data'!BW39</f>
        <v>0</v>
      </c>
      <c r="AC39" s="4">
        <f>'Paste SD Data'!BX39</f>
        <v>0</v>
      </c>
    </row>
    <row r="40" spans="1:29" x14ac:dyDescent="0.25">
      <c r="A40" s="6">
        <f>'Paste SD Data'!A40</f>
        <v>36</v>
      </c>
      <c r="B40" s="6">
        <f>'Paste SD Data'!B40</f>
        <v>0</v>
      </c>
      <c r="C40" s="6">
        <f>'Paste SD Data'!C40</f>
        <v>0</v>
      </c>
      <c r="D40" s="6">
        <f>'Paste SD Data'!D40</f>
        <v>0</v>
      </c>
      <c r="E40" s="6">
        <f>'Paste SD Data'!E40</f>
        <v>0</v>
      </c>
      <c r="F40" s="7">
        <f>'Paste SD Data'!F40</f>
        <v>0</v>
      </c>
      <c r="G40" s="6">
        <f>'Paste SD Data'!G40</f>
        <v>0</v>
      </c>
      <c r="H40" s="6">
        <f>'Paste SD Data'!H40</f>
        <v>0</v>
      </c>
      <c r="I40" s="6">
        <f>'Paste SD Data'!I40</f>
        <v>0</v>
      </c>
      <c r="J40" s="8">
        <f>'Paste SD Data'!S40</f>
        <v>0</v>
      </c>
      <c r="K40" s="8">
        <f>'Paste SD Data'!AC40</f>
        <v>0</v>
      </c>
      <c r="L40" s="8">
        <f>'Paste SD Data'!AM40</f>
        <v>0</v>
      </c>
      <c r="M40" s="8">
        <f>'Paste SD Data'!AW40</f>
        <v>0</v>
      </c>
      <c r="N40" s="8">
        <f>'Paste SD Data'!BG40</f>
        <v>0</v>
      </c>
      <c r="O40" s="8">
        <f>'Paste SD Data'!BQ40</f>
        <v>0</v>
      </c>
      <c r="P40" s="8">
        <f t="shared" si="1"/>
        <v>0</v>
      </c>
      <c r="Q40" s="9">
        <f t="shared" si="2"/>
        <v>0</v>
      </c>
      <c r="R40" s="49" t="str">
        <f t="shared" si="3"/>
        <v>***</v>
      </c>
      <c r="S40" s="10" t="str">
        <f t="shared" si="8"/>
        <v>NA</v>
      </c>
      <c r="T40" s="4"/>
      <c r="U40" s="4" t="str">
        <f t="shared" si="4"/>
        <v>***</v>
      </c>
      <c r="V40" s="4"/>
      <c r="W40" s="4" t="str">
        <f t="shared" si="5"/>
        <v>***</v>
      </c>
      <c r="X40" s="4"/>
      <c r="Y40" s="4" t="str">
        <f t="shared" si="6"/>
        <v>***</v>
      </c>
      <c r="Z40" s="4"/>
      <c r="AA40" s="4" t="str">
        <f t="shared" si="7"/>
        <v>***</v>
      </c>
      <c r="AB40" s="4">
        <f>'Paste SD Data'!BW40</f>
        <v>0</v>
      </c>
      <c r="AC40" s="4">
        <f>'Paste SD Data'!BX40</f>
        <v>0</v>
      </c>
    </row>
    <row r="41" spans="1:29" x14ac:dyDescent="0.25">
      <c r="A41" s="6">
        <f>'Paste SD Data'!A41</f>
        <v>37</v>
      </c>
      <c r="B41" s="6">
        <f>'Paste SD Data'!B41</f>
        <v>0</v>
      </c>
      <c r="C41" s="6">
        <f>'Paste SD Data'!C41</f>
        <v>0</v>
      </c>
      <c r="D41" s="6">
        <f>'Paste SD Data'!D41</f>
        <v>0</v>
      </c>
      <c r="E41" s="6">
        <f>'Paste SD Data'!E41</f>
        <v>0</v>
      </c>
      <c r="F41" s="7">
        <f>'Paste SD Data'!F41</f>
        <v>0</v>
      </c>
      <c r="G41" s="6">
        <f>'Paste SD Data'!G41</f>
        <v>0</v>
      </c>
      <c r="H41" s="6">
        <f>'Paste SD Data'!H41</f>
        <v>0</v>
      </c>
      <c r="I41" s="6">
        <f>'Paste SD Data'!I41</f>
        <v>0</v>
      </c>
      <c r="J41" s="8">
        <f>'Paste SD Data'!S41</f>
        <v>0</v>
      </c>
      <c r="K41" s="8">
        <f>'Paste SD Data'!AC41</f>
        <v>0</v>
      </c>
      <c r="L41" s="8">
        <f>'Paste SD Data'!AM41</f>
        <v>0</v>
      </c>
      <c r="M41" s="8">
        <f>'Paste SD Data'!AW41</f>
        <v>0</v>
      </c>
      <c r="N41" s="8">
        <f>'Paste SD Data'!BG41</f>
        <v>0</v>
      </c>
      <c r="O41" s="8">
        <f>'Paste SD Data'!BQ41</f>
        <v>0</v>
      </c>
      <c r="P41" s="8">
        <f t="shared" si="1"/>
        <v>0</v>
      </c>
      <c r="Q41" s="9">
        <f t="shared" si="2"/>
        <v>0</v>
      </c>
      <c r="R41" s="49" t="str">
        <f t="shared" si="3"/>
        <v>***</v>
      </c>
      <c r="S41" s="10" t="str">
        <f t="shared" si="8"/>
        <v>NA</v>
      </c>
      <c r="T41" s="4"/>
      <c r="U41" s="4" t="str">
        <f t="shared" si="4"/>
        <v>***</v>
      </c>
      <c r="V41" s="4"/>
      <c r="W41" s="4" t="str">
        <f t="shared" si="5"/>
        <v>***</v>
      </c>
      <c r="X41" s="4"/>
      <c r="Y41" s="4" t="str">
        <f t="shared" si="6"/>
        <v>***</v>
      </c>
      <c r="Z41" s="4"/>
      <c r="AA41" s="4" t="str">
        <f t="shared" si="7"/>
        <v>***</v>
      </c>
      <c r="AB41" s="4">
        <f>'Paste SD Data'!BW41</f>
        <v>0</v>
      </c>
      <c r="AC41" s="4">
        <f>'Paste SD Data'!BX41</f>
        <v>0</v>
      </c>
    </row>
    <row r="42" spans="1:29" x14ac:dyDescent="0.25">
      <c r="A42" s="6">
        <f>'Paste SD Data'!A42</f>
        <v>38</v>
      </c>
      <c r="B42" s="6">
        <f>'Paste SD Data'!B42</f>
        <v>0</v>
      </c>
      <c r="C42" s="6">
        <f>'Paste SD Data'!C42</f>
        <v>0</v>
      </c>
      <c r="D42" s="6">
        <f>'Paste SD Data'!D42</f>
        <v>0</v>
      </c>
      <c r="E42" s="6">
        <f>'Paste SD Data'!E42</f>
        <v>0</v>
      </c>
      <c r="F42" s="7">
        <f>'Paste SD Data'!F42</f>
        <v>0</v>
      </c>
      <c r="G42" s="6">
        <f>'Paste SD Data'!G42</f>
        <v>0</v>
      </c>
      <c r="H42" s="6">
        <f>'Paste SD Data'!H42</f>
        <v>0</v>
      </c>
      <c r="I42" s="6">
        <f>'Paste SD Data'!I42</f>
        <v>0</v>
      </c>
      <c r="J42" s="8">
        <f>'Paste SD Data'!S42</f>
        <v>0</v>
      </c>
      <c r="K42" s="8">
        <f>'Paste SD Data'!AC42</f>
        <v>0</v>
      </c>
      <c r="L42" s="8">
        <f>'Paste SD Data'!AM42</f>
        <v>0</v>
      </c>
      <c r="M42" s="8">
        <f>'Paste SD Data'!AW42</f>
        <v>0</v>
      </c>
      <c r="N42" s="8">
        <f>'Paste SD Data'!BG42</f>
        <v>0</v>
      </c>
      <c r="O42" s="8">
        <f>'Paste SD Data'!BQ42</f>
        <v>0</v>
      </c>
      <c r="P42" s="8">
        <f t="shared" si="1"/>
        <v>0</v>
      </c>
      <c r="Q42" s="9">
        <f t="shared" si="2"/>
        <v>0</v>
      </c>
      <c r="R42" s="49" t="str">
        <f t="shared" si="3"/>
        <v>***</v>
      </c>
      <c r="S42" s="10" t="str">
        <f t="shared" si="8"/>
        <v>NA</v>
      </c>
      <c r="T42" s="4"/>
      <c r="U42" s="4" t="str">
        <f t="shared" si="4"/>
        <v>***</v>
      </c>
      <c r="V42" s="4"/>
      <c r="W42" s="4" t="str">
        <f t="shared" si="5"/>
        <v>***</v>
      </c>
      <c r="X42" s="4"/>
      <c r="Y42" s="4" t="str">
        <f t="shared" si="6"/>
        <v>***</v>
      </c>
      <c r="Z42" s="4"/>
      <c r="AA42" s="4" t="str">
        <f t="shared" si="7"/>
        <v>***</v>
      </c>
      <c r="AB42" s="4">
        <f>'Paste SD Data'!BW42</f>
        <v>0</v>
      </c>
      <c r="AC42" s="4">
        <f>'Paste SD Data'!BX42</f>
        <v>0</v>
      </c>
    </row>
    <row r="43" spans="1:29" x14ac:dyDescent="0.25">
      <c r="A43" s="6">
        <f>'Paste SD Data'!A43</f>
        <v>39</v>
      </c>
      <c r="B43" s="6">
        <f>'Paste SD Data'!B43</f>
        <v>0</v>
      </c>
      <c r="C43" s="6">
        <f>'Paste SD Data'!C43</f>
        <v>0</v>
      </c>
      <c r="D43" s="6">
        <f>'Paste SD Data'!D43</f>
        <v>0</v>
      </c>
      <c r="E43" s="6">
        <f>'Paste SD Data'!E43</f>
        <v>0</v>
      </c>
      <c r="F43" s="7">
        <f>'Paste SD Data'!F43</f>
        <v>0</v>
      </c>
      <c r="G43" s="6">
        <f>'Paste SD Data'!G43</f>
        <v>0</v>
      </c>
      <c r="H43" s="6">
        <f>'Paste SD Data'!H43</f>
        <v>0</v>
      </c>
      <c r="I43" s="6">
        <f>'Paste SD Data'!I43</f>
        <v>0</v>
      </c>
      <c r="J43" s="8">
        <f>'Paste SD Data'!S43</f>
        <v>0</v>
      </c>
      <c r="K43" s="8">
        <f>'Paste SD Data'!AC43</f>
        <v>0</v>
      </c>
      <c r="L43" s="8">
        <f>'Paste SD Data'!AM43</f>
        <v>0</v>
      </c>
      <c r="M43" s="8">
        <f>'Paste SD Data'!AW43</f>
        <v>0</v>
      </c>
      <c r="N43" s="8">
        <f>'Paste SD Data'!BG43</f>
        <v>0</v>
      </c>
      <c r="O43" s="8">
        <f>'Paste SD Data'!BQ43</f>
        <v>0</v>
      </c>
      <c r="P43" s="8">
        <f t="shared" si="1"/>
        <v>0</v>
      </c>
      <c r="Q43" s="9">
        <f t="shared" si="2"/>
        <v>0</v>
      </c>
      <c r="R43" s="49" t="str">
        <f t="shared" si="3"/>
        <v>***</v>
      </c>
      <c r="S43" s="10" t="str">
        <f t="shared" si="8"/>
        <v>NA</v>
      </c>
      <c r="T43" s="4"/>
      <c r="U43" s="4" t="str">
        <f t="shared" si="4"/>
        <v>***</v>
      </c>
      <c r="V43" s="4"/>
      <c r="W43" s="4" t="str">
        <f t="shared" si="5"/>
        <v>***</v>
      </c>
      <c r="X43" s="4"/>
      <c r="Y43" s="4" t="str">
        <f t="shared" si="6"/>
        <v>***</v>
      </c>
      <c r="Z43" s="4"/>
      <c r="AA43" s="4" t="str">
        <f t="shared" si="7"/>
        <v>***</v>
      </c>
      <c r="AB43" s="4">
        <f>'Paste SD Data'!BW43</f>
        <v>0</v>
      </c>
      <c r="AC43" s="4">
        <f>'Paste SD Data'!BX43</f>
        <v>0</v>
      </c>
    </row>
    <row r="44" spans="1:29" x14ac:dyDescent="0.25">
      <c r="A44" s="6">
        <f>'Paste SD Data'!A44</f>
        <v>40</v>
      </c>
      <c r="B44" s="6">
        <f>'Paste SD Data'!B44</f>
        <v>0</v>
      </c>
      <c r="C44" s="6">
        <f>'Paste SD Data'!C44</f>
        <v>0</v>
      </c>
      <c r="D44" s="6">
        <f>'Paste SD Data'!D44</f>
        <v>0</v>
      </c>
      <c r="E44" s="6">
        <f>'Paste SD Data'!E44</f>
        <v>0</v>
      </c>
      <c r="F44" s="7">
        <f>'Paste SD Data'!F44</f>
        <v>0</v>
      </c>
      <c r="G44" s="6">
        <f>'Paste SD Data'!G44</f>
        <v>0</v>
      </c>
      <c r="H44" s="6">
        <f>'Paste SD Data'!H44</f>
        <v>0</v>
      </c>
      <c r="I44" s="6">
        <f>'Paste SD Data'!I44</f>
        <v>0</v>
      </c>
      <c r="J44" s="8">
        <f>'Paste SD Data'!S44</f>
        <v>0</v>
      </c>
      <c r="K44" s="8">
        <f>'Paste SD Data'!AC44</f>
        <v>0</v>
      </c>
      <c r="L44" s="8">
        <f>'Paste SD Data'!AM44</f>
        <v>0</v>
      </c>
      <c r="M44" s="8">
        <f>'Paste SD Data'!AW44</f>
        <v>0</v>
      </c>
      <c r="N44" s="8">
        <f>'Paste SD Data'!BG44</f>
        <v>0</v>
      </c>
      <c r="O44" s="8">
        <f>'Paste SD Data'!BQ44</f>
        <v>0</v>
      </c>
      <c r="P44" s="8">
        <f t="shared" si="1"/>
        <v>0</v>
      </c>
      <c r="Q44" s="9">
        <f t="shared" si="2"/>
        <v>0</v>
      </c>
      <c r="R44" s="49" t="str">
        <f t="shared" si="3"/>
        <v>***</v>
      </c>
      <c r="S44" s="10" t="str">
        <f t="shared" si="8"/>
        <v>NA</v>
      </c>
      <c r="T44" s="4"/>
      <c r="U44" s="4" t="str">
        <f t="shared" si="4"/>
        <v>***</v>
      </c>
      <c r="V44" s="4"/>
      <c r="W44" s="4" t="str">
        <f t="shared" si="5"/>
        <v>***</v>
      </c>
      <c r="X44" s="4"/>
      <c r="Y44" s="4" t="str">
        <f t="shared" si="6"/>
        <v>***</v>
      </c>
      <c r="Z44" s="4"/>
      <c r="AA44" s="4" t="str">
        <f t="shared" si="7"/>
        <v>***</v>
      </c>
      <c r="AB44" s="4">
        <f>'Paste SD Data'!BW44</f>
        <v>0</v>
      </c>
      <c r="AC44" s="4">
        <f>'Paste SD Data'!BX44</f>
        <v>0</v>
      </c>
    </row>
    <row r="45" spans="1:29" x14ac:dyDescent="0.25">
      <c r="A45" s="6">
        <f>'Paste SD Data'!A45</f>
        <v>41</v>
      </c>
      <c r="B45" s="6">
        <f>'Paste SD Data'!B45</f>
        <v>0</v>
      </c>
      <c r="C45" s="6">
        <f>'Paste SD Data'!C45</f>
        <v>0</v>
      </c>
      <c r="D45" s="6">
        <f>'Paste SD Data'!D45</f>
        <v>0</v>
      </c>
      <c r="E45" s="6">
        <f>'Paste SD Data'!E45</f>
        <v>0</v>
      </c>
      <c r="F45" s="7">
        <f>'Paste SD Data'!F45</f>
        <v>0</v>
      </c>
      <c r="G45" s="6">
        <f>'Paste SD Data'!G45</f>
        <v>0</v>
      </c>
      <c r="H45" s="6">
        <f>'Paste SD Data'!H45</f>
        <v>0</v>
      </c>
      <c r="I45" s="6">
        <f>'Paste SD Data'!I45</f>
        <v>0</v>
      </c>
      <c r="J45" s="8">
        <f>'Paste SD Data'!S45</f>
        <v>0</v>
      </c>
      <c r="K45" s="8">
        <f>'Paste SD Data'!AC45</f>
        <v>0</v>
      </c>
      <c r="L45" s="8">
        <f>'Paste SD Data'!AM45</f>
        <v>0</v>
      </c>
      <c r="M45" s="8">
        <f>'Paste SD Data'!AW45</f>
        <v>0</v>
      </c>
      <c r="N45" s="8">
        <f>'Paste SD Data'!BG45</f>
        <v>0</v>
      </c>
      <c r="O45" s="8">
        <f>'Paste SD Data'!BQ45</f>
        <v>0</v>
      </c>
      <c r="P45" s="8">
        <f t="shared" si="1"/>
        <v>0</v>
      </c>
      <c r="Q45" s="9">
        <f t="shared" si="2"/>
        <v>0</v>
      </c>
      <c r="R45" s="49" t="str">
        <f t="shared" si="3"/>
        <v>***</v>
      </c>
      <c r="S45" s="10" t="str">
        <f t="shared" si="8"/>
        <v>NA</v>
      </c>
      <c r="T45" s="4"/>
      <c r="U45" s="4" t="str">
        <f t="shared" si="4"/>
        <v>***</v>
      </c>
      <c r="V45" s="4"/>
      <c r="W45" s="4" t="str">
        <f t="shared" si="5"/>
        <v>***</v>
      </c>
      <c r="X45" s="4"/>
      <c r="Y45" s="4" t="str">
        <f t="shared" si="6"/>
        <v>***</v>
      </c>
      <c r="Z45" s="4"/>
      <c r="AA45" s="4" t="str">
        <f t="shared" si="7"/>
        <v>***</v>
      </c>
      <c r="AB45" s="4">
        <f>'Paste SD Data'!BW45</f>
        <v>0</v>
      </c>
      <c r="AC45" s="4">
        <f>'Paste SD Data'!BX45</f>
        <v>0</v>
      </c>
    </row>
    <row r="46" spans="1:29" x14ac:dyDescent="0.25">
      <c r="A46" s="6">
        <f>'Paste SD Data'!A46</f>
        <v>42</v>
      </c>
      <c r="B46" s="6">
        <f>'Paste SD Data'!B46</f>
        <v>0</v>
      </c>
      <c r="C46" s="6">
        <f>'Paste SD Data'!C46</f>
        <v>0</v>
      </c>
      <c r="D46" s="6">
        <f>'Paste SD Data'!D46</f>
        <v>0</v>
      </c>
      <c r="E46" s="6">
        <f>'Paste SD Data'!E46</f>
        <v>0</v>
      </c>
      <c r="F46" s="7">
        <f>'Paste SD Data'!F46</f>
        <v>0</v>
      </c>
      <c r="G46" s="6">
        <f>'Paste SD Data'!G46</f>
        <v>0</v>
      </c>
      <c r="H46" s="6">
        <f>'Paste SD Data'!H46</f>
        <v>0</v>
      </c>
      <c r="I46" s="6">
        <f>'Paste SD Data'!I46</f>
        <v>0</v>
      </c>
      <c r="J46" s="8">
        <f>'Paste SD Data'!S46</f>
        <v>0</v>
      </c>
      <c r="K46" s="8">
        <f>'Paste SD Data'!AC46</f>
        <v>0</v>
      </c>
      <c r="L46" s="8">
        <f>'Paste SD Data'!AM46</f>
        <v>0</v>
      </c>
      <c r="M46" s="8">
        <f>'Paste SD Data'!AW46</f>
        <v>0</v>
      </c>
      <c r="N46" s="8">
        <f>'Paste SD Data'!BG46</f>
        <v>0</v>
      </c>
      <c r="O46" s="8">
        <f>'Paste SD Data'!BQ46</f>
        <v>0</v>
      </c>
      <c r="P46" s="8">
        <f t="shared" si="1"/>
        <v>0</v>
      </c>
      <c r="Q46" s="9">
        <f t="shared" si="2"/>
        <v>0</v>
      </c>
      <c r="R46" s="49" t="str">
        <f t="shared" si="3"/>
        <v>***</v>
      </c>
      <c r="S46" s="10" t="str">
        <f t="shared" si="8"/>
        <v>NA</v>
      </c>
      <c r="T46" s="4"/>
      <c r="U46" s="4" t="str">
        <f t="shared" si="4"/>
        <v>***</v>
      </c>
      <c r="V46" s="4"/>
      <c r="W46" s="4" t="str">
        <f t="shared" si="5"/>
        <v>***</v>
      </c>
      <c r="X46" s="4"/>
      <c r="Y46" s="4" t="str">
        <f t="shared" si="6"/>
        <v>***</v>
      </c>
      <c r="Z46" s="4"/>
      <c r="AA46" s="4" t="str">
        <f t="shared" si="7"/>
        <v>***</v>
      </c>
      <c r="AB46" s="4">
        <f>'Paste SD Data'!BW46</f>
        <v>0</v>
      </c>
      <c r="AC46" s="4">
        <f>'Paste SD Data'!BX46</f>
        <v>0</v>
      </c>
    </row>
    <row r="47" spans="1:29" x14ac:dyDescent="0.25">
      <c r="A47" s="6">
        <f>'Paste SD Data'!A47</f>
        <v>43</v>
      </c>
      <c r="B47" s="6">
        <f>'Paste SD Data'!B47</f>
        <v>0</v>
      </c>
      <c r="C47" s="6">
        <f>'Paste SD Data'!C47</f>
        <v>0</v>
      </c>
      <c r="D47" s="6">
        <f>'Paste SD Data'!D47</f>
        <v>0</v>
      </c>
      <c r="E47" s="6">
        <f>'Paste SD Data'!E47</f>
        <v>0</v>
      </c>
      <c r="F47" s="7">
        <f>'Paste SD Data'!F47</f>
        <v>0</v>
      </c>
      <c r="G47" s="6">
        <f>'Paste SD Data'!G47</f>
        <v>0</v>
      </c>
      <c r="H47" s="6">
        <f>'Paste SD Data'!H47</f>
        <v>0</v>
      </c>
      <c r="I47" s="6">
        <f>'Paste SD Data'!I47</f>
        <v>0</v>
      </c>
      <c r="J47" s="8">
        <f>'Paste SD Data'!S47</f>
        <v>0</v>
      </c>
      <c r="K47" s="8">
        <f>'Paste SD Data'!AC47</f>
        <v>0</v>
      </c>
      <c r="L47" s="8">
        <f>'Paste SD Data'!AM47</f>
        <v>0</v>
      </c>
      <c r="M47" s="8">
        <f>'Paste SD Data'!AW47</f>
        <v>0</v>
      </c>
      <c r="N47" s="8">
        <f>'Paste SD Data'!BG47</f>
        <v>0</v>
      </c>
      <c r="O47" s="8">
        <f>'Paste SD Data'!BQ47</f>
        <v>0</v>
      </c>
      <c r="P47" s="8">
        <f t="shared" si="1"/>
        <v>0</v>
      </c>
      <c r="Q47" s="9">
        <f t="shared" si="2"/>
        <v>0</v>
      </c>
      <c r="R47" s="49" t="str">
        <f t="shared" si="3"/>
        <v>***</v>
      </c>
      <c r="S47" s="10" t="str">
        <f t="shared" si="8"/>
        <v>NA</v>
      </c>
      <c r="T47" s="4"/>
      <c r="U47" s="4" t="str">
        <f t="shared" si="4"/>
        <v>***</v>
      </c>
      <c r="V47" s="4"/>
      <c r="W47" s="4" t="str">
        <f t="shared" si="5"/>
        <v>***</v>
      </c>
      <c r="X47" s="4"/>
      <c r="Y47" s="4" t="str">
        <f t="shared" si="6"/>
        <v>***</v>
      </c>
      <c r="Z47" s="4"/>
      <c r="AA47" s="4" t="str">
        <f t="shared" si="7"/>
        <v>***</v>
      </c>
      <c r="AB47" s="4">
        <f>'Paste SD Data'!BW47</f>
        <v>0</v>
      </c>
      <c r="AC47" s="4">
        <f>'Paste SD Data'!BX47</f>
        <v>0</v>
      </c>
    </row>
    <row r="48" spans="1:29" x14ac:dyDescent="0.25">
      <c r="A48" s="6">
        <f>'Paste SD Data'!A48</f>
        <v>44</v>
      </c>
      <c r="B48" s="6">
        <f>'Paste SD Data'!B48</f>
        <v>0</v>
      </c>
      <c r="C48" s="6">
        <f>'Paste SD Data'!C48</f>
        <v>0</v>
      </c>
      <c r="D48" s="6">
        <f>'Paste SD Data'!D48</f>
        <v>0</v>
      </c>
      <c r="E48" s="6">
        <f>'Paste SD Data'!E48</f>
        <v>0</v>
      </c>
      <c r="F48" s="7">
        <f>'Paste SD Data'!F48</f>
        <v>0</v>
      </c>
      <c r="G48" s="6">
        <f>'Paste SD Data'!G48</f>
        <v>0</v>
      </c>
      <c r="H48" s="6">
        <f>'Paste SD Data'!H48</f>
        <v>0</v>
      </c>
      <c r="I48" s="6">
        <f>'Paste SD Data'!I48</f>
        <v>0</v>
      </c>
      <c r="J48" s="8">
        <f>'Paste SD Data'!S48</f>
        <v>0</v>
      </c>
      <c r="K48" s="8">
        <f>'Paste SD Data'!AC48</f>
        <v>0</v>
      </c>
      <c r="L48" s="8">
        <f>'Paste SD Data'!AM48</f>
        <v>0</v>
      </c>
      <c r="M48" s="8">
        <f>'Paste SD Data'!AW48</f>
        <v>0</v>
      </c>
      <c r="N48" s="8">
        <f>'Paste SD Data'!BG48</f>
        <v>0</v>
      </c>
      <c r="O48" s="8">
        <f>'Paste SD Data'!BQ48</f>
        <v>0</v>
      </c>
      <c r="P48" s="8">
        <f t="shared" si="1"/>
        <v>0</v>
      </c>
      <c r="Q48" s="9">
        <f t="shared" si="2"/>
        <v>0</v>
      </c>
      <c r="R48" s="49" t="str">
        <f t="shared" si="3"/>
        <v>***</v>
      </c>
      <c r="S48" s="10" t="str">
        <f t="shared" si="8"/>
        <v>NA</v>
      </c>
      <c r="T48" s="4"/>
      <c r="U48" s="4" t="str">
        <f t="shared" si="4"/>
        <v>***</v>
      </c>
      <c r="V48" s="4"/>
      <c r="W48" s="4" t="str">
        <f t="shared" si="5"/>
        <v>***</v>
      </c>
      <c r="X48" s="4"/>
      <c r="Y48" s="4" t="str">
        <f t="shared" si="6"/>
        <v>***</v>
      </c>
      <c r="Z48" s="4"/>
      <c r="AA48" s="4" t="str">
        <f t="shared" si="7"/>
        <v>***</v>
      </c>
      <c r="AB48" s="4">
        <f>'Paste SD Data'!BW48</f>
        <v>0</v>
      </c>
      <c r="AC48" s="4">
        <f>'Paste SD Data'!BX48</f>
        <v>0</v>
      </c>
    </row>
    <row r="49" spans="1:29" x14ac:dyDescent="0.25">
      <c r="A49" s="6">
        <f>'Paste SD Data'!A49</f>
        <v>45</v>
      </c>
      <c r="B49" s="6">
        <f>'Paste SD Data'!B49</f>
        <v>0</v>
      </c>
      <c r="C49" s="6">
        <f>'Paste SD Data'!C49</f>
        <v>0</v>
      </c>
      <c r="D49" s="6">
        <f>'Paste SD Data'!D49</f>
        <v>0</v>
      </c>
      <c r="E49" s="6">
        <f>'Paste SD Data'!E49</f>
        <v>0</v>
      </c>
      <c r="F49" s="7">
        <f>'Paste SD Data'!F49</f>
        <v>0</v>
      </c>
      <c r="G49" s="6">
        <f>'Paste SD Data'!G49</f>
        <v>0</v>
      </c>
      <c r="H49" s="6">
        <f>'Paste SD Data'!H49</f>
        <v>0</v>
      </c>
      <c r="I49" s="6">
        <f>'Paste SD Data'!I49</f>
        <v>0</v>
      </c>
      <c r="J49" s="8">
        <f>'Paste SD Data'!S49</f>
        <v>0</v>
      </c>
      <c r="K49" s="8">
        <f>'Paste SD Data'!AC49</f>
        <v>0</v>
      </c>
      <c r="L49" s="8">
        <f>'Paste SD Data'!AM49</f>
        <v>0</v>
      </c>
      <c r="M49" s="8">
        <f>'Paste SD Data'!AW49</f>
        <v>0</v>
      </c>
      <c r="N49" s="8">
        <f>'Paste SD Data'!BG49</f>
        <v>0</v>
      </c>
      <c r="O49" s="8">
        <f>'Paste SD Data'!BQ49</f>
        <v>0</v>
      </c>
      <c r="P49" s="8">
        <f t="shared" si="1"/>
        <v>0</v>
      </c>
      <c r="Q49" s="9">
        <f t="shared" si="2"/>
        <v>0</v>
      </c>
      <c r="R49" s="49" t="str">
        <f t="shared" si="3"/>
        <v>***</v>
      </c>
      <c r="S49" s="10" t="str">
        <f t="shared" si="8"/>
        <v>NA</v>
      </c>
      <c r="T49" s="4"/>
      <c r="U49" s="4" t="str">
        <f t="shared" si="4"/>
        <v>***</v>
      </c>
      <c r="V49" s="4"/>
      <c r="W49" s="4" t="str">
        <f t="shared" si="5"/>
        <v>***</v>
      </c>
      <c r="X49" s="4"/>
      <c r="Y49" s="4" t="str">
        <f t="shared" si="6"/>
        <v>***</v>
      </c>
      <c r="Z49" s="4"/>
      <c r="AA49" s="4" t="str">
        <f t="shared" si="7"/>
        <v>***</v>
      </c>
      <c r="AB49" s="4">
        <f>'Paste SD Data'!BW49</f>
        <v>0</v>
      </c>
      <c r="AC49" s="4">
        <f>'Paste SD Data'!BX49</f>
        <v>0</v>
      </c>
    </row>
    <row r="50" spans="1:29" x14ac:dyDescent="0.25">
      <c r="A50" s="6">
        <f>'Paste SD Data'!A50</f>
        <v>46</v>
      </c>
      <c r="B50" s="6">
        <f>'Paste SD Data'!B50</f>
        <v>0</v>
      </c>
      <c r="C50" s="6">
        <f>'Paste SD Data'!C50</f>
        <v>0</v>
      </c>
      <c r="D50" s="6">
        <f>'Paste SD Data'!D50</f>
        <v>0</v>
      </c>
      <c r="E50" s="6">
        <f>'Paste SD Data'!E50</f>
        <v>0</v>
      </c>
      <c r="F50" s="7">
        <f>'Paste SD Data'!F50</f>
        <v>0</v>
      </c>
      <c r="G50" s="6">
        <f>'Paste SD Data'!G50</f>
        <v>0</v>
      </c>
      <c r="H50" s="6">
        <f>'Paste SD Data'!H50</f>
        <v>0</v>
      </c>
      <c r="I50" s="6">
        <f>'Paste SD Data'!I50</f>
        <v>0</v>
      </c>
      <c r="J50" s="8">
        <f>'Paste SD Data'!S50</f>
        <v>0</v>
      </c>
      <c r="K50" s="8">
        <f>'Paste SD Data'!AC50</f>
        <v>0</v>
      </c>
      <c r="L50" s="8">
        <f>'Paste SD Data'!AM50</f>
        <v>0</v>
      </c>
      <c r="M50" s="8">
        <f>'Paste SD Data'!AW50</f>
        <v>0</v>
      </c>
      <c r="N50" s="8">
        <f>'Paste SD Data'!BG50</f>
        <v>0</v>
      </c>
      <c r="O50" s="8">
        <f>'Paste SD Data'!BQ50</f>
        <v>0</v>
      </c>
      <c r="P50" s="8">
        <f t="shared" si="1"/>
        <v>0</v>
      </c>
      <c r="Q50" s="9">
        <f t="shared" si="2"/>
        <v>0</v>
      </c>
      <c r="R50" s="49" t="str">
        <f t="shared" si="3"/>
        <v>***</v>
      </c>
      <c r="S50" s="10" t="str">
        <f t="shared" si="8"/>
        <v>NA</v>
      </c>
      <c r="T50" s="4"/>
      <c r="U50" s="4" t="str">
        <f t="shared" si="4"/>
        <v>***</v>
      </c>
      <c r="V50" s="4"/>
      <c r="W50" s="4" t="str">
        <f t="shared" si="5"/>
        <v>***</v>
      </c>
      <c r="X50" s="4"/>
      <c r="Y50" s="4" t="str">
        <f t="shared" si="6"/>
        <v>***</v>
      </c>
      <c r="Z50" s="4"/>
      <c r="AA50" s="4" t="str">
        <f t="shared" si="7"/>
        <v>***</v>
      </c>
      <c r="AB50" s="4">
        <f>'Paste SD Data'!BW50</f>
        <v>0</v>
      </c>
      <c r="AC50" s="4">
        <f>'Paste SD Data'!BX50</f>
        <v>0</v>
      </c>
    </row>
    <row r="51" spans="1:29" x14ac:dyDescent="0.25">
      <c r="A51" s="6">
        <f>'Paste SD Data'!A51</f>
        <v>47</v>
      </c>
      <c r="B51" s="6">
        <f>'Paste SD Data'!B51</f>
        <v>0</v>
      </c>
      <c r="C51" s="6">
        <f>'Paste SD Data'!C51</f>
        <v>0</v>
      </c>
      <c r="D51" s="6">
        <f>'Paste SD Data'!D51</f>
        <v>0</v>
      </c>
      <c r="E51" s="6">
        <f>'Paste SD Data'!E51</f>
        <v>0</v>
      </c>
      <c r="F51" s="7">
        <f>'Paste SD Data'!F51</f>
        <v>0</v>
      </c>
      <c r="G51" s="6">
        <f>'Paste SD Data'!G51</f>
        <v>0</v>
      </c>
      <c r="H51" s="6">
        <f>'Paste SD Data'!H51</f>
        <v>0</v>
      </c>
      <c r="I51" s="6">
        <f>'Paste SD Data'!I51</f>
        <v>0</v>
      </c>
      <c r="J51" s="8">
        <f>'Paste SD Data'!S51</f>
        <v>0</v>
      </c>
      <c r="K51" s="8">
        <f>'Paste SD Data'!AC51</f>
        <v>0</v>
      </c>
      <c r="L51" s="8">
        <f>'Paste SD Data'!AM51</f>
        <v>0</v>
      </c>
      <c r="M51" s="8">
        <f>'Paste SD Data'!AW51</f>
        <v>0</v>
      </c>
      <c r="N51" s="8">
        <f>'Paste SD Data'!BG51</f>
        <v>0</v>
      </c>
      <c r="O51" s="8">
        <f>'Paste SD Data'!BQ51</f>
        <v>0</v>
      </c>
      <c r="P51" s="8">
        <f t="shared" si="1"/>
        <v>0</v>
      </c>
      <c r="Q51" s="9">
        <f t="shared" si="2"/>
        <v>0</v>
      </c>
      <c r="R51" s="49" t="str">
        <f t="shared" si="3"/>
        <v>***</v>
      </c>
      <c r="S51" s="10" t="str">
        <f t="shared" si="8"/>
        <v>NA</v>
      </c>
      <c r="T51" s="4"/>
      <c r="U51" s="4" t="str">
        <f t="shared" si="4"/>
        <v>***</v>
      </c>
      <c r="V51" s="4"/>
      <c r="W51" s="4" t="str">
        <f t="shared" si="5"/>
        <v>***</v>
      </c>
      <c r="X51" s="4"/>
      <c r="Y51" s="4" t="str">
        <f t="shared" si="6"/>
        <v>***</v>
      </c>
      <c r="Z51" s="4"/>
      <c r="AA51" s="4" t="str">
        <f t="shared" si="7"/>
        <v>***</v>
      </c>
      <c r="AB51" s="4">
        <f>'Paste SD Data'!BW51</f>
        <v>0</v>
      </c>
      <c r="AC51" s="4">
        <f>'Paste SD Data'!BX51</f>
        <v>0</v>
      </c>
    </row>
    <row r="52" spans="1:29" x14ac:dyDescent="0.25">
      <c r="A52" s="6">
        <f>'Paste SD Data'!A52</f>
        <v>48</v>
      </c>
      <c r="B52" s="6">
        <f>'Paste SD Data'!B52</f>
        <v>0</v>
      </c>
      <c r="C52" s="6">
        <f>'Paste SD Data'!C52</f>
        <v>0</v>
      </c>
      <c r="D52" s="6">
        <f>'Paste SD Data'!D52</f>
        <v>0</v>
      </c>
      <c r="E52" s="6">
        <f>'Paste SD Data'!E52</f>
        <v>0</v>
      </c>
      <c r="F52" s="7">
        <f>'Paste SD Data'!F52</f>
        <v>0</v>
      </c>
      <c r="G52" s="6">
        <f>'Paste SD Data'!G52</f>
        <v>0</v>
      </c>
      <c r="H52" s="6">
        <f>'Paste SD Data'!H52</f>
        <v>0</v>
      </c>
      <c r="I52" s="6">
        <f>'Paste SD Data'!I52</f>
        <v>0</v>
      </c>
      <c r="J52" s="8">
        <f>'Paste SD Data'!S52</f>
        <v>0</v>
      </c>
      <c r="K52" s="8">
        <f>'Paste SD Data'!AC52</f>
        <v>0</v>
      </c>
      <c r="L52" s="8">
        <f>'Paste SD Data'!AM52</f>
        <v>0</v>
      </c>
      <c r="M52" s="8">
        <f>'Paste SD Data'!AW52</f>
        <v>0</v>
      </c>
      <c r="N52" s="8">
        <f>'Paste SD Data'!BG52</f>
        <v>0</v>
      </c>
      <c r="O52" s="8">
        <f>'Paste SD Data'!BQ52</f>
        <v>0</v>
      </c>
      <c r="P52" s="8">
        <f t="shared" si="1"/>
        <v>0</v>
      </c>
      <c r="Q52" s="9">
        <f t="shared" si="2"/>
        <v>0</v>
      </c>
      <c r="R52" s="49" t="str">
        <f t="shared" si="3"/>
        <v>***</v>
      </c>
      <c r="S52" s="10" t="str">
        <f t="shared" si="8"/>
        <v>NA</v>
      </c>
      <c r="T52" s="4"/>
      <c r="U52" s="4" t="str">
        <f t="shared" si="4"/>
        <v>***</v>
      </c>
      <c r="V52" s="4"/>
      <c r="W52" s="4" t="str">
        <f t="shared" si="5"/>
        <v>***</v>
      </c>
      <c r="X52" s="4"/>
      <c r="Y52" s="4" t="str">
        <f t="shared" si="6"/>
        <v>***</v>
      </c>
      <c r="Z52" s="4"/>
      <c r="AA52" s="4" t="str">
        <f t="shared" si="7"/>
        <v>***</v>
      </c>
      <c r="AB52" s="4">
        <f>'Paste SD Data'!BW52</f>
        <v>0</v>
      </c>
      <c r="AC52" s="4">
        <f>'Paste SD Data'!BX52</f>
        <v>0</v>
      </c>
    </row>
    <row r="53" spans="1:29" x14ac:dyDescent="0.25">
      <c r="A53" s="6">
        <f>'Paste SD Data'!A53</f>
        <v>49</v>
      </c>
      <c r="B53" s="6">
        <f>'Paste SD Data'!B53</f>
        <v>0</v>
      </c>
      <c r="C53" s="6">
        <f>'Paste SD Data'!C53</f>
        <v>0</v>
      </c>
      <c r="D53" s="6">
        <f>'Paste SD Data'!D53</f>
        <v>0</v>
      </c>
      <c r="E53" s="6">
        <f>'Paste SD Data'!E53</f>
        <v>0</v>
      </c>
      <c r="F53" s="7">
        <f>'Paste SD Data'!F53</f>
        <v>0</v>
      </c>
      <c r="G53" s="6">
        <f>'Paste SD Data'!G53</f>
        <v>0</v>
      </c>
      <c r="H53" s="6">
        <f>'Paste SD Data'!H53</f>
        <v>0</v>
      </c>
      <c r="I53" s="6">
        <f>'Paste SD Data'!I53</f>
        <v>0</v>
      </c>
      <c r="J53" s="8">
        <f>'Paste SD Data'!S53</f>
        <v>0</v>
      </c>
      <c r="K53" s="8">
        <f>'Paste SD Data'!AC53</f>
        <v>0</v>
      </c>
      <c r="L53" s="8">
        <f>'Paste SD Data'!AM53</f>
        <v>0</v>
      </c>
      <c r="M53" s="8">
        <f>'Paste SD Data'!AW53</f>
        <v>0</v>
      </c>
      <c r="N53" s="8">
        <f>'Paste SD Data'!BG53</f>
        <v>0</v>
      </c>
      <c r="O53" s="8">
        <f>'Paste SD Data'!BQ53</f>
        <v>0</v>
      </c>
      <c r="P53" s="8">
        <f t="shared" si="1"/>
        <v>0</v>
      </c>
      <c r="Q53" s="9">
        <f t="shared" si="2"/>
        <v>0</v>
      </c>
      <c r="R53" s="49" t="str">
        <f t="shared" si="3"/>
        <v>***</v>
      </c>
      <c r="S53" s="10" t="str">
        <f t="shared" si="8"/>
        <v>NA</v>
      </c>
      <c r="T53" s="4"/>
      <c r="U53" s="4" t="str">
        <f t="shared" si="4"/>
        <v>***</v>
      </c>
      <c r="V53" s="4"/>
      <c r="W53" s="4" t="str">
        <f t="shared" si="5"/>
        <v>***</v>
      </c>
      <c r="X53" s="4"/>
      <c r="Y53" s="4" t="str">
        <f t="shared" si="6"/>
        <v>***</v>
      </c>
      <c r="Z53" s="4"/>
      <c r="AA53" s="4" t="str">
        <f t="shared" si="7"/>
        <v>***</v>
      </c>
      <c r="AB53" s="4">
        <f>'Paste SD Data'!BW53</f>
        <v>0</v>
      </c>
      <c r="AC53" s="4">
        <f>'Paste SD Data'!BX53</f>
        <v>0</v>
      </c>
    </row>
    <row r="54" spans="1:29" x14ac:dyDescent="0.25">
      <c r="A54" s="6">
        <f>'Paste SD Data'!A54</f>
        <v>50</v>
      </c>
      <c r="B54" s="6">
        <f>'Paste SD Data'!B54</f>
        <v>0</v>
      </c>
      <c r="C54" s="6">
        <f>'Paste SD Data'!C54</f>
        <v>0</v>
      </c>
      <c r="D54" s="6">
        <f>'Paste SD Data'!D54</f>
        <v>0</v>
      </c>
      <c r="E54" s="6">
        <f>'Paste SD Data'!E54</f>
        <v>0</v>
      </c>
      <c r="F54" s="7">
        <f>'Paste SD Data'!F54</f>
        <v>0</v>
      </c>
      <c r="G54" s="6">
        <f>'Paste SD Data'!G54</f>
        <v>0</v>
      </c>
      <c r="H54" s="6">
        <f>'Paste SD Data'!H54</f>
        <v>0</v>
      </c>
      <c r="I54" s="6">
        <f>'Paste SD Data'!I54</f>
        <v>0</v>
      </c>
      <c r="J54" s="8">
        <f>'Paste SD Data'!S54</f>
        <v>0</v>
      </c>
      <c r="K54" s="8">
        <f>'Paste SD Data'!AC54</f>
        <v>0</v>
      </c>
      <c r="L54" s="8">
        <f>'Paste SD Data'!AM54</f>
        <v>0</v>
      </c>
      <c r="M54" s="8">
        <f>'Paste SD Data'!AW54</f>
        <v>0</v>
      </c>
      <c r="N54" s="8">
        <f>'Paste SD Data'!BG54</f>
        <v>0</v>
      </c>
      <c r="O54" s="8">
        <f>'Paste SD Data'!BQ54</f>
        <v>0</v>
      </c>
      <c r="P54" s="8">
        <f t="shared" si="1"/>
        <v>0</v>
      </c>
      <c r="Q54" s="9">
        <f t="shared" si="2"/>
        <v>0</v>
      </c>
      <c r="R54" s="49" t="str">
        <f t="shared" si="3"/>
        <v>***</v>
      </c>
      <c r="S54" s="10" t="str">
        <f t="shared" si="8"/>
        <v>NA</v>
      </c>
      <c r="T54" s="4"/>
      <c r="U54" s="4" t="str">
        <f t="shared" si="4"/>
        <v>***</v>
      </c>
      <c r="V54" s="4"/>
      <c r="W54" s="4" t="str">
        <f t="shared" si="5"/>
        <v>***</v>
      </c>
      <c r="X54" s="4"/>
      <c r="Y54" s="4" t="str">
        <f t="shared" si="6"/>
        <v>***</v>
      </c>
      <c r="Z54" s="4"/>
      <c r="AA54" s="4" t="str">
        <f t="shared" si="7"/>
        <v>***</v>
      </c>
      <c r="AB54" s="4">
        <f>'Paste SD Data'!BW54</f>
        <v>0</v>
      </c>
      <c r="AC54" s="4">
        <f>'Paste SD Data'!BX54</f>
        <v>0</v>
      </c>
    </row>
    <row r="55" spans="1:29" x14ac:dyDescent="0.25">
      <c r="A55" s="6">
        <f>'Paste SD Data'!A55</f>
        <v>51</v>
      </c>
      <c r="B55" s="6">
        <f>'Paste SD Data'!B55</f>
        <v>0</v>
      </c>
      <c r="C55" s="6">
        <f>'Paste SD Data'!C55</f>
        <v>0</v>
      </c>
      <c r="D55" s="6">
        <f>'Paste SD Data'!D55</f>
        <v>0</v>
      </c>
      <c r="E55" s="6">
        <f>'Paste SD Data'!E55</f>
        <v>0</v>
      </c>
      <c r="F55" s="7">
        <f>'Paste SD Data'!F55</f>
        <v>0</v>
      </c>
      <c r="G55" s="6">
        <f>'Paste SD Data'!G55</f>
        <v>0</v>
      </c>
      <c r="H55" s="6">
        <f>'Paste SD Data'!H55</f>
        <v>0</v>
      </c>
      <c r="I55" s="6">
        <f>'Paste SD Data'!I55</f>
        <v>0</v>
      </c>
      <c r="J55" s="8">
        <f>'Paste SD Data'!S55</f>
        <v>0</v>
      </c>
      <c r="K55" s="8">
        <f>'Paste SD Data'!AC55</f>
        <v>0</v>
      </c>
      <c r="L55" s="8">
        <f>'Paste SD Data'!AM55</f>
        <v>0</v>
      </c>
      <c r="M55" s="8">
        <f>'Paste SD Data'!AW55</f>
        <v>0</v>
      </c>
      <c r="N55" s="8">
        <f>'Paste SD Data'!BG55</f>
        <v>0</v>
      </c>
      <c r="O55" s="8">
        <f>'Paste SD Data'!BQ55</f>
        <v>0</v>
      </c>
      <c r="P55" s="8">
        <f t="shared" si="1"/>
        <v>0</v>
      </c>
      <c r="Q55" s="9">
        <f t="shared" si="2"/>
        <v>0</v>
      </c>
      <c r="R55" s="49" t="str">
        <f t="shared" si="3"/>
        <v>***</v>
      </c>
      <c r="S55" s="10" t="str">
        <f t="shared" si="8"/>
        <v>NA</v>
      </c>
      <c r="T55" s="4"/>
      <c r="U55" s="4" t="str">
        <f t="shared" si="4"/>
        <v>***</v>
      </c>
      <c r="V55" s="4"/>
      <c r="W55" s="4" t="str">
        <f t="shared" si="5"/>
        <v>***</v>
      </c>
      <c r="X55" s="4"/>
      <c r="Y55" s="4" t="str">
        <f t="shared" si="6"/>
        <v>***</v>
      </c>
      <c r="Z55" s="4"/>
      <c r="AA55" s="4" t="str">
        <f t="shared" si="7"/>
        <v>***</v>
      </c>
      <c r="AB55" s="4">
        <f>'Paste SD Data'!BW55</f>
        <v>0</v>
      </c>
      <c r="AC55" s="4">
        <f>'Paste SD Data'!BX55</f>
        <v>0</v>
      </c>
    </row>
    <row r="56" spans="1:29" x14ac:dyDescent="0.25">
      <c r="A56" s="6">
        <f>'Paste SD Data'!A56</f>
        <v>52</v>
      </c>
      <c r="B56" s="6">
        <f>'Paste SD Data'!B56</f>
        <v>0</v>
      </c>
      <c r="C56" s="6">
        <f>'Paste SD Data'!C56</f>
        <v>0</v>
      </c>
      <c r="D56" s="6">
        <f>'Paste SD Data'!D56</f>
        <v>0</v>
      </c>
      <c r="E56" s="6">
        <f>'Paste SD Data'!E56</f>
        <v>0</v>
      </c>
      <c r="F56" s="7">
        <f>'Paste SD Data'!F56</f>
        <v>0</v>
      </c>
      <c r="G56" s="6">
        <f>'Paste SD Data'!G56</f>
        <v>0</v>
      </c>
      <c r="H56" s="6">
        <f>'Paste SD Data'!H56</f>
        <v>0</v>
      </c>
      <c r="I56" s="6">
        <f>'Paste SD Data'!I56</f>
        <v>0</v>
      </c>
      <c r="J56" s="8">
        <f>'Paste SD Data'!S56</f>
        <v>0</v>
      </c>
      <c r="K56" s="8">
        <f>'Paste SD Data'!AC56</f>
        <v>0</v>
      </c>
      <c r="L56" s="8">
        <f>'Paste SD Data'!AM56</f>
        <v>0</v>
      </c>
      <c r="M56" s="8">
        <f>'Paste SD Data'!AW56</f>
        <v>0</v>
      </c>
      <c r="N56" s="8">
        <f>'Paste SD Data'!BG56</f>
        <v>0</v>
      </c>
      <c r="O56" s="8">
        <f>'Paste SD Data'!BQ56</f>
        <v>0</v>
      </c>
      <c r="P56" s="8">
        <f t="shared" si="1"/>
        <v>0</v>
      </c>
      <c r="Q56" s="9">
        <f t="shared" si="2"/>
        <v>0</v>
      </c>
      <c r="R56" s="49" t="str">
        <f t="shared" si="3"/>
        <v>***</v>
      </c>
      <c r="S56" s="10" t="str">
        <f t="shared" si="8"/>
        <v>NA</v>
      </c>
      <c r="T56" s="4"/>
      <c r="U56" s="4" t="str">
        <f t="shared" si="4"/>
        <v>***</v>
      </c>
      <c r="V56" s="4"/>
      <c r="W56" s="4" t="str">
        <f t="shared" si="5"/>
        <v>***</v>
      </c>
      <c r="X56" s="4"/>
      <c r="Y56" s="4" t="str">
        <f t="shared" si="6"/>
        <v>***</v>
      </c>
      <c r="Z56" s="4"/>
      <c r="AA56" s="4" t="str">
        <f t="shared" si="7"/>
        <v>***</v>
      </c>
      <c r="AB56" s="4">
        <f>'Paste SD Data'!BW56</f>
        <v>0</v>
      </c>
      <c r="AC56" s="4">
        <f>'Paste SD Data'!BX56</f>
        <v>0</v>
      </c>
    </row>
    <row r="57" spans="1:29" x14ac:dyDescent="0.25">
      <c r="A57" s="6">
        <f>'Paste SD Data'!A57</f>
        <v>53</v>
      </c>
      <c r="B57" s="6">
        <f>'Paste SD Data'!B57</f>
        <v>0</v>
      </c>
      <c r="C57" s="6">
        <f>'Paste SD Data'!C57</f>
        <v>0</v>
      </c>
      <c r="D57" s="6">
        <f>'Paste SD Data'!D57</f>
        <v>0</v>
      </c>
      <c r="E57" s="6">
        <f>'Paste SD Data'!E57</f>
        <v>0</v>
      </c>
      <c r="F57" s="7">
        <f>'Paste SD Data'!F57</f>
        <v>0</v>
      </c>
      <c r="G57" s="6">
        <f>'Paste SD Data'!G57</f>
        <v>0</v>
      </c>
      <c r="H57" s="6">
        <f>'Paste SD Data'!H57</f>
        <v>0</v>
      </c>
      <c r="I57" s="6">
        <f>'Paste SD Data'!I57</f>
        <v>0</v>
      </c>
      <c r="J57" s="8">
        <f>'Paste SD Data'!S57</f>
        <v>0</v>
      </c>
      <c r="K57" s="8">
        <f>'Paste SD Data'!AC57</f>
        <v>0</v>
      </c>
      <c r="L57" s="8">
        <f>'Paste SD Data'!AM57</f>
        <v>0</v>
      </c>
      <c r="M57" s="8">
        <f>'Paste SD Data'!AW57</f>
        <v>0</v>
      </c>
      <c r="N57" s="8">
        <f>'Paste SD Data'!BG57</f>
        <v>0</v>
      </c>
      <c r="O57" s="8">
        <f>'Paste SD Data'!BQ57</f>
        <v>0</v>
      </c>
      <c r="P57" s="8">
        <f t="shared" si="1"/>
        <v>0</v>
      </c>
      <c r="Q57" s="9">
        <f t="shared" si="2"/>
        <v>0</v>
      </c>
      <c r="R57" s="49" t="str">
        <f t="shared" si="3"/>
        <v>***</v>
      </c>
      <c r="S57" s="10" t="str">
        <f t="shared" si="8"/>
        <v>NA</v>
      </c>
      <c r="T57" s="4"/>
      <c r="U57" s="4" t="str">
        <f t="shared" si="4"/>
        <v>***</v>
      </c>
      <c r="V57" s="4"/>
      <c r="W57" s="4" t="str">
        <f t="shared" si="5"/>
        <v>***</v>
      </c>
      <c r="X57" s="4"/>
      <c r="Y57" s="4" t="str">
        <f t="shared" si="6"/>
        <v>***</v>
      </c>
      <c r="Z57" s="4"/>
      <c r="AA57" s="4" t="str">
        <f t="shared" si="7"/>
        <v>***</v>
      </c>
      <c r="AB57" s="4">
        <f>'Paste SD Data'!BW57</f>
        <v>0</v>
      </c>
      <c r="AC57" s="4">
        <f>'Paste SD Data'!BX57</f>
        <v>0</v>
      </c>
    </row>
    <row r="58" spans="1:29" x14ac:dyDescent="0.25">
      <c r="A58" s="6">
        <f>'Paste SD Data'!A58</f>
        <v>54</v>
      </c>
      <c r="B58" s="6">
        <f>'Paste SD Data'!B58</f>
        <v>0</v>
      </c>
      <c r="C58" s="6">
        <f>'Paste SD Data'!C58</f>
        <v>0</v>
      </c>
      <c r="D58" s="6">
        <f>'Paste SD Data'!D58</f>
        <v>0</v>
      </c>
      <c r="E58" s="6">
        <f>'Paste SD Data'!E58</f>
        <v>0</v>
      </c>
      <c r="F58" s="7">
        <f>'Paste SD Data'!F58</f>
        <v>0</v>
      </c>
      <c r="G58" s="6">
        <f>'Paste SD Data'!G58</f>
        <v>0</v>
      </c>
      <c r="H58" s="6">
        <f>'Paste SD Data'!H58</f>
        <v>0</v>
      </c>
      <c r="I58" s="6">
        <f>'Paste SD Data'!I58</f>
        <v>0</v>
      </c>
      <c r="J58" s="8">
        <f>'Paste SD Data'!S58</f>
        <v>0</v>
      </c>
      <c r="K58" s="8">
        <f>'Paste SD Data'!AC58</f>
        <v>0</v>
      </c>
      <c r="L58" s="8">
        <f>'Paste SD Data'!AM58</f>
        <v>0</v>
      </c>
      <c r="M58" s="8">
        <f>'Paste SD Data'!AW58</f>
        <v>0</v>
      </c>
      <c r="N58" s="8">
        <f>'Paste SD Data'!BG58</f>
        <v>0</v>
      </c>
      <c r="O58" s="8">
        <f>'Paste SD Data'!BQ58</f>
        <v>0</v>
      </c>
      <c r="P58" s="8">
        <f t="shared" si="1"/>
        <v>0</v>
      </c>
      <c r="Q58" s="9">
        <f t="shared" si="2"/>
        <v>0</v>
      </c>
      <c r="R58" s="49" t="str">
        <f t="shared" si="3"/>
        <v>***</v>
      </c>
      <c r="S58" s="10" t="str">
        <f t="shared" si="8"/>
        <v>NA</v>
      </c>
      <c r="T58" s="4"/>
      <c r="U58" s="4" t="str">
        <f t="shared" si="4"/>
        <v>***</v>
      </c>
      <c r="V58" s="4"/>
      <c r="W58" s="4" t="str">
        <f t="shared" si="5"/>
        <v>***</v>
      </c>
      <c r="X58" s="4"/>
      <c r="Y58" s="4" t="str">
        <f t="shared" si="6"/>
        <v>***</v>
      </c>
      <c r="Z58" s="4"/>
      <c r="AA58" s="4" t="str">
        <f t="shared" si="7"/>
        <v>***</v>
      </c>
      <c r="AB58" s="4">
        <f>'Paste SD Data'!BW58</f>
        <v>0</v>
      </c>
      <c r="AC58" s="4">
        <f>'Paste SD Data'!BX58</f>
        <v>0</v>
      </c>
    </row>
    <row r="59" spans="1:29" x14ac:dyDescent="0.25">
      <c r="A59" s="6">
        <f>'Paste SD Data'!A59</f>
        <v>55</v>
      </c>
      <c r="B59" s="6">
        <f>'Paste SD Data'!B59</f>
        <v>0</v>
      </c>
      <c r="C59" s="6">
        <f>'Paste SD Data'!C59</f>
        <v>0</v>
      </c>
      <c r="D59" s="6">
        <f>'Paste SD Data'!D59</f>
        <v>0</v>
      </c>
      <c r="E59" s="6">
        <f>'Paste SD Data'!E59</f>
        <v>0</v>
      </c>
      <c r="F59" s="7">
        <f>'Paste SD Data'!F59</f>
        <v>0</v>
      </c>
      <c r="G59" s="6">
        <f>'Paste SD Data'!G59</f>
        <v>0</v>
      </c>
      <c r="H59" s="6">
        <f>'Paste SD Data'!H59</f>
        <v>0</v>
      </c>
      <c r="I59" s="6">
        <f>'Paste SD Data'!I59</f>
        <v>0</v>
      </c>
      <c r="J59" s="8">
        <f>'Paste SD Data'!S59</f>
        <v>0</v>
      </c>
      <c r="K59" s="8">
        <f>'Paste SD Data'!AC59</f>
        <v>0</v>
      </c>
      <c r="L59" s="8">
        <f>'Paste SD Data'!AM59</f>
        <v>0</v>
      </c>
      <c r="M59" s="8">
        <f>'Paste SD Data'!AW59</f>
        <v>0</v>
      </c>
      <c r="N59" s="8">
        <f>'Paste SD Data'!BG59</f>
        <v>0</v>
      </c>
      <c r="O59" s="8">
        <f>'Paste SD Data'!BQ59</f>
        <v>0</v>
      </c>
      <c r="P59" s="8">
        <f t="shared" si="1"/>
        <v>0</v>
      </c>
      <c r="Q59" s="9">
        <f t="shared" si="2"/>
        <v>0</v>
      </c>
      <c r="R59" s="49" t="str">
        <f t="shared" si="3"/>
        <v>***</v>
      </c>
      <c r="S59" s="10" t="str">
        <f t="shared" si="8"/>
        <v>NA</v>
      </c>
      <c r="T59" s="4"/>
      <c r="U59" s="4" t="str">
        <f t="shared" si="4"/>
        <v>***</v>
      </c>
      <c r="V59" s="4"/>
      <c r="W59" s="4" t="str">
        <f t="shared" si="5"/>
        <v>***</v>
      </c>
      <c r="X59" s="4"/>
      <c r="Y59" s="4" t="str">
        <f t="shared" si="6"/>
        <v>***</v>
      </c>
      <c r="Z59" s="4"/>
      <c r="AA59" s="4" t="str">
        <f t="shared" si="7"/>
        <v>***</v>
      </c>
      <c r="AB59" s="4">
        <f>'Paste SD Data'!BW59</f>
        <v>0</v>
      </c>
      <c r="AC59" s="4">
        <f>'Paste SD Data'!BX59</f>
        <v>0</v>
      </c>
    </row>
    <row r="60" spans="1:29" x14ac:dyDescent="0.25">
      <c r="A60" s="6">
        <f>'Paste SD Data'!A60</f>
        <v>56</v>
      </c>
      <c r="B60" s="6">
        <f>'Paste SD Data'!B60</f>
        <v>0</v>
      </c>
      <c r="C60" s="6">
        <f>'Paste SD Data'!C60</f>
        <v>0</v>
      </c>
      <c r="D60" s="6">
        <f>'Paste SD Data'!D60</f>
        <v>0</v>
      </c>
      <c r="E60" s="6">
        <f>'Paste SD Data'!E60</f>
        <v>0</v>
      </c>
      <c r="F60" s="7">
        <f>'Paste SD Data'!F60</f>
        <v>0</v>
      </c>
      <c r="G60" s="6">
        <f>'Paste SD Data'!G60</f>
        <v>0</v>
      </c>
      <c r="H60" s="6">
        <f>'Paste SD Data'!H60</f>
        <v>0</v>
      </c>
      <c r="I60" s="6">
        <f>'Paste SD Data'!I60</f>
        <v>0</v>
      </c>
      <c r="J60" s="8">
        <f>'Paste SD Data'!S60</f>
        <v>0</v>
      </c>
      <c r="K60" s="8">
        <f>'Paste SD Data'!AC60</f>
        <v>0</v>
      </c>
      <c r="L60" s="8">
        <f>'Paste SD Data'!AM60</f>
        <v>0</v>
      </c>
      <c r="M60" s="8">
        <f>'Paste SD Data'!AW60</f>
        <v>0</v>
      </c>
      <c r="N60" s="8">
        <f>'Paste SD Data'!BG60</f>
        <v>0</v>
      </c>
      <c r="O60" s="8">
        <f>'Paste SD Data'!BQ60</f>
        <v>0</v>
      </c>
      <c r="P60" s="8">
        <f t="shared" si="1"/>
        <v>0</v>
      </c>
      <c r="Q60" s="9">
        <f t="shared" si="2"/>
        <v>0</v>
      </c>
      <c r="R60" s="49" t="str">
        <f t="shared" si="3"/>
        <v>***</v>
      </c>
      <c r="S60" s="10" t="str">
        <f t="shared" si="8"/>
        <v>NA</v>
      </c>
      <c r="T60" s="4"/>
      <c r="U60" s="4" t="str">
        <f t="shared" si="4"/>
        <v>***</v>
      </c>
      <c r="V60" s="4"/>
      <c r="W60" s="4" t="str">
        <f t="shared" si="5"/>
        <v>***</v>
      </c>
      <c r="X60" s="4"/>
      <c r="Y60" s="4" t="str">
        <f t="shared" si="6"/>
        <v>***</v>
      </c>
      <c r="Z60" s="4"/>
      <c r="AA60" s="4" t="str">
        <f t="shared" si="7"/>
        <v>***</v>
      </c>
      <c r="AB60" s="4">
        <f>'Paste SD Data'!BW60</f>
        <v>0</v>
      </c>
      <c r="AC60" s="4">
        <f>'Paste SD Data'!BX60</f>
        <v>0</v>
      </c>
    </row>
    <row r="61" spans="1:29" x14ac:dyDescent="0.25">
      <c r="A61" s="6">
        <f>'Paste SD Data'!A61</f>
        <v>57</v>
      </c>
      <c r="B61" s="6">
        <f>'Paste SD Data'!B61</f>
        <v>0</v>
      </c>
      <c r="C61" s="6">
        <f>'Paste SD Data'!C61</f>
        <v>0</v>
      </c>
      <c r="D61" s="6">
        <f>'Paste SD Data'!D61</f>
        <v>0</v>
      </c>
      <c r="E61" s="6">
        <f>'Paste SD Data'!E61</f>
        <v>0</v>
      </c>
      <c r="F61" s="7">
        <f>'Paste SD Data'!F61</f>
        <v>0</v>
      </c>
      <c r="G61" s="6">
        <f>'Paste SD Data'!G61</f>
        <v>0</v>
      </c>
      <c r="H61" s="6">
        <f>'Paste SD Data'!H61</f>
        <v>0</v>
      </c>
      <c r="I61" s="6">
        <f>'Paste SD Data'!I61</f>
        <v>0</v>
      </c>
      <c r="J61" s="8">
        <f>'Paste SD Data'!S61</f>
        <v>0</v>
      </c>
      <c r="K61" s="8">
        <f>'Paste SD Data'!AC61</f>
        <v>0</v>
      </c>
      <c r="L61" s="8">
        <f>'Paste SD Data'!AM61</f>
        <v>0</v>
      </c>
      <c r="M61" s="8">
        <f>'Paste SD Data'!AW61</f>
        <v>0</v>
      </c>
      <c r="N61" s="8">
        <f>'Paste SD Data'!BG61</f>
        <v>0</v>
      </c>
      <c r="O61" s="8">
        <f>'Paste SD Data'!BQ61</f>
        <v>0</v>
      </c>
      <c r="P61" s="8">
        <f t="shared" si="1"/>
        <v>0</v>
      </c>
      <c r="Q61" s="9">
        <f t="shared" si="2"/>
        <v>0</v>
      </c>
      <c r="R61" s="49" t="str">
        <f t="shared" si="3"/>
        <v>***</v>
      </c>
      <c r="S61" s="10" t="str">
        <f t="shared" si="8"/>
        <v>NA</v>
      </c>
      <c r="T61" s="4"/>
      <c r="U61" s="4" t="str">
        <f t="shared" si="4"/>
        <v>***</v>
      </c>
      <c r="V61" s="4"/>
      <c r="W61" s="4" t="str">
        <f t="shared" si="5"/>
        <v>***</v>
      </c>
      <c r="X61" s="4"/>
      <c r="Y61" s="4" t="str">
        <f t="shared" si="6"/>
        <v>***</v>
      </c>
      <c r="Z61" s="4"/>
      <c r="AA61" s="4" t="str">
        <f t="shared" si="7"/>
        <v>***</v>
      </c>
      <c r="AB61" s="4">
        <f>'Paste SD Data'!BW61</f>
        <v>0</v>
      </c>
      <c r="AC61" s="4">
        <f>'Paste SD Data'!BX61</f>
        <v>0</v>
      </c>
    </row>
    <row r="62" spans="1:29" x14ac:dyDescent="0.25">
      <c r="A62" s="6">
        <f>'Paste SD Data'!A62</f>
        <v>58</v>
      </c>
      <c r="B62" s="6">
        <f>'Paste SD Data'!B62</f>
        <v>0</v>
      </c>
      <c r="C62" s="6">
        <f>'Paste SD Data'!C62</f>
        <v>0</v>
      </c>
      <c r="D62" s="6">
        <f>'Paste SD Data'!D62</f>
        <v>0</v>
      </c>
      <c r="E62" s="6">
        <f>'Paste SD Data'!E62</f>
        <v>0</v>
      </c>
      <c r="F62" s="7">
        <f>'Paste SD Data'!F62</f>
        <v>0</v>
      </c>
      <c r="G62" s="6">
        <f>'Paste SD Data'!G62</f>
        <v>0</v>
      </c>
      <c r="H62" s="6">
        <f>'Paste SD Data'!H62</f>
        <v>0</v>
      </c>
      <c r="I62" s="6">
        <f>'Paste SD Data'!I62</f>
        <v>0</v>
      </c>
      <c r="J62" s="8">
        <f>'Paste SD Data'!S62</f>
        <v>0</v>
      </c>
      <c r="K62" s="8">
        <f>'Paste SD Data'!AC62</f>
        <v>0</v>
      </c>
      <c r="L62" s="8">
        <f>'Paste SD Data'!AM62</f>
        <v>0</v>
      </c>
      <c r="M62" s="8">
        <f>'Paste SD Data'!AW62</f>
        <v>0</v>
      </c>
      <c r="N62" s="8">
        <f>'Paste SD Data'!BG62</f>
        <v>0</v>
      </c>
      <c r="O62" s="8">
        <f>'Paste SD Data'!BQ62</f>
        <v>0</v>
      </c>
      <c r="P62" s="8">
        <f t="shared" si="1"/>
        <v>0</v>
      </c>
      <c r="Q62" s="9">
        <f t="shared" si="2"/>
        <v>0</v>
      </c>
      <c r="R62" s="49" t="str">
        <f t="shared" si="3"/>
        <v>***</v>
      </c>
      <c r="S62" s="10" t="str">
        <f t="shared" si="8"/>
        <v>NA</v>
      </c>
      <c r="T62" s="4"/>
      <c r="U62" s="4" t="str">
        <f t="shared" si="4"/>
        <v>***</v>
      </c>
      <c r="V62" s="4"/>
      <c r="W62" s="4" t="str">
        <f t="shared" si="5"/>
        <v>***</v>
      </c>
      <c r="X62" s="4"/>
      <c r="Y62" s="4" t="str">
        <f t="shared" si="6"/>
        <v>***</v>
      </c>
      <c r="Z62" s="4"/>
      <c r="AA62" s="4" t="str">
        <f t="shared" si="7"/>
        <v>***</v>
      </c>
      <c r="AB62" s="4">
        <f>'Paste SD Data'!BW62</f>
        <v>0</v>
      </c>
      <c r="AC62" s="4">
        <f>'Paste SD Data'!BX62</f>
        <v>0</v>
      </c>
    </row>
    <row r="63" spans="1:29" x14ac:dyDescent="0.25">
      <c r="A63" s="6">
        <f>'Paste SD Data'!A63</f>
        <v>59</v>
      </c>
      <c r="B63" s="6">
        <f>'Paste SD Data'!B63</f>
        <v>0</v>
      </c>
      <c r="C63" s="6">
        <f>'Paste SD Data'!C63</f>
        <v>0</v>
      </c>
      <c r="D63" s="6">
        <f>'Paste SD Data'!D63</f>
        <v>0</v>
      </c>
      <c r="E63" s="6">
        <f>'Paste SD Data'!E63</f>
        <v>0</v>
      </c>
      <c r="F63" s="7">
        <f>'Paste SD Data'!F63</f>
        <v>0</v>
      </c>
      <c r="G63" s="6">
        <f>'Paste SD Data'!G63</f>
        <v>0</v>
      </c>
      <c r="H63" s="6">
        <f>'Paste SD Data'!H63</f>
        <v>0</v>
      </c>
      <c r="I63" s="6">
        <f>'Paste SD Data'!I63</f>
        <v>0</v>
      </c>
      <c r="J63" s="8">
        <f>'Paste SD Data'!S63</f>
        <v>0</v>
      </c>
      <c r="K63" s="8">
        <f>'Paste SD Data'!AC63</f>
        <v>0</v>
      </c>
      <c r="L63" s="8">
        <f>'Paste SD Data'!AM63</f>
        <v>0</v>
      </c>
      <c r="M63" s="8">
        <f>'Paste SD Data'!AW63</f>
        <v>0</v>
      </c>
      <c r="N63" s="8">
        <f>'Paste SD Data'!BG63</f>
        <v>0</v>
      </c>
      <c r="O63" s="8">
        <f>'Paste SD Data'!BQ63</f>
        <v>0</v>
      </c>
      <c r="P63" s="8">
        <f t="shared" si="1"/>
        <v>0</v>
      </c>
      <c r="Q63" s="9">
        <f t="shared" si="2"/>
        <v>0</v>
      </c>
      <c r="R63" s="49" t="str">
        <f t="shared" si="3"/>
        <v>***</v>
      </c>
      <c r="S63" s="10" t="str">
        <f t="shared" si="8"/>
        <v>NA</v>
      </c>
      <c r="T63" s="4"/>
      <c r="U63" s="4" t="str">
        <f t="shared" si="4"/>
        <v>***</v>
      </c>
      <c r="V63" s="4"/>
      <c r="W63" s="4" t="str">
        <f t="shared" si="5"/>
        <v>***</v>
      </c>
      <c r="X63" s="4"/>
      <c r="Y63" s="4" t="str">
        <f t="shared" si="6"/>
        <v>***</v>
      </c>
      <c r="Z63" s="4"/>
      <c r="AA63" s="4" t="str">
        <f t="shared" si="7"/>
        <v>***</v>
      </c>
      <c r="AB63" s="4">
        <f>'Paste SD Data'!BW63</f>
        <v>0</v>
      </c>
      <c r="AC63" s="4">
        <f>'Paste SD Data'!BX63</f>
        <v>0</v>
      </c>
    </row>
    <row r="64" spans="1:29" x14ac:dyDescent="0.25">
      <c r="A64" s="6">
        <f>'Paste SD Data'!A64</f>
        <v>60</v>
      </c>
      <c r="B64" s="6">
        <f>'Paste SD Data'!B64</f>
        <v>0</v>
      </c>
      <c r="C64" s="6">
        <f>'Paste SD Data'!C64</f>
        <v>0</v>
      </c>
      <c r="D64" s="6">
        <f>'Paste SD Data'!D64</f>
        <v>0</v>
      </c>
      <c r="E64" s="6">
        <f>'Paste SD Data'!E64</f>
        <v>0</v>
      </c>
      <c r="F64" s="7">
        <f>'Paste SD Data'!F64</f>
        <v>0</v>
      </c>
      <c r="G64" s="6">
        <f>'Paste SD Data'!G64</f>
        <v>0</v>
      </c>
      <c r="H64" s="6">
        <f>'Paste SD Data'!H64</f>
        <v>0</v>
      </c>
      <c r="I64" s="6">
        <f>'Paste SD Data'!I64</f>
        <v>0</v>
      </c>
      <c r="J64" s="8">
        <f>'Paste SD Data'!S64</f>
        <v>0</v>
      </c>
      <c r="K64" s="8">
        <f>'Paste SD Data'!AC64</f>
        <v>0</v>
      </c>
      <c r="L64" s="8">
        <f>'Paste SD Data'!AM64</f>
        <v>0</v>
      </c>
      <c r="M64" s="8">
        <f>'Paste SD Data'!AW64</f>
        <v>0</v>
      </c>
      <c r="N64" s="8">
        <f>'Paste SD Data'!BG64</f>
        <v>0</v>
      </c>
      <c r="O64" s="8">
        <f>'Paste SD Data'!BQ64</f>
        <v>0</v>
      </c>
      <c r="P64" s="8">
        <f t="shared" si="1"/>
        <v>0</v>
      </c>
      <c r="Q64" s="9">
        <f t="shared" si="2"/>
        <v>0</v>
      </c>
      <c r="R64" s="49" t="str">
        <f t="shared" si="3"/>
        <v>***</v>
      </c>
      <c r="S64" s="10" t="str">
        <f t="shared" si="8"/>
        <v>NA</v>
      </c>
      <c r="T64" s="4"/>
      <c r="U64" s="4" t="str">
        <f t="shared" si="4"/>
        <v>***</v>
      </c>
      <c r="V64" s="4"/>
      <c r="W64" s="4" t="str">
        <f t="shared" si="5"/>
        <v>***</v>
      </c>
      <c r="X64" s="4"/>
      <c r="Y64" s="4" t="str">
        <f t="shared" si="6"/>
        <v>***</v>
      </c>
      <c r="Z64" s="4"/>
      <c r="AA64" s="4" t="str">
        <f t="shared" si="7"/>
        <v>***</v>
      </c>
      <c r="AB64" s="4">
        <f>'Paste SD Data'!BW64</f>
        <v>0</v>
      </c>
      <c r="AC64" s="4">
        <f>'Paste SD Data'!BX64</f>
        <v>0</v>
      </c>
    </row>
    <row r="65" spans="1:29" x14ac:dyDescent="0.25">
      <c r="A65" s="6">
        <f>'Paste SD Data'!A65</f>
        <v>61</v>
      </c>
      <c r="B65" s="6">
        <f>'Paste SD Data'!B65</f>
        <v>0</v>
      </c>
      <c r="C65" s="6">
        <f>'Paste SD Data'!C65</f>
        <v>0</v>
      </c>
      <c r="D65" s="6">
        <f>'Paste SD Data'!D65</f>
        <v>0</v>
      </c>
      <c r="E65" s="6">
        <f>'Paste SD Data'!E65</f>
        <v>0</v>
      </c>
      <c r="F65" s="7">
        <f>'Paste SD Data'!F65</f>
        <v>0</v>
      </c>
      <c r="G65" s="6">
        <f>'Paste SD Data'!G65</f>
        <v>0</v>
      </c>
      <c r="H65" s="6">
        <f>'Paste SD Data'!H65</f>
        <v>0</v>
      </c>
      <c r="I65" s="6">
        <f>'Paste SD Data'!I65</f>
        <v>0</v>
      </c>
      <c r="J65" s="8">
        <f>'Paste SD Data'!S65</f>
        <v>0</v>
      </c>
      <c r="K65" s="8">
        <f>'Paste SD Data'!AC65</f>
        <v>0</v>
      </c>
      <c r="L65" s="8">
        <f>'Paste SD Data'!AM65</f>
        <v>0</v>
      </c>
      <c r="M65" s="8">
        <f>'Paste SD Data'!AW65</f>
        <v>0</v>
      </c>
      <c r="N65" s="8">
        <f>'Paste SD Data'!BG65</f>
        <v>0</v>
      </c>
      <c r="O65" s="8">
        <f>'Paste SD Data'!BQ65</f>
        <v>0</v>
      </c>
      <c r="P65" s="8">
        <f t="shared" si="1"/>
        <v>0</v>
      </c>
      <c r="Q65" s="9">
        <f t="shared" si="2"/>
        <v>0</v>
      </c>
      <c r="R65" s="49" t="str">
        <f t="shared" si="3"/>
        <v>***</v>
      </c>
      <c r="S65" s="10" t="str">
        <f t="shared" si="8"/>
        <v>NA</v>
      </c>
      <c r="T65" s="4"/>
      <c r="U65" s="4" t="str">
        <f t="shared" si="4"/>
        <v>***</v>
      </c>
      <c r="V65" s="4"/>
      <c r="W65" s="4" t="str">
        <f t="shared" si="5"/>
        <v>***</v>
      </c>
      <c r="X65" s="4"/>
      <c r="Y65" s="4" t="str">
        <f t="shared" si="6"/>
        <v>***</v>
      </c>
      <c r="Z65" s="4"/>
      <c r="AA65" s="4" t="str">
        <f t="shared" si="7"/>
        <v>***</v>
      </c>
      <c r="AB65" s="4">
        <f>'Paste SD Data'!BW65</f>
        <v>0</v>
      </c>
      <c r="AC65" s="4">
        <f>'Paste SD Data'!BX65</f>
        <v>0</v>
      </c>
    </row>
    <row r="66" spans="1:29" x14ac:dyDescent="0.25">
      <c r="A66" s="6">
        <f>'Paste SD Data'!A66</f>
        <v>62</v>
      </c>
      <c r="B66" s="6">
        <f>'Paste SD Data'!B66</f>
        <v>0</v>
      </c>
      <c r="C66" s="6">
        <f>'Paste SD Data'!C66</f>
        <v>0</v>
      </c>
      <c r="D66" s="6">
        <f>'Paste SD Data'!D66</f>
        <v>0</v>
      </c>
      <c r="E66" s="6">
        <f>'Paste SD Data'!E66</f>
        <v>0</v>
      </c>
      <c r="F66" s="7">
        <f>'Paste SD Data'!F66</f>
        <v>0</v>
      </c>
      <c r="G66" s="6">
        <f>'Paste SD Data'!G66</f>
        <v>0</v>
      </c>
      <c r="H66" s="6">
        <f>'Paste SD Data'!H66</f>
        <v>0</v>
      </c>
      <c r="I66" s="6">
        <f>'Paste SD Data'!I66</f>
        <v>0</v>
      </c>
      <c r="J66" s="8">
        <f>'Paste SD Data'!S66</f>
        <v>0</v>
      </c>
      <c r="K66" s="8">
        <f>'Paste SD Data'!AC66</f>
        <v>0</v>
      </c>
      <c r="L66" s="8">
        <f>'Paste SD Data'!AM66</f>
        <v>0</v>
      </c>
      <c r="M66" s="8">
        <f>'Paste SD Data'!AW66</f>
        <v>0</v>
      </c>
      <c r="N66" s="8">
        <f>'Paste SD Data'!BG66</f>
        <v>0</v>
      </c>
      <c r="O66" s="8">
        <f>'Paste SD Data'!BQ66</f>
        <v>0</v>
      </c>
      <c r="P66" s="8">
        <f t="shared" si="1"/>
        <v>0</v>
      </c>
      <c r="Q66" s="9">
        <f t="shared" si="2"/>
        <v>0</v>
      </c>
      <c r="R66" s="49" t="str">
        <f t="shared" si="3"/>
        <v>***</v>
      </c>
      <c r="S66" s="10" t="str">
        <f t="shared" si="8"/>
        <v>NA</v>
      </c>
      <c r="T66" s="4"/>
      <c r="U66" s="4" t="str">
        <f t="shared" si="4"/>
        <v>***</v>
      </c>
      <c r="V66" s="4"/>
      <c r="W66" s="4" t="str">
        <f t="shared" si="5"/>
        <v>***</v>
      </c>
      <c r="X66" s="4"/>
      <c r="Y66" s="4" t="str">
        <f t="shared" si="6"/>
        <v>***</v>
      </c>
      <c r="Z66" s="4"/>
      <c r="AA66" s="4" t="str">
        <f t="shared" si="7"/>
        <v>***</v>
      </c>
      <c r="AB66" s="4">
        <f>'Paste SD Data'!BW66</f>
        <v>0</v>
      </c>
      <c r="AC66" s="4">
        <f>'Paste SD Data'!BX66</f>
        <v>0</v>
      </c>
    </row>
    <row r="67" spans="1:29" x14ac:dyDescent="0.25">
      <c r="A67" s="6">
        <f>'Paste SD Data'!A67</f>
        <v>63</v>
      </c>
      <c r="B67" s="6">
        <f>'Paste SD Data'!B67</f>
        <v>0</v>
      </c>
      <c r="C67" s="6">
        <f>'Paste SD Data'!C67</f>
        <v>0</v>
      </c>
      <c r="D67" s="6">
        <f>'Paste SD Data'!D67</f>
        <v>0</v>
      </c>
      <c r="E67" s="6">
        <f>'Paste SD Data'!E67</f>
        <v>0</v>
      </c>
      <c r="F67" s="7">
        <f>'Paste SD Data'!F67</f>
        <v>0</v>
      </c>
      <c r="G67" s="6">
        <f>'Paste SD Data'!G67</f>
        <v>0</v>
      </c>
      <c r="H67" s="6">
        <f>'Paste SD Data'!H67</f>
        <v>0</v>
      </c>
      <c r="I67" s="6">
        <f>'Paste SD Data'!I67</f>
        <v>0</v>
      </c>
      <c r="J67" s="8">
        <f>'Paste SD Data'!S67</f>
        <v>0</v>
      </c>
      <c r="K67" s="8">
        <f>'Paste SD Data'!AC67</f>
        <v>0</v>
      </c>
      <c r="L67" s="8">
        <f>'Paste SD Data'!AM67</f>
        <v>0</v>
      </c>
      <c r="M67" s="8">
        <f>'Paste SD Data'!AW67</f>
        <v>0</v>
      </c>
      <c r="N67" s="8">
        <f>'Paste SD Data'!BG67</f>
        <v>0</v>
      </c>
      <c r="O67" s="8">
        <f>'Paste SD Data'!BQ67</f>
        <v>0</v>
      </c>
      <c r="P67" s="8">
        <f t="shared" si="1"/>
        <v>0</v>
      </c>
      <c r="Q67" s="9">
        <f t="shared" si="2"/>
        <v>0</v>
      </c>
      <c r="R67" s="49" t="str">
        <f t="shared" si="3"/>
        <v>***</v>
      </c>
      <c r="S67" s="10" t="str">
        <f t="shared" si="8"/>
        <v>NA</v>
      </c>
      <c r="T67" s="4"/>
      <c r="U67" s="4" t="str">
        <f t="shared" si="4"/>
        <v>***</v>
      </c>
      <c r="V67" s="4"/>
      <c r="W67" s="4" t="str">
        <f t="shared" si="5"/>
        <v>***</v>
      </c>
      <c r="X67" s="4"/>
      <c r="Y67" s="4" t="str">
        <f t="shared" si="6"/>
        <v>***</v>
      </c>
      <c r="Z67" s="4"/>
      <c r="AA67" s="4" t="str">
        <f t="shared" si="7"/>
        <v>***</v>
      </c>
      <c r="AB67" s="4">
        <f>'Paste SD Data'!BW67</f>
        <v>0</v>
      </c>
      <c r="AC67" s="4">
        <f>'Paste SD Data'!BX67</f>
        <v>0</v>
      </c>
    </row>
    <row r="68" spans="1:29" x14ac:dyDescent="0.25">
      <c r="A68" s="6">
        <f>'Paste SD Data'!A68</f>
        <v>64</v>
      </c>
      <c r="B68" s="6">
        <f>'Paste SD Data'!B68</f>
        <v>0</v>
      </c>
      <c r="C68" s="6">
        <f>'Paste SD Data'!C68</f>
        <v>0</v>
      </c>
      <c r="D68" s="6">
        <f>'Paste SD Data'!D68</f>
        <v>0</v>
      </c>
      <c r="E68" s="6">
        <f>'Paste SD Data'!E68</f>
        <v>0</v>
      </c>
      <c r="F68" s="7">
        <f>'Paste SD Data'!F68</f>
        <v>0</v>
      </c>
      <c r="G68" s="6">
        <f>'Paste SD Data'!G68</f>
        <v>0</v>
      </c>
      <c r="H68" s="6">
        <f>'Paste SD Data'!H68</f>
        <v>0</v>
      </c>
      <c r="I68" s="6">
        <f>'Paste SD Data'!I68</f>
        <v>0</v>
      </c>
      <c r="J68" s="8">
        <f>'Paste SD Data'!S68</f>
        <v>0</v>
      </c>
      <c r="K68" s="8">
        <f>'Paste SD Data'!AC68</f>
        <v>0</v>
      </c>
      <c r="L68" s="8">
        <f>'Paste SD Data'!AM68</f>
        <v>0</v>
      </c>
      <c r="M68" s="8">
        <f>'Paste SD Data'!AW68</f>
        <v>0</v>
      </c>
      <c r="N68" s="8">
        <f>'Paste SD Data'!BG68</f>
        <v>0</v>
      </c>
      <c r="O68" s="8">
        <f>'Paste SD Data'!BQ68</f>
        <v>0</v>
      </c>
      <c r="P68" s="8">
        <f t="shared" si="1"/>
        <v>0</v>
      </c>
      <c r="Q68" s="9">
        <f t="shared" si="2"/>
        <v>0</v>
      </c>
      <c r="R68" s="49" t="str">
        <f t="shared" si="3"/>
        <v>***</v>
      </c>
      <c r="S68" s="10" t="str">
        <f t="shared" si="8"/>
        <v>NA</v>
      </c>
      <c r="T68" s="4"/>
      <c r="U68" s="4" t="str">
        <f t="shared" si="4"/>
        <v>***</v>
      </c>
      <c r="V68" s="4"/>
      <c r="W68" s="4" t="str">
        <f t="shared" si="5"/>
        <v>***</v>
      </c>
      <c r="X68" s="4"/>
      <c r="Y68" s="4" t="str">
        <f t="shared" si="6"/>
        <v>***</v>
      </c>
      <c r="Z68" s="4"/>
      <c r="AA68" s="4" t="str">
        <f t="shared" si="7"/>
        <v>***</v>
      </c>
      <c r="AB68" s="4">
        <f>'Paste SD Data'!BW68</f>
        <v>0</v>
      </c>
      <c r="AC68" s="4">
        <f>'Paste SD Data'!BX68</f>
        <v>0</v>
      </c>
    </row>
    <row r="69" spans="1:29" x14ac:dyDescent="0.25">
      <c r="A69" s="6">
        <f>'Paste SD Data'!A69</f>
        <v>65</v>
      </c>
      <c r="B69" s="6">
        <f>'Paste SD Data'!B69</f>
        <v>0</v>
      </c>
      <c r="C69" s="6">
        <f>'Paste SD Data'!C69</f>
        <v>0</v>
      </c>
      <c r="D69" s="6">
        <f>'Paste SD Data'!D69</f>
        <v>0</v>
      </c>
      <c r="E69" s="6">
        <f>'Paste SD Data'!E69</f>
        <v>0</v>
      </c>
      <c r="F69" s="7">
        <f>'Paste SD Data'!F69</f>
        <v>0</v>
      </c>
      <c r="G69" s="6">
        <f>'Paste SD Data'!G69</f>
        <v>0</v>
      </c>
      <c r="H69" s="6">
        <f>'Paste SD Data'!H69</f>
        <v>0</v>
      </c>
      <c r="I69" s="6">
        <f>'Paste SD Data'!I69</f>
        <v>0</v>
      </c>
      <c r="J69" s="8">
        <f>'Paste SD Data'!S69</f>
        <v>0</v>
      </c>
      <c r="K69" s="8">
        <f>'Paste SD Data'!AC69</f>
        <v>0</v>
      </c>
      <c r="L69" s="8">
        <f>'Paste SD Data'!AM69</f>
        <v>0</v>
      </c>
      <c r="M69" s="8">
        <f>'Paste SD Data'!AW69</f>
        <v>0</v>
      </c>
      <c r="N69" s="8">
        <f>'Paste SD Data'!BG69</f>
        <v>0</v>
      </c>
      <c r="O69" s="8">
        <f>'Paste SD Data'!BQ69</f>
        <v>0</v>
      </c>
      <c r="P69" s="8">
        <f t="shared" si="1"/>
        <v>0</v>
      </c>
      <c r="Q69" s="9">
        <f t="shared" si="2"/>
        <v>0</v>
      </c>
      <c r="R69" s="49" t="str">
        <f t="shared" si="3"/>
        <v>***</v>
      </c>
      <c r="S69" s="10" t="str">
        <f t="shared" ref="S69:S100" si="9">IF(P69=0,"NA",RANK(P69,GT,0))</f>
        <v>NA</v>
      </c>
      <c r="T69" s="4"/>
      <c r="U69" s="4" t="str">
        <f t="shared" si="4"/>
        <v>***</v>
      </c>
      <c r="V69" s="4"/>
      <c r="W69" s="4" t="str">
        <f t="shared" si="5"/>
        <v>***</v>
      </c>
      <c r="X69" s="4"/>
      <c r="Y69" s="4" t="str">
        <f t="shared" si="6"/>
        <v>***</v>
      </c>
      <c r="Z69" s="4"/>
      <c r="AA69" s="4" t="str">
        <f t="shared" si="7"/>
        <v>***</v>
      </c>
      <c r="AB69" s="4">
        <f>'Paste SD Data'!BW69</f>
        <v>0</v>
      </c>
      <c r="AC69" s="4">
        <f>'Paste SD Data'!BX69</f>
        <v>0</v>
      </c>
    </row>
    <row r="70" spans="1:29" x14ac:dyDescent="0.25">
      <c r="A70" s="6">
        <f>'Paste SD Data'!A70</f>
        <v>66</v>
      </c>
      <c r="B70" s="6">
        <f>'Paste SD Data'!B70</f>
        <v>0</v>
      </c>
      <c r="C70" s="6">
        <f>'Paste SD Data'!C70</f>
        <v>0</v>
      </c>
      <c r="D70" s="6">
        <f>'Paste SD Data'!D70</f>
        <v>0</v>
      </c>
      <c r="E70" s="6">
        <f>'Paste SD Data'!E70</f>
        <v>0</v>
      </c>
      <c r="F70" s="7">
        <f>'Paste SD Data'!F70</f>
        <v>0</v>
      </c>
      <c r="G70" s="6">
        <f>'Paste SD Data'!G70</f>
        <v>0</v>
      </c>
      <c r="H70" s="6">
        <f>'Paste SD Data'!H70</f>
        <v>0</v>
      </c>
      <c r="I70" s="6">
        <f>'Paste SD Data'!I70</f>
        <v>0</v>
      </c>
      <c r="J70" s="8">
        <f>'Paste SD Data'!S70</f>
        <v>0</v>
      </c>
      <c r="K70" s="8">
        <f>'Paste SD Data'!AC70</f>
        <v>0</v>
      </c>
      <c r="L70" s="8">
        <f>'Paste SD Data'!AM70</f>
        <v>0</v>
      </c>
      <c r="M70" s="8">
        <f>'Paste SD Data'!AW70</f>
        <v>0</v>
      </c>
      <c r="N70" s="8">
        <f>'Paste SD Data'!BG70</f>
        <v>0</v>
      </c>
      <c r="O70" s="8">
        <f>'Paste SD Data'!BQ70</f>
        <v>0</v>
      </c>
      <c r="P70" s="8">
        <f t="shared" ref="P70:P133" si="10">SUM(J70:O70)</f>
        <v>0</v>
      </c>
      <c r="Q70" s="9">
        <f t="shared" ref="Q70:Q133" si="11">P70/$P$4</f>
        <v>0</v>
      </c>
      <c r="R70" s="49" t="str">
        <f t="shared" ref="R70:R133" si="12">IF(P70&gt;=360,"I",IF(P70&gt;=288,"II",IF(P70&gt;=216,"III",IF(P70&gt;0,"Promoted",IF(OR(P70=0,P70=""),"***")))))</f>
        <v>***</v>
      </c>
      <c r="S70" s="10" t="str">
        <f t="shared" si="9"/>
        <v>NA</v>
      </c>
      <c r="T70" s="4"/>
      <c r="U70" s="4" t="str">
        <f t="shared" ref="U70:U133" si="13">IF(T70&gt;=81,"A",IF(T70&gt;=61,"B",IF(T70&gt;=41,"C",IF(T70&gt;21,"D",IF(T70&gt;=20,"E",IF(OR(T70=0,T70=""),"***"))))))</f>
        <v>***</v>
      </c>
      <c r="V70" s="4"/>
      <c r="W70" s="4" t="str">
        <f t="shared" ref="W70:W133" si="14">IF(V70&gt;=81,"A",IF(V70&gt;=61,"B",IF(V70&gt;=41,"C",IF(V70&gt;21,"D",IF(V70&gt;=20,"E",IF(OR(V70=0,V70=""),"***"))))))</f>
        <v>***</v>
      </c>
      <c r="X70" s="4"/>
      <c r="Y70" s="4" t="str">
        <f t="shared" ref="Y70:Y133" si="15">IF(X70&gt;=81,"A",IF(X70&gt;=61,"B",IF(X70&gt;=41,"C",IF(X70&gt;21,"D",IF(X70&gt;=20,"E",IF(OR(X70=0,X70=""),"***"))))))</f>
        <v>***</v>
      </c>
      <c r="Z70" s="4"/>
      <c r="AA70" s="4" t="str">
        <f t="shared" ref="AA70:AA133" si="16">IF(Z70&gt;=81,"A",IF(Z70&gt;=61,"B",IF(Z70&gt;=41,"C",IF(Z70&gt;21,"D",IF(Z70&gt;=20,"E",IF(OR(Z70=0,Z70=""),"***"))))))</f>
        <v>***</v>
      </c>
      <c r="AB70" s="4">
        <f>'Paste SD Data'!BW70</f>
        <v>0</v>
      </c>
      <c r="AC70" s="4">
        <f>'Paste SD Data'!BX70</f>
        <v>0</v>
      </c>
    </row>
    <row r="71" spans="1:29" x14ac:dyDescent="0.25">
      <c r="A71" s="6">
        <f>'Paste SD Data'!A71</f>
        <v>67</v>
      </c>
      <c r="B71" s="6">
        <f>'Paste SD Data'!B71</f>
        <v>0</v>
      </c>
      <c r="C71" s="6">
        <f>'Paste SD Data'!C71</f>
        <v>0</v>
      </c>
      <c r="D71" s="6">
        <f>'Paste SD Data'!D71</f>
        <v>0</v>
      </c>
      <c r="E71" s="6">
        <f>'Paste SD Data'!E71</f>
        <v>0</v>
      </c>
      <c r="F71" s="7">
        <f>'Paste SD Data'!F71</f>
        <v>0</v>
      </c>
      <c r="G71" s="6">
        <f>'Paste SD Data'!G71</f>
        <v>0</v>
      </c>
      <c r="H71" s="6">
        <f>'Paste SD Data'!H71</f>
        <v>0</v>
      </c>
      <c r="I71" s="6">
        <f>'Paste SD Data'!I71</f>
        <v>0</v>
      </c>
      <c r="J71" s="8">
        <f>'Paste SD Data'!S71</f>
        <v>0</v>
      </c>
      <c r="K71" s="8">
        <f>'Paste SD Data'!AC71</f>
        <v>0</v>
      </c>
      <c r="L71" s="8">
        <f>'Paste SD Data'!AM71</f>
        <v>0</v>
      </c>
      <c r="M71" s="8">
        <f>'Paste SD Data'!AW71</f>
        <v>0</v>
      </c>
      <c r="N71" s="8">
        <f>'Paste SD Data'!BG71</f>
        <v>0</v>
      </c>
      <c r="O71" s="8">
        <f>'Paste SD Data'!BQ71</f>
        <v>0</v>
      </c>
      <c r="P71" s="8">
        <f t="shared" si="10"/>
        <v>0</v>
      </c>
      <c r="Q71" s="9">
        <f t="shared" si="11"/>
        <v>0</v>
      </c>
      <c r="R71" s="49" t="str">
        <f t="shared" si="12"/>
        <v>***</v>
      </c>
      <c r="S71" s="10" t="str">
        <f t="shared" si="9"/>
        <v>NA</v>
      </c>
      <c r="T71" s="4"/>
      <c r="U71" s="4" t="str">
        <f t="shared" si="13"/>
        <v>***</v>
      </c>
      <c r="V71" s="4"/>
      <c r="W71" s="4" t="str">
        <f t="shared" si="14"/>
        <v>***</v>
      </c>
      <c r="X71" s="4"/>
      <c r="Y71" s="4" t="str">
        <f t="shared" si="15"/>
        <v>***</v>
      </c>
      <c r="Z71" s="4"/>
      <c r="AA71" s="4" t="str">
        <f t="shared" si="16"/>
        <v>***</v>
      </c>
      <c r="AB71" s="4">
        <f>'Paste SD Data'!BW71</f>
        <v>0</v>
      </c>
      <c r="AC71" s="4">
        <f>'Paste SD Data'!BX71</f>
        <v>0</v>
      </c>
    </row>
    <row r="72" spans="1:29" x14ac:dyDescent="0.25">
      <c r="A72" s="6">
        <f>'Paste SD Data'!A72</f>
        <v>68</v>
      </c>
      <c r="B72" s="6">
        <f>'Paste SD Data'!B72</f>
        <v>0</v>
      </c>
      <c r="C72" s="6">
        <f>'Paste SD Data'!C72</f>
        <v>0</v>
      </c>
      <c r="D72" s="6">
        <f>'Paste SD Data'!D72</f>
        <v>0</v>
      </c>
      <c r="E72" s="6">
        <f>'Paste SD Data'!E72</f>
        <v>0</v>
      </c>
      <c r="F72" s="7">
        <f>'Paste SD Data'!F72</f>
        <v>0</v>
      </c>
      <c r="G72" s="6">
        <f>'Paste SD Data'!G72</f>
        <v>0</v>
      </c>
      <c r="H72" s="6">
        <f>'Paste SD Data'!H72</f>
        <v>0</v>
      </c>
      <c r="I72" s="6">
        <f>'Paste SD Data'!I72</f>
        <v>0</v>
      </c>
      <c r="J72" s="8">
        <f>'Paste SD Data'!S72</f>
        <v>0</v>
      </c>
      <c r="K72" s="8">
        <f>'Paste SD Data'!AC72</f>
        <v>0</v>
      </c>
      <c r="L72" s="8">
        <f>'Paste SD Data'!AM72</f>
        <v>0</v>
      </c>
      <c r="M72" s="8">
        <f>'Paste SD Data'!AW72</f>
        <v>0</v>
      </c>
      <c r="N72" s="8">
        <f>'Paste SD Data'!BG72</f>
        <v>0</v>
      </c>
      <c r="O72" s="8">
        <f>'Paste SD Data'!BQ72</f>
        <v>0</v>
      </c>
      <c r="P72" s="8">
        <f t="shared" si="10"/>
        <v>0</v>
      </c>
      <c r="Q72" s="9">
        <f t="shared" si="11"/>
        <v>0</v>
      </c>
      <c r="R72" s="49" t="str">
        <f t="shared" si="12"/>
        <v>***</v>
      </c>
      <c r="S72" s="10" t="str">
        <f t="shared" si="9"/>
        <v>NA</v>
      </c>
      <c r="T72" s="4"/>
      <c r="U72" s="4" t="str">
        <f t="shared" si="13"/>
        <v>***</v>
      </c>
      <c r="V72" s="4"/>
      <c r="W72" s="4" t="str">
        <f t="shared" si="14"/>
        <v>***</v>
      </c>
      <c r="X72" s="4"/>
      <c r="Y72" s="4" t="str">
        <f t="shared" si="15"/>
        <v>***</v>
      </c>
      <c r="Z72" s="4"/>
      <c r="AA72" s="4" t="str">
        <f t="shared" si="16"/>
        <v>***</v>
      </c>
      <c r="AB72" s="4">
        <f>'Paste SD Data'!BW72</f>
        <v>0</v>
      </c>
      <c r="AC72" s="4">
        <f>'Paste SD Data'!BX72</f>
        <v>0</v>
      </c>
    </row>
    <row r="73" spans="1:29" x14ac:dyDescent="0.25">
      <c r="A73" s="6">
        <f>'Paste SD Data'!A73</f>
        <v>69</v>
      </c>
      <c r="B73" s="6">
        <f>'Paste SD Data'!B73</f>
        <v>0</v>
      </c>
      <c r="C73" s="6">
        <f>'Paste SD Data'!C73</f>
        <v>0</v>
      </c>
      <c r="D73" s="6">
        <f>'Paste SD Data'!D73</f>
        <v>0</v>
      </c>
      <c r="E73" s="6">
        <f>'Paste SD Data'!E73</f>
        <v>0</v>
      </c>
      <c r="F73" s="7">
        <f>'Paste SD Data'!F73</f>
        <v>0</v>
      </c>
      <c r="G73" s="6">
        <f>'Paste SD Data'!G73</f>
        <v>0</v>
      </c>
      <c r="H73" s="6">
        <f>'Paste SD Data'!H73</f>
        <v>0</v>
      </c>
      <c r="I73" s="6">
        <f>'Paste SD Data'!I73</f>
        <v>0</v>
      </c>
      <c r="J73" s="8">
        <f>'Paste SD Data'!S73</f>
        <v>0</v>
      </c>
      <c r="K73" s="8">
        <f>'Paste SD Data'!AC73</f>
        <v>0</v>
      </c>
      <c r="L73" s="8">
        <f>'Paste SD Data'!AM73</f>
        <v>0</v>
      </c>
      <c r="M73" s="8">
        <f>'Paste SD Data'!AW73</f>
        <v>0</v>
      </c>
      <c r="N73" s="8">
        <f>'Paste SD Data'!BG73</f>
        <v>0</v>
      </c>
      <c r="O73" s="8">
        <f>'Paste SD Data'!BQ73</f>
        <v>0</v>
      </c>
      <c r="P73" s="8">
        <f t="shared" si="10"/>
        <v>0</v>
      </c>
      <c r="Q73" s="9">
        <f t="shared" si="11"/>
        <v>0</v>
      </c>
      <c r="R73" s="49" t="str">
        <f t="shared" si="12"/>
        <v>***</v>
      </c>
      <c r="S73" s="10" t="str">
        <f t="shared" si="9"/>
        <v>NA</v>
      </c>
      <c r="T73" s="4"/>
      <c r="U73" s="4" t="str">
        <f t="shared" si="13"/>
        <v>***</v>
      </c>
      <c r="V73" s="4"/>
      <c r="W73" s="4" t="str">
        <f t="shared" si="14"/>
        <v>***</v>
      </c>
      <c r="X73" s="4"/>
      <c r="Y73" s="4" t="str">
        <f t="shared" si="15"/>
        <v>***</v>
      </c>
      <c r="Z73" s="4"/>
      <c r="AA73" s="4" t="str">
        <f t="shared" si="16"/>
        <v>***</v>
      </c>
      <c r="AB73" s="4">
        <f>'Paste SD Data'!BW73</f>
        <v>0</v>
      </c>
      <c r="AC73" s="4">
        <f>'Paste SD Data'!BX73</f>
        <v>0</v>
      </c>
    </row>
    <row r="74" spans="1:29" x14ac:dyDescent="0.25">
      <c r="A74" s="6">
        <f>'Paste SD Data'!A74</f>
        <v>70</v>
      </c>
      <c r="B74" s="6">
        <f>'Paste SD Data'!B74</f>
        <v>0</v>
      </c>
      <c r="C74" s="6">
        <f>'Paste SD Data'!C74</f>
        <v>0</v>
      </c>
      <c r="D74" s="6">
        <f>'Paste SD Data'!D74</f>
        <v>0</v>
      </c>
      <c r="E74" s="6">
        <f>'Paste SD Data'!E74</f>
        <v>0</v>
      </c>
      <c r="F74" s="7">
        <f>'Paste SD Data'!F74</f>
        <v>0</v>
      </c>
      <c r="G74" s="6">
        <f>'Paste SD Data'!G74</f>
        <v>0</v>
      </c>
      <c r="H74" s="6">
        <f>'Paste SD Data'!H74</f>
        <v>0</v>
      </c>
      <c r="I74" s="6">
        <f>'Paste SD Data'!I74</f>
        <v>0</v>
      </c>
      <c r="J74" s="8">
        <f>'Paste SD Data'!S74</f>
        <v>0</v>
      </c>
      <c r="K74" s="8">
        <f>'Paste SD Data'!AC74</f>
        <v>0</v>
      </c>
      <c r="L74" s="8">
        <f>'Paste SD Data'!AM74</f>
        <v>0</v>
      </c>
      <c r="M74" s="8">
        <f>'Paste SD Data'!AW74</f>
        <v>0</v>
      </c>
      <c r="N74" s="8">
        <f>'Paste SD Data'!BG74</f>
        <v>0</v>
      </c>
      <c r="O74" s="8">
        <f>'Paste SD Data'!BQ74</f>
        <v>0</v>
      </c>
      <c r="P74" s="8">
        <f t="shared" si="10"/>
        <v>0</v>
      </c>
      <c r="Q74" s="9">
        <f t="shared" si="11"/>
        <v>0</v>
      </c>
      <c r="R74" s="49" t="str">
        <f t="shared" si="12"/>
        <v>***</v>
      </c>
      <c r="S74" s="10" t="str">
        <f t="shared" si="9"/>
        <v>NA</v>
      </c>
      <c r="T74" s="4"/>
      <c r="U74" s="4" t="str">
        <f t="shared" si="13"/>
        <v>***</v>
      </c>
      <c r="V74" s="4"/>
      <c r="W74" s="4" t="str">
        <f t="shared" si="14"/>
        <v>***</v>
      </c>
      <c r="X74" s="4"/>
      <c r="Y74" s="4" t="str">
        <f t="shared" si="15"/>
        <v>***</v>
      </c>
      <c r="Z74" s="4"/>
      <c r="AA74" s="4" t="str">
        <f t="shared" si="16"/>
        <v>***</v>
      </c>
      <c r="AB74" s="4">
        <f>'Paste SD Data'!BW74</f>
        <v>0</v>
      </c>
      <c r="AC74" s="4">
        <f>'Paste SD Data'!BX74</f>
        <v>0</v>
      </c>
    </row>
    <row r="75" spans="1:29" x14ac:dyDescent="0.25">
      <c r="A75" s="6">
        <f>'Paste SD Data'!A75</f>
        <v>71</v>
      </c>
      <c r="B75" s="6">
        <f>'Paste SD Data'!B75</f>
        <v>0</v>
      </c>
      <c r="C75" s="6">
        <f>'Paste SD Data'!C75</f>
        <v>0</v>
      </c>
      <c r="D75" s="6">
        <f>'Paste SD Data'!D75</f>
        <v>0</v>
      </c>
      <c r="E75" s="6">
        <f>'Paste SD Data'!E75</f>
        <v>0</v>
      </c>
      <c r="F75" s="7">
        <f>'Paste SD Data'!F75</f>
        <v>0</v>
      </c>
      <c r="G75" s="6">
        <f>'Paste SD Data'!G75</f>
        <v>0</v>
      </c>
      <c r="H75" s="6">
        <f>'Paste SD Data'!H75</f>
        <v>0</v>
      </c>
      <c r="I75" s="6">
        <f>'Paste SD Data'!I75</f>
        <v>0</v>
      </c>
      <c r="J75" s="8">
        <f>'Paste SD Data'!S75</f>
        <v>0</v>
      </c>
      <c r="K75" s="8">
        <f>'Paste SD Data'!AC75</f>
        <v>0</v>
      </c>
      <c r="L75" s="8">
        <f>'Paste SD Data'!AM75</f>
        <v>0</v>
      </c>
      <c r="M75" s="8">
        <f>'Paste SD Data'!AW75</f>
        <v>0</v>
      </c>
      <c r="N75" s="8">
        <f>'Paste SD Data'!BG75</f>
        <v>0</v>
      </c>
      <c r="O75" s="8">
        <f>'Paste SD Data'!BQ75</f>
        <v>0</v>
      </c>
      <c r="P75" s="8">
        <f t="shared" si="10"/>
        <v>0</v>
      </c>
      <c r="Q75" s="9">
        <f t="shared" si="11"/>
        <v>0</v>
      </c>
      <c r="R75" s="49" t="str">
        <f t="shared" si="12"/>
        <v>***</v>
      </c>
      <c r="S75" s="10" t="str">
        <f t="shared" si="9"/>
        <v>NA</v>
      </c>
      <c r="T75" s="4"/>
      <c r="U75" s="4" t="str">
        <f t="shared" si="13"/>
        <v>***</v>
      </c>
      <c r="V75" s="4"/>
      <c r="W75" s="4" t="str">
        <f t="shared" si="14"/>
        <v>***</v>
      </c>
      <c r="X75" s="4"/>
      <c r="Y75" s="4" t="str">
        <f t="shared" si="15"/>
        <v>***</v>
      </c>
      <c r="Z75" s="4"/>
      <c r="AA75" s="4" t="str">
        <f t="shared" si="16"/>
        <v>***</v>
      </c>
      <c r="AB75" s="4">
        <f>'Paste SD Data'!BW75</f>
        <v>0</v>
      </c>
      <c r="AC75" s="4">
        <f>'Paste SD Data'!BX75</f>
        <v>0</v>
      </c>
    </row>
    <row r="76" spans="1:29" x14ac:dyDescent="0.25">
      <c r="A76" s="6">
        <f>'Paste SD Data'!A76</f>
        <v>72</v>
      </c>
      <c r="B76" s="6">
        <f>'Paste SD Data'!B76</f>
        <v>0</v>
      </c>
      <c r="C76" s="6">
        <f>'Paste SD Data'!C76</f>
        <v>0</v>
      </c>
      <c r="D76" s="6">
        <f>'Paste SD Data'!D76</f>
        <v>0</v>
      </c>
      <c r="E76" s="6">
        <f>'Paste SD Data'!E76</f>
        <v>0</v>
      </c>
      <c r="F76" s="7">
        <f>'Paste SD Data'!F76</f>
        <v>0</v>
      </c>
      <c r="G76" s="6">
        <f>'Paste SD Data'!G76</f>
        <v>0</v>
      </c>
      <c r="H76" s="6">
        <f>'Paste SD Data'!H76</f>
        <v>0</v>
      </c>
      <c r="I76" s="6">
        <f>'Paste SD Data'!I76</f>
        <v>0</v>
      </c>
      <c r="J76" s="8">
        <f>'Paste SD Data'!S76</f>
        <v>0</v>
      </c>
      <c r="K76" s="8">
        <f>'Paste SD Data'!AC76</f>
        <v>0</v>
      </c>
      <c r="L76" s="8">
        <f>'Paste SD Data'!AM76</f>
        <v>0</v>
      </c>
      <c r="M76" s="8">
        <f>'Paste SD Data'!AW76</f>
        <v>0</v>
      </c>
      <c r="N76" s="8">
        <f>'Paste SD Data'!BG76</f>
        <v>0</v>
      </c>
      <c r="O76" s="8">
        <f>'Paste SD Data'!BQ76</f>
        <v>0</v>
      </c>
      <c r="P76" s="8">
        <f t="shared" si="10"/>
        <v>0</v>
      </c>
      <c r="Q76" s="9">
        <f t="shared" si="11"/>
        <v>0</v>
      </c>
      <c r="R76" s="49" t="str">
        <f t="shared" si="12"/>
        <v>***</v>
      </c>
      <c r="S76" s="10" t="str">
        <f t="shared" si="9"/>
        <v>NA</v>
      </c>
      <c r="T76" s="4"/>
      <c r="U76" s="4" t="str">
        <f t="shared" si="13"/>
        <v>***</v>
      </c>
      <c r="V76" s="4"/>
      <c r="W76" s="4" t="str">
        <f t="shared" si="14"/>
        <v>***</v>
      </c>
      <c r="X76" s="4"/>
      <c r="Y76" s="4" t="str">
        <f t="shared" si="15"/>
        <v>***</v>
      </c>
      <c r="Z76" s="4"/>
      <c r="AA76" s="4" t="str">
        <f t="shared" si="16"/>
        <v>***</v>
      </c>
      <c r="AB76" s="4">
        <f>'Paste SD Data'!BW76</f>
        <v>0</v>
      </c>
      <c r="AC76" s="4">
        <f>'Paste SD Data'!BX76</f>
        <v>0</v>
      </c>
    </row>
    <row r="77" spans="1:29" x14ac:dyDescent="0.25">
      <c r="A77" s="6">
        <f>'Paste SD Data'!A77</f>
        <v>73</v>
      </c>
      <c r="B77" s="6">
        <f>'Paste SD Data'!B77</f>
        <v>0</v>
      </c>
      <c r="C77" s="6">
        <f>'Paste SD Data'!C77</f>
        <v>0</v>
      </c>
      <c r="D77" s="6">
        <f>'Paste SD Data'!D77</f>
        <v>0</v>
      </c>
      <c r="E77" s="6">
        <f>'Paste SD Data'!E77</f>
        <v>0</v>
      </c>
      <c r="F77" s="7">
        <f>'Paste SD Data'!F77</f>
        <v>0</v>
      </c>
      <c r="G77" s="6">
        <f>'Paste SD Data'!G77</f>
        <v>0</v>
      </c>
      <c r="H77" s="6">
        <f>'Paste SD Data'!H77</f>
        <v>0</v>
      </c>
      <c r="I77" s="6">
        <f>'Paste SD Data'!I77</f>
        <v>0</v>
      </c>
      <c r="J77" s="8">
        <f>'Paste SD Data'!S77</f>
        <v>0</v>
      </c>
      <c r="K77" s="8">
        <f>'Paste SD Data'!AC77</f>
        <v>0</v>
      </c>
      <c r="L77" s="8">
        <f>'Paste SD Data'!AM77</f>
        <v>0</v>
      </c>
      <c r="M77" s="8">
        <f>'Paste SD Data'!AW77</f>
        <v>0</v>
      </c>
      <c r="N77" s="8">
        <f>'Paste SD Data'!BG77</f>
        <v>0</v>
      </c>
      <c r="O77" s="8">
        <f>'Paste SD Data'!BQ77</f>
        <v>0</v>
      </c>
      <c r="P77" s="8">
        <f t="shared" si="10"/>
        <v>0</v>
      </c>
      <c r="Q77" s="9">
        <f t="shared" si="11"/>
        <v>0</v>
      </c>
      <c r="R77" s="49" t="str">
        <f t="shared" si="12"/>
        <v>***</v>
      </c>
      <c r="S77" s="10" t="str">
        <f t="shared" si="9"/>
        <v>NA</v>
      </c>
      <c r="T77" s="4"/>
      <c r="U77" s="4" t="str">
        <f t="shared" si="13"/>
        <v>***</v>
      </c>
      <c r="V77" s="4"/>
      <c r="W77" s="4" t="str">
        <f t="shared" si="14"/>
        <v>***</v>
      </c>
      <c r="X77" s="4"/>
      <c r="Y77" s="4" t="str">
        <f t="shared" si="15"/>
        <v>***</v>
      </c>
      <c r="Z77" s="4"/>
      <c r="AA77" s="4" t="str">
        <f t="shared" si="16"/>
        <v>***</v>
      </c>
      <c r="AB77" s="4">
        <f>'Paste SD Data'!BW77</f>
        <v>0</v>
      </c>
      <c r="AC77" s="4">
        <f>'Paste SD Data'!BX77</f>
        <v>0</v>
      </c>
    </row>
    <row r="78" spans="1:29" x14ac:dyDescent="0.25">
      <c r="A78" s="6">
        <f>'Paste SD Data'!A78</f>
        <v>74</v>
      </c>
      <c r="B78" s="6">
        <f>'Paste SD Data'!B78</f>
        <v>0</v>
      </c>
      <c r="C78" s="6">
        <f>'Paste SD Data'!C78</f>
        <v>0</v>
      </c>
      <c r="D78" s="6">
        <f>'Paste SD Data'!D78</f>
        <v>0</v>
      </c>
      <c r="E78" s="6">
        <f>'Paste SD Data'!E78</f>
        <v>0</v>
      </c>
      <c r="F78" s="7">
        <f>'Paste SD Data'!F78</f>
        <v>0</v>
      </c>
      <c r="G78" s="6">
        <f>'Paste SD Data'!G78</f>
        <v>0</v>
      </c>
      <c r="H78" s="6">
        <f>'Paste SD Data'!H78</f>
        <v>0</v>
      </c>
      <c r="I78" s="6">
        <f>'Paste SD Data'!I78</f>
        <v>0</v>
      </c>
      <c r="J78" s="8">
        <f>'Paste SD Data'!S78</f>
        <v>0</v>
      </c>
      <c r="K78" s="8">
        <f>'Paste SD Data'!AC78</f>
        <v>0</v>
      </c>
      <c r="L78" s="8">
        <f>'Paste SD Data'!AM78</f>
        <v>0</v>
      </c>
      <c r="M78" s="8">
        <f>'Paste SD Data'!AW78</f>
        <v>0</v>
      </c>
      <c r="N78" s="8">
        <f>'Paste SD Data'!BG78</f>
        <v>0</v>
      </c>
      <c r="O78" s="8">
        <f>'Paste SD Data'!BQ78</f>
        <v>0</v>
      </c>
      <c r="P78" s="8">
        <f t="shared" si="10"/>
        <v>0</v>
      </c>
      <c r="Q78" s="9">
        <f t="shared" si="11"/>
        <v>0</v>
      </c>
      <c r="R78" s="49" t="str">
        <f t="shared" si="12"/>
        <v>***</v>
      </c>
      <c r="S78" s="10" t="str">
        <f t="shared" si="9"/>
        <v>NA</v>
      </c>
      <c r="T78" s="4"/>
      <c r="U78" s="4" t="str">
        <f t="shared" si="13"/>
        <v>***</v>
      </c>
      <c r="V78" s="4"/>
      <c r="W78" s="4" t="str">
        <f t="shared" si="14"/>
        <v>***</v>
      </c>
      <c r="X78" s="4"/>
      <c r="Y78" s="4" t="str">
        <f t="shared" si="15"/>
        <v>***</v>
      </c>
      <c r="Z78" s="4"/>
      <c r="AA78" s="4" t="str">
        <f t="shared" si="16"/>
        <v>***</v>
      </c>
      <c r="AB78" s="4">
        <f>'Paste SD Data'!BW78</f>
        <v>0</v>
      </c>
      <c r="AC78" s="4">
        <f>'Paste SD Data'!BX78</f>
        <v>0</v>
      </c>
    </row>
    <row r="79" spans="1:29" x14ac:dyDescent="0.25">
      <c r="A79" s="6">
        <f>'Paste SD Data'!A79</f>
        <v>75</v>
      </c>
      <c r="B79" s="6">
        <f>'Paste SD Data'!B79</f>
        <v>0</v>
      </c>
      <c r="C79" s="6">
        <f>'Paste SD Data'!C79</f>
        <v>0</v>
      </c>
      <c r="D79" s="6">
        <f>'Paste SD Data'!D79</f>
        <v>0</v>
      </c>
      <c r="E79" s="6">
        <f>'Paste SD Data'!E79</f>
        <v>0</v>
      </c>
      <c r="F79" s="7">
        <f>'Paste SD Data'!F79</f>
        <v>0</v>
      </c>
      <c r="G79" s="6">
        <f>'Paste SD Data'!G79</f>
        <v>0</v>
      </c>
      <c r="H79" s="6">
        <f>'Paste SD Data'!H79</f>
        <v>0</v>
      </c>
      <c r="I79" s="6">
        <f>'Paste SD Data'!I79</f>
        <v>0</v>
      </c>
      <c r="J79" s="8">
        <f>'Paste SD Data'!S79</f>
        <v>0</v>
      </c>
      <c r="K79" s="8">
        <f>'Paste SD Data'!AC79</f>
        <v>0</v>
      </c>
      <c r="L79" s="8">
        <f>'Paste SD Data'!AM79</f>
        <v>0</v>
      </c>
      <c r="M79" s="8">
        <f>'Paste SD Data'!AW79</f>
        <v>0</v>
      </c>
      <c r="N79" s="8">
        <f>'Paste SD Data'!BG79</f>
        <v>0</v>
      </c>
      <c r="O79" s="8">
        <f>'Paste SD Data'!BQ79</f>
        <v>0</v>
      </c>
      <c r="P79" s="8">
        <f t="shared" si="10"/>
        <v>0</v>
      </c>
      <c r="Q79" s="9">
        <f t="shared" si="11"/>
        <v>0</v>
      </c>
      <c r="R79" s="49" t="str">
        <f t="shared" si="12"/>
        <v>***</v>
      </c>
      <c r="S79" s="10" t="str">
        <f t="shared" si="9"/>
        <v>NA</v>
      </c>
      <c r="T79" s="4"/>
      <c r="U79" s="4" t="str">
        <f t="shared" si="13"/>
        <v>***</v>
      </c>
      <c r="V79" s="4"/>
      <c r="W79" s="4" t="str">
        <f t="shared" si="14"/>
        <v>***</v>
      </c>
      <c r="X79" s="4"/>
      <c r="Y79" s="4" t="str">
        <f t="shared" si="15"/>
        <v>***</v>
      </c>
      <c r="Z79" s="4"/>
      <c r="AA79" s="4" t="str">
        <f t="shared" si="16"/>
        <v>***</v>
      </c>
      <c r="AB79" s="4">
        <f>'Paste SD Data'!BW79</f>
        <v>0</v>
      </c>
      <c r="AC79" s="4">
        <f>'Paste SD Data'!BX79</f>
        <v>0</v>
      </c>
    </row>
    <row r="80" spans="1:29" x14ac:dyDescent="0.25">
      <c r="A80" s="6">
        <f>'Paste SD Data'!A80</f>
        <v>76</v>
      </c>
      <c r="B80" s="6">
        <f>'Paste SD Data'!B80</f>
        <v>0</v>
      </c>
      <c r="C80" s="6">
        <f>'Paste SD Data'!C80</f>
        <v>0</v>
      </c>
      <c r="D80" s="6">
        <f>'Paste SD Data'!D80</f>
        <v>0</v>
      </c>
      <c r="E80" s="6">
        <f>'Paste SD Data'!E80</f>
        <v>0</v>
      </c>
      <c r="F80" s="7">
        <f>'Paste SD Data'!F80</f>
        <v>0</v>
      </c>
      <c r="G80" s="6">
        <f>'Paste SD Data'!G80</f>
        <v>0</v>
      </c>
      <c r="H80" s="6">
        <f>'Paste SD Data'!H80</f>
        <v>0</v>
      </c>
      <c r="I80" s="6">
        <f>'Paste SD Data'!I80</f>
        <v>0</v>
      </c>
      <c r="J80" s="8">
        <f>'Paste SD Data'!S80</f>
        <v>0</v>
      </c>
      <c r="K80" s="8">
        <f>'Paste SD Data'!AC80</f>
        <v>0</v>
      </c>
      <c r="L80" s="8">
        <f>'Paste SD Data'!AM80</f>
        <v>0</v>
      </c>
      <c r="M80" s="8">
        <f>'Paste SD Data'!AW80</f>
        <v>0</v>
      </c>
      <c r="N80" s="8">
        <f>'Paste SD Data'!BG80</f>
        <v>0</v>
      </c>
      <c r="O80" s="8">
        <f>'Paste SD Data'!BQ80</f>
        <v>0</v>
      </c>
      <c r="P80" s="8">
        <f t="shared" si="10"/>
        <v>0</v>
      </c>
      <c r="Q80" s="9">
        <f t="shared" si="11"/>
        <v>0</v>
      </c>
      <c r="R80" s="49" t="str">
        <f t="shared" si="12"/>
        <v>***</v>
      </c>
      <c r="S80" s="10" t="str">
        <f t="shared" si="9"/>
        <v>NA</v>
      </c>
      <c r="T80" s="4"/>
      <c r="U80" s="4" t="str">
        <f t="shared" si="13"/>
        <v>***</v>
      </c>
      <c r="V80" s="4"/>
      <c r="W80" s="4" t="str">
        <f t="shared" si="14"/>
        <v>***</v>
      </c>
      <c r="X80" s="4"/>
      <c r="Y80" s="4" t="str">
        <f t="shared" si="15"/>
        <v>***</v>
      </c>
      <c r="Z80" s="4"/>
      <c r="AA80" s="4" t="str">
        <f t="shared" si="16"/>
        <v>***</v>
      </c>
      <c r="AB80" s="4">
        <f>'Paste SD Data'!BW80</f>
        <v>0</v>
      </c>
      <c r="AC80" s="4">
        <f>'Paste SD Data'!BX80</f>
        <v>0</v>
      </c>
    </row>
    <row r="81" spans="1:29" x14ac:dyDescent="0.25">
      <c r="A81" s="6">
        <f>'Paste SD Data'!A81</f>
        <v>77</v>
      </c>
      <c r="B81" s="6">
        <f>'Paste SD Data'!B81</f>
        <v>0</v>
      </c>
      <c r="C81" s="6">
        <f>'Paste SD Data'!C81</f>
        <v>0</v>
      </c>
      <c r="D81" s="6">
        <f>'Paste SD Data'!D81</f>
        <v>0</v>
      </c>
      <c r="E81" s="6">
        <f>'Paste SD Data'!E81</f>
        <v>0</v>
      </c>
      <c r="F81" s="7">
        <f>'Paste SD Data'!F81</f>
        <v>0</v>
      </c>
      <c r="G81" s="6">
        <f>'Paste SD Data'!G81</f>
        <v>0</v>
      </c>
      <c r="H81" s="6">
        <f>'Paste SD Data'!H81</f>
        <v>0</v>
      </c>
      <c r="I81" s="6">
        <f>'Paste SD Data'!I81</f>
        <v>0</v>
      </c>
      <c r="J81" s="8">
        <f>'Paste SD Data'!S81</f>
        <v>0</v>
      </c>
      <c r="K81" s="8">
        <f>'Paste SD Data'!AC81</f>
        <v>0</v>
      </c>
      <c r="L81" s="8">
        <f>'Paste SD Data'!AM81</f>
        <v>0</v>
      </c>
      <c r="M81" s="8">
        <f>'Paste SD Data'!AW81</f>
        <v>0</v>
      </c>
      <c r="N81" s="8">
        <f>'Paste SD Data'!BG81</f>
        <v>0</v>
      </c>
      <c r="O81" s="8">
        <f>'Paste SD Data'!BQ81</f>
        <v>0</v>
      </c>
      <c r="P81" s="8">
        <f t="shared" si="10"/>
        <v>0</v>
      </c>
      <c r="Q81" s="9">
        <f t="shared" si="11"/>
        <v>0</v>
      </c>
      <c r="R81" s="49" t="str">
        <f t="shared" si="12"/>
        <v>***</v>
      </c>
      <c r="S81" s="10" t="str">
        <f t="shared" si="9"/>
        <v>NA</v>
      </c>
      <c r="T81" s="4"/>
      <c r="U81" s="4" t="str">
        <f t="shared" si="13"/>
        <v>***</v>
      </c>
      <c r="V81" s="4"/>
      <c r="W81" s="4" t="str">
        <f t="shared" si="14"/>
        <v>***</v>
      </c>
      <c r="X81" s="4"/>
      <c r="Y81" s="4" t="str">
        <f t="shared" si="15"/>
        <v>***</v>
      </c>
      <c r="Z81" s="4"/>
      <c r="AA81" s="4" t="str">
        <f t="shared" si="16"/>
        <v>***</v>
      </c>
      <c r="AB81" s="4">
        <f>'Paste SD Data'!BW81</f>
        <v>0</v>
      </c>
      <c r="AC81" s="4">
        <f>'Paste SD Data'!BX81</f>
        <v>0</v>
      </c>
    </row>
    <row r="82" spans="1:29" x14ac:dyDescent="0.25">
      <c r="A82" s="6">
        <f>'Paste SD Data'!A82</f>
        <v>78</v>
      </c>
      <c r="B82" s="6">
        <f>'Paste SD Data'!B82</f>
        <v>0</v>
      </c>
      <c r="C82" s="6">
        <f>'Paste SD Data'!C82</f>
        <v>0</v>
      </c>
      <c r="D82" s="6">
        <f>'Paste SD Data'!D82</f>
        <v>0</v>
      </c>
      <c r="E82" s="6">
        <f>'Paste SD Data'!E82</f>
        <v>0</v>
      </c>
      <c r="F82" s="7">
        <f>'Paste SD Data'!F82</f>
        <v>0</v>
      </c>
      <c r="G82" s="6">
        <f>'Paste SD Data'!G82</f>
        <v>0</v>
      </c>
      <c r="H82" s="6">
        <f>'Paste SD Data'!H82</f>
        <v>0</v>
      </c>
      <c r="I82" s="6">
        <f>'Paste SD Data'!I82</f>
        <v>0</v>
      </c>
      <c r="J82" s="8">
        <f>'Paste SD Data'!S82</f>
        <v>0</v>
      </c>
      <c r="K82" s="8">
        <f>'Paste SD Data'!AC82</f>
        <v>0</v>
      </c>
      <c r="L82" s="8">
        <f>'Paste SD Data'!AM82</f>
        <v>0</v>
      </c>
      <c r="M82" s="8">
        <f>'Paste SD Data'!AW82</f>
        <v>0</v>
      </c>
      <c r="N82" s="8">
        <f>'Paste SD Data'!BG82</f>
        <v>0</v>
      </c>
      <c r="O82" s="8">
        <f>'Paste SD Data'!BQ82</f>
        <v>0</v>
      </c>
      <c r="P82" s="8">
        <f t="shared" si="10"/>
        <v>0</v>
      </c>
      <c r="Q82" s="9">
        <f t="shared" si="11"/>
        <v>0</v>
      </c>
      <c r="R82" s="49" t="str">
        <f t="shared" si="12"/>
        <v>***</v>
      </c>
      <c r="S82" s="10" t="str">
        <f t="shared" si="9"/>
        <v>NA</v>
      </c>
      <c r="T82" s="4"/>
      <c r="U82" s="4" t="str">
        <f t="shared" si="13"/>
        <v>***</v>
      </c>
      <c r="V82" s="4"/>
      <c r="W82" s="4" t="str">
        <f t="shared" si="14"/>
        <v>***</v>
      </c>
      <c r="X82" s="4"/>
      <c r="Y82" s="4" t="str">
        <f t="shared" si="15"/>
        <v>***</v>
      </c>
      <c r="Z82" s="4"/>
      <c r="AA82" s="4" t="str">
        <f t="shared" si="16"/>
        <v>***</v>
      </c>
      <c r="AB82" s="4">
        <f>'Paste SD Data'!BW82</f>
        <v>0</v>
      </c>
      <c r="AC82" s="4">
        <f>'Paste SD Data'!BX82</f>
        <v>0</v>
      </c>
    </row>
    <row r="83" spans="1:29" x14ac:dyDescent="0.25">
      <c r="A83" s="6">
        <f>'Paste SD Data'!A83</f>
        <v>79</v>
      </c>
      <c r="B83" s="6">
        <f>'Paste SD Data'!B83</f>
        <v>0</v>
      </c>
      <c r="C83" s="6">
        <f>'Paste SD Data'!C83</f>
        <v>0</v>
      </c>
      <c r="D83" s="6">
        <f>'Paste SD Data'!D83</f>
        <v>0</v>
      </c>
      <c r="E83" s="6">
        <f>'Paste SD Data'!E83</f>
        <v>0</v>
      </c>
      <c r="F83" s="7">
        <f>'Paste SD Data'!F83</f>
        <v>0</v>
      </c>
      <c r="G83" s="6">
        <f>'Paste SD Data'!G83</f>
        <v>0</v>
      </c>
      <c r="H83" s="6">
        <f>'Paste SD Data'!H83</f>
        <v>0</v>
      </c>
      <c r="I83" s="6">
        <f>'Paste SD Data'!I83</f>
        <v>0</v>
      </c>
      <c r="J83" s="8">
        <f>'Paste SD Data'!S83</f>
        <v>0</v>
      </c>
      <c r="K83" s="8">
        <f>'Paste SD Data'!AC83</f>
        <v>0</v>
      </c>
      <c r="L83" s="8">
        <f>'Paste SD Data'!AM83</f>
        <v>0</v>
      </c>
      <c r="M83" s="8">
        <f>'Paste SD Data'!AW83</f>
        <v>0</v>
      </c>
      <c r="N83" s="8">
        <f>'Paste SD Data'!BG83</f>
        <v>0</v>
      </c>
      <c r="O83" s="8">
        <f>'Paste SD Data'!BQ83</f>
        <v>0</v>
      </c>
      <c r="P83" s="8">
        <f t="shared" si="10"/>
        <v>0</v>
      </c>
      <c r="Q83" s="9">
        <f t="shared" si="11"/>
        <v>0</v>
      </c>
      <c r="R83" s="49" t="str">
        <f t="shared" si="12"/>
        <v>***</v>
      </c>
      <c r="S83" s="10" t="str">
        <f t="shared" si="9"/>
        <v>NA</v>
      </c>
      <c r="T83" s="4"/>
      <c r="U83" s="4" t="str">
        <f t="shared" si="13"/>
        <v>***</v>
      </c>
      <c r="V83" s="4"/>
      <c r="W83" s="4" t="str">
        <f t="shared" si="14"/>
        <v>***</v>
      </c>
      <c r="X83" s="4"/>
      <c r="Y83" s="4" t="str">
        <f t="shared" si="15"/>
        <v>***</v>
      </c>
      <c r="Z83" s="4"/>
      <c r="AA83" s="4" t="str">
        <f t="shared" si="16"/>
        <v>***</v>
      </c>
      <c r="AB83" s="4">
        <f>'Paste SD Data'!BW83</f>
        <v>0</v>
      </c>
      <c r="AC83" s="4">
        <f>'Paste SD Data'!BX83</f>
        <v>0</v>
      </c>
    </row>
    <row r="84" spans="1:29" x14ac:dyDescent="0.25">
      <c r="A84" s="6">
        <f>'Paste SD Data'!A84</f>
        <v>80</v>
      </c>
      <c r="B84" s="6">
        <f>'Paste SD Data'!B84</f>
        <v>0</v>
      </c>
      <c r="C84" s="6">
        <f>'Paste SD Data'!C84</f>
        <v>0</v>
      </c>
      <c r="D84" s="6">
        <f>'Paste SD Data'!D84</f>
        <v>0</v>
      </c>
      <c r="E84" s="6">
        <f>'Paste SD Data'!E84</f>
        <v>0</v>
      </c>
      <c r="F84" s="7">
        <f>'Paste SD Data'!F84</f>
        <v>0</v>
      </c>
      <c r="G84" s="6">
        <f>'Paste SD Data'!G84</f>
        <v>0</v>
      </c>
      <c r="H84" s="6">
        <f>'Paste SD Data'!H84</f>
        <v>0</v>
      </c>
      <c r="I84" s="6">
        <f>'Paste SD Data'!I84</f>
        <v>0</v>
      </c>
      <c r="J84" s="8">
        <f>'Paste SD Data'!S84</f>
        <v>0</v>
      </c>
      <c r="K84" s="8">
        <f>'Paste SD Data'!AC84</f>
        <v>0</v>
      </c>
      <c r="L84" s="8">
        <f>'Paste SD Data'!AM84</f>
        <v>0</v>
      </c>
      <c r="M84" s="8">
        <f>'Paste SD Data'!AW84</f>
        <v>0</v>
      </c>
      <c r="N84" s="8">
        <f>'Paste SD Data'!BG84</f>
        <v>0</v>
      </c>
      <c r="O84" s="8">
        <f>'Paste SD Data'!BQ84</f>
        <v>0</v>
      </c>
      <c r="P84" s="8">
        <f t="shared" si="10"/>
        <v>0</v>
      </c>
      <c r="Q84" s="9">
        <f t="shared" si="11"/>
        <v>0</v>
      </c>
      <c r="R84" s="49" t="str">
        <f t="shared" si="12"/>
        <v>***</v>
      </c>
      <c r="S84" s="10" t="str">
        <f t="shared" si="9"/>
        <v>NA</v>
      </c>
      <c r="T84" s="4"/>
      <c r="U84" s="4" t="str">
        <f t="shared" si="13"/>
        <v>***</v>
      </c>
      <c r="V84" s="4"/>
      <c r="W84" s="4" t="str">
        <f t="shared" si="14"/>
        <v>***</v>
      </c>
      <c r="X84" s="4"/>
      <c r="Y84" s="4" t="str">
        <f t="shared" si="15"/>
        <v>***</v>
      </c>
      <c r="Z84" s="4"/>
      <c r="AA84" s="4" t="str">
        <f t="shared" si="16"/>
        <v>***</v>
      </c>
      <c r="AB84" s="4">
        <f>'Paste SD Data'!BW84</f>
        <v>0</v>
      </c>
      <c r="AC84" s="4">
        <f>'Paste SD Data'!BX84</f>
        <v>0</v>
      </c>
    </row>
    <row r="85" spans="1:29" x14ac:dyDescent="0.25">
      <c r="A85" s="6">
        <f>'Paste SD Data'!A85</f>
        <v>81</v>
      </c>
      <c r="B85" s="6">
        <f>'Paste SD Data'!B85</f>
        <v>0</v>
      </c>
      <c r="C85" s="6">
        <f>'Paste SD Data'!C85</f>
        <v>0</v>
      </c>
      <c r="D85" s="6">
        <f>'Paste SD Data'!D85</f>
        <v>0</v>
      </c>
      <c r="E85" s="6">
        <f>'Paste SD Data'!E85</f>
        <v>0</v>
      </c>
      <c r="F85" s="7">
        <f>'Paste SD Data'!F85</f>
        <v>0</v>
      </c>
      <c r="G85" s="6">
        <f>'Paste SD Data'!G85</f>
        <v>0</v>
      </c>
      <c r="H85" s="6">
        <f>'Paste SD Data'!H85</f>
        <v>0</v>
      </c>
      <c r="I85" s="6">
        <f>'Paste SD Data'!I85</f>
        <v>0</v>
      </c>
      <c r="J85" s="8">
        <f>'Paste SD Data'!S85</f>
        <v>0</v>
      </c>
      <c r="K85" s="8">
        <f>'Paste SD Data'!AC85</f>
        <v>0</v>
      </c>
      <c r="L85" s="8">
        <f>'Paste SD Data'!AM85</f>
        <v>0</v>
      </c>
      <c r="M85" s="8">
        <f>'Paste SD Data'!AW85</f>
        <v>0</v>
      </c>
      <c r="N85" s="8">
        <f>'Paste SD Data'!BG85</f>
        <v>0</v>
      </c>
      <c r="O85" s="8">
        <f>'Paste SD Data'!BQ85</f>
        <v>0</v>
      </c>
      <c r="P85" s="8">
        <f t="shared" si="10"/>
        <v>0</v>
      </c>
      <c r="Q85" s="9">
        <f t="shared" si="11"/>
        <v>0</v>
      </c>
      <c r="R85" s="49" t="str">
        <f t="shared" si="12"/>
        <v>***</v>
      </c>
      <c r="S85" s="10" t="str">
        <f t="shared" si="9"/>
        <v>NA</v>
      </c>
      <c r="T85" s="4"/>
      <c r="U85" s="4" t="str">
        <f t="shared" si="13"/>
        <v>***</v>
      </c>
      <c r="V85" s="4"/>
      <c r="W85" s="4" t="str">
        <f t="shared" si="14"/>
        <v>***</v>
      </c>
      <c r="X85" s="4"/>
      <c r="Y85" s="4" t="str">
        <f t="shared" si="15"/>
        <v>***</v>
      </c>
      <c r="Z85" s="4"/>
      <c r="AA85" s="4" t="str">
        <f t="shared" si="16"/>
        <v>***</v>
      </c>
      <c r="AB85" s="4">
        <f>'Paste SD Data'!BW85</f>
        <v>0</v>
      </c>
      <c r="AC85" s="4">
        <f>'Paste SD Data'!BX85</f>
        <v>0</v>
      </c>
    </row>
    <row r="86" spans="1:29" x14ac:dyDescent="0.25">
      <c r="A86" s="6">
        <f>'Paste SD Data'!A86</f>
        <v>82</v>
      </c>
      <c r="B86" s="6">
        <f>'Paste SD Data'!B86</f>
        <v>0</v>
      </c>
      <c r="C86" s="6">
        <f>'Paste SD Data'!C86</f>
        <v>0</v>
      </c>
      <c r="D86" s="6">
        <f>'Paste SD Data'!D86</f>
        <v>0</v>
      </c>
      <c r="E86" s="6">
        <f>'Paste SD Data'!E86</f>
        <v>0</v>
      </c>
      <c r="F86" s="7">
        <f>'Paste SD Data'!F86</f>
        <v>0</v>
      </c>
      <c r="G86" s="6">
        <f>'Paste SD Data'!G86</f>
        <v>0</v>
      </c>
      <c r="H86" s="6">
        <f>'Paste SD Data'!H86</f>
        <v>0</v>
      </c>
      <c r="I86" s="6">
        <f>'Paste SD Data'!I86</f>
        <v>0</v>
      </c>
      <c r="J86" s="8">
        <f>'Paste SD Data'!S86</f>
        <v>0</v>
      </c>
      <c r="K86" s="8">
        <f>'Paste SD Data'!AC86</f>
        <v>0</v>
      </c>
      <c r="L86" s="8">
        <f>'Paste SD Data'!AM86</f>
        <v>0</v>
      </c>
      <c r="M86" s="8">
        <f>'Paste SD Data'!AW86</f>
        <v>0</v>
      </c>
      <c r="N86" s="8">
        <f>'Paste SD Data'!BG86</f>
        <v>0</v>
      </c>
      <c r="O86" s="8">
        <f>'Paste SD Data'!BQ86</f>
        <v>0</v>
      </c>
      <c r="P86" s="8">
        <f t="shared" si="10"/>
        <v>0</v>
      </c>
      <c r="Q86" s="9">
        <f t="shared" si="11"/>
        <v>0</v>
      </c>
      <c r="R86" s="49" t="str">
        <f t="shared" si="12"/>
        <v>***</v>
      </c>
      <c r="S86" s="10" t="str">
        <f t="shared" si="9"/>
        <v>NA</v>
      </c>
      <c r="T86" s="4"/>
      <c r="U86" s="4" t="str">
        <f t="shared" si="13"/>
        <v>***</v>
      </c>
      <c r="V86" s="4"/>
      <c r="W86" s="4" t="str">
        <f t="shared" si="14"/>
        <v>***</v>
      </c>
      <c r="X86" s="4"/>
      <c r="Y86" s="4" t="str">
        <f t="shared" si="15"/>
        <v>***</v>
      </c>
      <c r="Z86" s="4"/>
      <c r="AA86" s="4" t="str">
        <f t="shared" si="16"/>
        <v>***</v>
      </c>
      <c r="AB86" s="4">
        <f>'Paste SD Data'!BW86</f>
        <v>0</v>
      </c>
      <c r="AC86" s="4">
        <f>'Paste SD Data'!BX86</f>
        <v>0</v>
      </c>
    </row>
    <row r="87" spans="1:29" x14ac:dyDescent="0.25">
      <c r="A87" s="6">
        <f>'Paste SD Data'!A87</f>
        <v>83</v>
      </c>
      <c r="B87" s="6">
        <f>'Paste SD Data'!B87</f>
        <v>0</v>
      </c>
      <c r="C87" s="6">
        <f>'Paste SD Data'!C87</f>
        <v>0</v>
      </c>
      <c r="D87" s="6">
        <f>'Paste SD Data'!D87</f>
        <v>0</v>
      </c>
      <c r="E87" s="6">
        <f>'Paste SD Data'!E87</f>
        <v>0</v>
      </c>
      <c r="F87" s="7">
        <f>'Paste SD Data'!F87</f>
        <v>0</v>
      </c>
      <c r="G87" s="6">
        <f>'Paste SD Data'!G87</f>
        <v>0</v>
      </c>
      <c r="H87" s="6">
        <f>'Paste SD Data'!H87</f>
        <v>0</v>
      </c>
      <c r="I87" s="6">
        <f>'Paste SD Data'!I87</f>
        <v>0</v>
      </c>
      <c r="J87" s="8">
        <f>'Paste SD Data'!S87</f>
        <v>0</v>
      </c>
      <c r="K87" s="8">
        <f>'Paste SD Data'!AC87</f>
        <v>0</v>
      </c>
      <c r="L87" s="8">
        <f>'Paste SD Data'!AM87</f>
        <v>0</v>
      </c>
      <c r="M87" s="8">
        <f>'Paste SD Data'!AW87</f>
        <v>0</v>
      </c>
      <c r="N87" s="8">
        <f>'Paste SD Data'!BG87</f>
        <v>0</v>
      </c>
      <c r="O87" s="8">
        <f>'Paste SD Data'!BQ87</f>
        <v>0</v>
      </c>
      <c r="P87" s="8">
        <f t="shared" si="10"/>
        <v>0</v>
      </c>
      <c r="Q87" s="9">
        <f t="shared" si="11"/>
        <v>0</v>
      </c>
      <c r="R87" s="49" t="str">
        <f t="shared" si="12"/>
        <v>***</v>
      </c>
      <c r="S87" s="10" t="str">
        <f t="shared" si="9"/>
        <v>NA</v>
      </c>
      <c r="T87" s="4"/>
      <c r="U87" s="4" t="str">
        <f t="shared" si="13"/>
        <v>***</v>
      </c>
      <c r="V87" s="4"/>
      <c r="W87" s="4" t="str">
        <f t="shared" si="14"/>
        <v>***</v>
      </c>
      <c r="X87" s="4"/>
      <c r="Y87" s="4" t="str">
        <f t="shared" si="15"/>
        <v>***</v>
      </c>
      <c r="Z87" s="4"/>
      <c r="AA87" s="4" t="str">
        <f t="shared" si="16"/>
        <v>***</v>
      </c>
      <c r="AB87" s="4">
        <f>'Paste SD Data'!BW87</f>
        <v>0</v>
      </c>
      <c r="AC87" s="4">
        <f>'Paste SD Data'!BX87</f>
        <v>0</v>
      </c>
    </row>
    <row r="88" spans="1:29" x14ac:dyDescent="0.25">
      <c r="A88" s="6">
        <f>'Paste SD Data'!A88</f>
        <v>84</v>
      </c>
      <c r="B88" s="6">
        <f>'Paste SD Data'!B88</f>
        <v>0</v>
      </c>
      <c r="C88" s="6">
        <f>'Paste SD Data'!C88</f>
        <v>0</v>
      </c>
      <c r="D88" s="6">
        <f>'Paste SD Data'!D88</f>
        <v>0</v>
      </c>
      <c r="E88" s="6">
        <f>'Paste SD Data'!E88</f>
        <v>0</v>
      </c>
      <c r="F88" s="7">
        <f>'Paste SD Data'!F88</f>
        <v>0</v>
      </c>
      <c r="G88" s="6">
        <f>'Paste SD Data'!G88</f>
        <v>0</v>
      </c>
      <c r="H88" s="6">
        <f>'Paste SD Data'!H88</f>
        <v>0</v>
      </c>
      <c r="I88" s="6">
        <f>'Paste SD Data'!I88</f>
        <v>0</v>
      </c>
      <c r="J88" s="8">
        <f>'Paste SD Data'!S88</f>
        <v>0</v>
      </c>
      <c r="K88" s="8">
        <f>'Paste SD Data'!AC88</f>
        <v>0</v>
      </c>
      <c r="L88" s="8">
        <f>'Paste SD Data'!AM88</f>
        <v>0</v>
      </c>
      <c r="M88" s="8">
        <f>'Paste SD Data'!AW88</f>
        <v>0</v>
      </c>
      <c r="N88" s="8">
        <f>'Paste SD Data'!BG88</f>
        <v>0</v>
      </c>
      <c r="O88" s="8">
        <f>'Paste SD Data'!BQ88</f>
        <v>0</v>
      </c>
      <c r="P88" s="8">
        <f t="shared" si="10"/>
        <v>0</v>
      </c>
      <c r="Q88" s="9">
        <f t="shared" si="11"/>
        <v>0</v>
      </c>
      <c r="R88" s="49" t="str">
        <f t="shared" si="12"/>
        <v>***</v>
      </c>
      <c r="S88" s="10" t="str">
        <f t="shared" si="9"/>
        <v>NA</v>
      </c>
      <c r="T88" s="4"/>
      <c r="U88" s="4" t="str">
        <f t="shared" si="13"/>
        <v>***</v>
      </c>
      <c r="V88" s="4"/>
      <c r="W88" s="4" t="str">
        <f t="shared" si="14"/>
        <v>***</v>
      </c>
      <c r="X88" s="4"/>
      <c r="Y88" s="4" t="str">
        <f t="shared" si="15"/>
        <v>***</v>
      </c>
      <c r="Z88" s="4"/>
      <c r="AA88" s="4" t="str">
        <f t="shared" si="16"/>
        <v>***</v>
      </c>
      <c r="AB88" s="4">
        <f>'Paste SD Data'!BW88</f>
        <v>0</v>
      </c>
      <c r="AC88" s="4">
        <f>'Paste SD Data'!BX88</f>
        <v>0</v>
      </c>
    </row>
    <row r="89" spans="1:29" x14ac:dyDescent="0.25">
      <c r="A89" s="6">
        <f>'Paste SD Data'!A89</f>
        <v>85</v>
      </c>
      <c r="B89" s="6">
        <f>'Paste SD Data'!B89</f>
        <v>0</v>
      </c>
      <c r="C89" s="6">
        <f>'Paste SD Data'!C89</f>
        <v>0</v>
      </c>
      <c r="D89" s="6">
        <f>'Paste SD Data'!D89</f>
        <v>0</v>
      </c>
      <c r="E89" s="6">
        <f>'Paste SD Data'!E89</f>
        <v>0</v>
      </c>
      <c r="F89" s="7">
        <f>'Paste SD Data'!F89</f>
        <v>0</v>
      </c>
      <c r="G89" s="6">
        <f>'Paste SD Data'!G89</f>
        <v>0</v>
      </c>
      <c r="H89" s="6">
        <f>'Paste SD Data'!H89</f>
        <v>0</v>
      </c>
      <c r="I89" s="6">
        <f>'Paste SD Data'!I89</f>
        <v>0</v>
      </c>
      <c r="J89" s="8">
        <f>'Paste SD Data'!S89</f>
        <v>0</v>
      </c>
      <c r="K89" s="8">
        <f>'Paste SD Data'!AC89</f>
        <v>0</v>
      </c>
      <c r="L89" s="8">
        <f>'Paste SD Data'!AM89</f>
        <v>0</v>
      </c>
      <c r="M89" s="8">
        <f>'Paste SD Data'!AW89</f>
        <v>0</v>
      </c>
      <c r="N89" s="8">
        <f>'Paste SD Data'!BG89</f>
        <v>0</v>
      </c>
      <c r="O89" s="8">
        <f>'Paste SD Data'!BQ89</f>
        <v>0</v>
      </c>
      <c r="P89" s="8">
        <f t="shared" si="10"/>
        <v>0</v>
      </c>
      <c r="Q89" s="9">
        <f t="shared" si="11"/>
        <v>0</v>
      </c>
      <c r="R89" s="49" t="str">
        <f t="shared" si="12"/>
        <v>***</v>
      </c>
      <c r="S89" s="10" t="str">
        <f t="shared" si="9"/>
        <v>NA</v>
      </c>
      <c r="T89" s="4"/>
      <c r="U89" s="4" t="str">
        <f t="shared" si="13"/>
        <v>***</v>
      </c>
      <c r="V89" s="4"/>
      <c r="W89" s="4" t="str">
        <f t="shared" si="14"/>
        <v>***</v>
      </c>
      <c r="X89" s="4"/>
      <c r="Y89" s="4" t="str">
        <f t="shared" si="15"/>
        <v>***</v>
      </c>
      <c r="Z89" s="4"/>
      <c r="AA89" s="4" t="str">
        <f t="shared" si="16"/>
        <v>***</v>
      </c>
      <c r="AB89" s="4">
        <f>'Paste SD Data'!BW89</f>
        <v>0</v>
      </c>
      <c r="AC89" s="4">
        <f>'Paste SD Data'!BX89</f>
        <v>0</v>
      </c>
    </row>
    <row r="90" spans="1:29" x14ac:dyDescent="0.25">
      <c r="A90" s="6">
        <f>'Paste SD Data'!A90</f>
        <v>86</v>
      </c>
      <c r="B90" s="6">
        <f>'Paste SD Data'!B90</f>
        <v>0</v>
      </c>
      <c r="C90" s="6">
        <f>'Paste SD Data'!C90</f>
        <v>0</v>
      </c>
      <c r="D90" s="6">
        <f>'Paste SD Data'!D90</f>
        <v>0</v>
      </c>
      <c r="E90" s="6">
        <f>'Paste SD Data'!E90</f>
        <v>0</v>
      </c>
      <c r="F90" s="7">
        <f>'Paste SD Data'!F90</f>
        <v>0</v>
      </c>
      <c r="G90" s="6">
        <f>'Paste SD Data'!G90</f>
        <v>0</v>
      </c>
      <c r="H90" s="6">
        <f>'Paste SD Data'!H90</f>
        <v>0</v>
      </c>
      <c r="I90" s="6">
        <f>'Paste SD Data'!I90</f>
        <v>0</v>
      </c>
      <c r="J90" s="8">
        <f>'Paste SD Data'!S90</f>
        <v>0</v>
      </c>
      <c r="K90" s="8">
        <f>'Paste SD Data'!AC90</f>
        <v>0</v>
      </c>
      <c r="L90" s="8">
        <f>'Paste SD Data'!AM90</f>
        <v>0</v>
      </c>
      <c r="M90" s="8">
        <f>'Paste SD Data'!AW90</f>
        <v>0</v>
      </c>
      <c r="N90" s="8">
        <f>'Paste SD Data'!BG90</f>
        <v>0</v>
      </c>
      <c r="O90" s="8">
        <f>'Paste SD Data'!BQ90</f>
        <v>0</v>
      </c>
      <c r="P90" s="8">
        <f t="shared" si="10"/>
        <v>0</v>
      </c>
      <c r="Q90" s="9">
        <f t="shared" si="11"/>
        <v>0</v>
      </c>
      <c r="R90" s="49" t="str">
        <f t="shared" si="12"/>
        <v>***</v>
      </c>
      <c r="S90" s="10" t="str">
        <f t="shared" si="9"/>
        <v>NA</v>
      </c>
      <c r="T90" s="4"/>
      <c r="U90" s="4" t="str">
        <f t="shared" si="13"/>
        <v>***</v>
      </c>
      <c r="V90" s="4"/>
      <c r="W90" s="4" t="str">
        <f t="shared" si="14"/>
        <v>***</v>
      </c>
      <c r="X90" s="4"/>
      <c r="Y90" s="4" t="str">
        <f t="shared" si="15"/>
        <v>***</v>
      </c>
      <c r="Z90" s="4"/>
      <c r="AA90" s="4" t="str">
        <f t="shared" si="16"/>
        <v>***</v>
      </c>
      <c r="AB90" s="4">
        <f>'Paste SD Data'!BW90</f>
        <v>0</v>
      </c>
      <c r="AC90" s="4">
        <f>'Paste SD Data'!BX90</f>
        <v>0</v>
      </c>
    </row>
    <row r="91" spans="1:29" x14ac:dyDescent="0.25">
      <c r="A91" s="6">
        <f>'Paste SD Data'!A91</f>
        <v>87</v>
      </c>
      <c r="B91" s="6">
        <f>'Paste SD Data'!B91</f>
        <v>0</v>
      </c>
      <c r="C91" s="6">
        <f>'Paste SD Data'!C91</f>
        <v>0</v>
      </c>
      <c r="D91" s="6">
        <f>'Paste SD Data'!D91</f>
        <v>0</v>
      </c>
      <c r="E91" s="6">
        <f>'Paste SD Data'!E91</f>
        <v>0</v>
      </c>
      <c r="F91" s="7">
        <f>'Paste SD Data'!F91</f>
        <v>0</v>
      </c>
      <c r="G91" s="6">
        <f>'Paste SD Data'!G91</f>
        <v>0</v>
      </c>
      <c r="H91" s="6">
        <f>'Paste SD Data'!H91</f>
        <v>0</v>
      </c>
      <c r="I91" s="6">
        <f>'Paste SD Data'!I91</f>
        <v>0</v>
      </c>
      <c r="J91" s="8">
        <f>'Paste SD Data'!S91</f>
        <v>0</v>
      </c>
      <c r="K91" s="8">
        <f>'Paste SD Data'!AC91</f>
        <v>0</v>
      </c>
      <c r="L91" s="8">
        <f>'Paste SD Data'!AM91</f>
        <v>0</v>
      </c>
      <c r="M91" s="8">
        <f>'Paste SD Data'!AW91</f>
        <v>0</v>
      </c>
      <c r="N91" s="8">
        <f>'Paste SD Data'!BG91</f>
        <v>0</v>
      </c>
      <c r="O91" s="8">
        <f>'Paste SD Data'!BQ91</f>
        <v>0</v>
      </c>
      <c r="P91" s="8">
        <f t="shared" si="10"/>
        <v>0</v>
      </c>
      <c r="Q91" s="9">
        <f t="shared" si="11"/>
        <v>0</v>
      </c>
      <c r="R91" s="49" t="str">
        <f t="shared" si="12"/>
        <v>***</v>
      </c>
      <c r="S91" s="10" t="str">
        <f t="shared" si="9"/>
        <v>NA</v>
      </c>
      <c r="T91" s="4"/>
      <c r="U91" s="4" t="str">
        <f t="shared" si="13"/>
        <v>***</v>
      </c>
      <c r="V91" s="4"/>
      <c r="W91" s="4" t="str">
        <f t="shared" si="14"/>
        <v>***</v>
      </c>
      <c r="X91" s="4"/>
      <c r="Y91" s="4" t="str">
        <f t="shared" si="15"/>
        <v>***</v>
      </c>
      <c r="Z91" s="4"/>
      <c r="AA91" s="4" t="str">
        <f t="shared" si="16"/>
        <v>***</v>
      </c>
      <c r="AB91" s="4">
        <f>'Paste SD Data'!BW91</f>
        <v>0</v>
      </c>
      <c r="AC91" s="4">
        <f>'Paste SD Data'!BX91</f>
        <v>0</v>
      </c>
    </row>
    <row r="92" spans="1:29" x14ac:dyDescent="0.25">
      <c r="A92" s="6">
        <f>'Paste SD Data'!A92</f>
        <v>88</v>
      </c>
      <c r="B92" s="6">
        <f>'Paste SD Data'!B92</f>
        <v>0</v>
      </c>
      <c r="C92" s="6">
        <f>'Paste SD Data'!C92</f>
        <v>0</v>
      </c>
      <c r="D92" s="6">
        <f>'Paste SD Data'!D92</f>
        <v>0</v>
      </c>
      <c r="E92" s="6">
        <f>'Paste SD Data'!E92</f>
        <v>0</v>
      </c>
      <c r="F92" s="7">
        <f>'Paste SD Data'!F92</f>
        <v>0</v>
      </c>
      <c r="G92" s="6">
        <f>'Paste SD Data'!G92</f>
        <v>0</v>
      </c>
      <c r="H92" s="6">
        <f>'Paste SD Data'!H92</f>
        <v>0</v>
      </c>
      <c r="I92" s="6">
        <f>'Paste SD Data'!I92</f>
        <v>0</v>
      </c>
      <c r="J92" s="8">
        <f>'Paste SD Data'!S92</f>
        <v>0</v>
      </c>
      <c r="K92" s="8">
        <f>'Paste SD Data'!AC92</f>
        <v>0</v>
      </c>
      <c r="L92" s="8">
        <f>'Paste SD Data'!AM92</f>
        <v>0</v>
      </c>
      <c r="M92" s="8">
        <f>'Paste SD Data'!AW92</f>
        <v>0</v>
      </c>
      <c r="N92" s="8">
        <f>'Paste SD Data'!BG92</f>
        <v>0</v>
      </c>
      <c r="O92" s="8">
        <f>'Paste SD Data'!BQ92</f>
        <v>0</v>
      </c>
      <c r="P92" s="8">
        <f t="shared" si="10"/>
        <v>0</v>
      </c>
      <c r="Q92" s="9">
        <f t="shared" si="11"/>
        <v>0</v>
      </c>
      <c r="R92" s="49" t="str">
        <f t="shared" si="12"/>
        <v>***</v>
      </c>
      <c r="S92" s="10" t="str">
        <f t="shared" si="9"/>
        <v>NA</v>
      </c>
      <c r="T92" s="4"/>
      <c r="U92" s="4" t="str">
        <f t="shared" si="13"/>
        <v>***</v>
      </c>
      <c r="V92" s="4"/>
      <c r="W92" s="4" t="str">
        <f t="shared" si="14"/>
        <v>***</v>
      </c>
      <c r="X92" s="4"/>
      <c r="Y92" s="4" t="str">
        <f t="shared" si="15"/>
        <v>***</v>
      </c>
      <c r="Z92" s="4"/>
      <c r="AA92" s="4" t="str">
        <f t="shared" si="16"/>
        <v>***</v>
      </c>
      <c r="AB92" s="4">
        <f>'Paste SD Data'!BW92</f>
        <v>0</v>
      </c>
      <c r="AC92" s="4">
        <f>'Paste SD Data'!BX92</f>
        <v>0</v>
      </c>
    </row>
    <row r="93" spans="1:29" x14ac:dyDescent="0.25">
      <c r="A93" s="6">
        <f>'Paste SD Data'!A93</f>
        <v>89</v>
      </c>
      <c r="B93" s="6">
        <f>'Paste SD Data'!B93</f>
        <v>0</v>
      </c>
      <c r="C93" s="6">
        <f>'Paste SD Data'!C93</f>
        <v>0</v>
      </c>
      <c r="D93" s="6">
        <f>'Paste SD Data'!D93</f>
        <v>0</v>
      </c>
      <c r="E93" s="6">
        <f>'Paste SD Data'!E93</f>
        <v>0</v>
      </c>
      <c r="F93" s="7">
        <f>'Paste SD Data'!F93</f>
        <v>0</v>
      </c>
      <c r="G93" s="6">
        <f>'Paste SD Data'!G93</f>
        <v>0</v>
      </c>
      <c r="H93" s="6">
        <f>'Paste SD Data'!H93</f>
        <v>0</v>
      </c>
      <c r="I93" s="6">
        <f>'Paste SD Data'!I93</f>
        <v>0</v>
      </c>
      <c r="J93" s="8">
        <f>'Paste SD Data'!S93</f>
        <v>0</v>
      </c>
      <c r="K93" s="8">
        <f>'Paste SD Data'!AC93</f>
        <v>0</v>
      </c>
      <c r="L93" s="8">
        <f>'Paste SD Data'!AM93</f>
        <v>0</v>
      </c>
      <c r="M93" s="8">
        <f>'Paste SD Data'!AW93</f>
        <v>0</v>
      </c>
      <c r="N93" s="8">
        <f>'Paste SD Data'!BG93</f>
        <v>0</v>
      </c>
      <c r="O93" s="8">
        <f>'Paste SD Data'!BQ93</f>
        <v>0</v>
      </c>
      <c r="P93" s="8">
        <f t="shared" si="10"/>
        <v>0</v>
      </c>
      <c r="Q93" s="9">
        <f t="shared" si="11"/>
        <v>0</v>
      </c>
      <c r="R93" s="49" t="str">
        <f t="shared" si="12"/>
        <v>***</v>
      </c>
      <c r="S93" s="10" t="str">
        <f t="shared" si="9"/>
        <v>NA</v>
      </c>
      <c r="T93" s="4"/>
      <c r="U93" s="4" t="str">
        <f t="shared" si="13"/>
        <v>***</v>
      </c>
      <c r="V93" s="4"/>
      <c r="W93" s="4" t="str">
        <f t="shared" si="14"/>
        <v>***</v>
      </c>
      <c r="X93" s="4"/>
      <c r="Y93" s="4" t="str">
        <f t="shared" si="15"/>
        <v>***</v>
      </c>
      <c r="Z93" s="4"/>
      <c r="AA93" s="4" t="str">
        <f t="shared" si="16"/>
        <v>***</v>
      </c>
      <c r="AB93" s="4">
        <f>'Paste SD Data'!BW93</f>
        <v>0</v>
      </c>
      <c r="AC93" s="4">
        <f>'Paste SD Data'!BX93</f>
        <v>0</v>
      </c>
    </row>
    <row r="94" spans="1:29" x14ac:dyDescent="0.25">
      <c r="A94" s="6">
        <f>'Paste SD Data'!A94</f>
        <v>90</v>
      </c>
      <c r="B94" s="6">
        <f>'Paste SD Data'!B94</f>
        <v>0</v>
      </c>
      <c r="C94" s="6">
        <f>'Paste SD Data'!C94</f>
        <v>0</v>
      </c>
      <c r="D94" s="6">
        <f>'Paste SD Data'!D94</f>
        <v>0</v>
      </c>
      <c r="E94" s="6">
        <f>'Paste SD Data'!E94</f>
        <v>0</v>
      </c>
      <c r="F94" s="7">
        <f>'Paste SD Data'!F94</f>
        <v>0</v>
      </c>
      <c r="G94" s="6">
        <f>'Paste SD Data'!G94</f>
        <v>0</v>
      </c>
      <c r="H94" s="6">
        <f>'Paste SD Data'!H94</f>
        <v>0</v>
      </c>
      <c r="I94" s="6">
        <f>'Paste SD Data'!I94</f>
        <v>0</v>
      </c>
      <c r="J94" s="8">
        <f>'Paste SD Data'!S94</f>
        <v>0</v>
      </c>
      <c r="K94" s="8">
        <f>'Paste SD Data'!AC94</f>
        <v>0</v>
      </c>
      <c r="L94" s="8">
        <f>'Paste SD Data'!AM94</f>
        <v>0</v>
      </c>
      <c r="M94" s="8">
        <f>'Paste SD Data'!AW94</f>
        <v>0</v>
      </c>
      <c r="N94" s="8">
        <f>'Paste SD Data'!BG94</f>
        <v>0</v>
      </c>
      <c r="O94" s="8">
        <f>'Paste SD Data'!BQ94</f>
        <v>0</v>
      </c>
      <c r="P94" s="8">
        <f t="shared" si="10"/>
        <v>0</v>
      </c>
      <c r="Q94" s="9">
        <f t="shared" si="11"/>
        <v>0</v>
      </c>
      <c r="R94" s="49" t="str">
        <f t="shared" si="12"/>
        <v>***</v>
      </c>
      <c r="S94" s="10" t="str">
        <f t="shared" si="9"/>
        <v>NA</v>
      </c>
      <c r="T94" s="4"/>
      <c r="U94" s="4" t="str">
        <f t="shared" si="13"/>
        <v>***</v>
      </c>
      <c r="V94" s="4"/>
      <c r="W94" s="4" t="str">
        <f t="shared" si="14"/>
        <v>***</v>
      </c>
      <c r="X94" s="4"/>
      <c r="Y94" s="4" t="str">
        <f t="shared" si="15"/>
        <v>***</v>
      </c>
      <c r="Z94" s="4"/>
      <c r="AA94" s="4" t="str">
        <f t="shared" si="16"/>
        <v>***</v>
      </c>
      <c r="AB94" s="4">
        <f>'Paste SD Data'!BW94</f>
        <v>0</v>
      </c>
      <c r="AC94" s="4">
        <f>'Paste SD Data'!BX94</f>
        <v>0</v>
      </c>
    </row>
    <row r="95" spans="1:29" x14ac:dyDescent="0.25">
      <c r="A95" s="6">
        <f>'Paste SD Data'!A95</f>
        <v>91</v>
      </c>
      <c r="B95" s="6">
        <f>'Paste SD Data'!B95</f>
        <v>0</v>
      </c>
      <c r="C95" s="6">
        <f>'Paste SD Data'!C95</f>
        <v>0</v>
      </c>
      <c r="D95" s="6">
        <f>'Paste SD Data'!D95</f>
        <v>0</v>
      </c>
      <c r="E95" s="6">
        <f>'Paste SD Data'!E95</f>
        <v>0</v>
      </c>
      <c r="F95" s="7">
        <f>'Paste SD Data'!F95</f>
        <v>0</v>
      </c>
      <c r="G95" s="6">
        <f>'Paste SD Data'!G95</f>
        <v>0</v>
      </c>
      <c r="H95" s="6">
        <f>'Paste SD Data'!H95</f>
        <v>0</v>
      </c>
      <c r="I95" s="6">
        <f>'Paste SD Data'!I95</f>
        <v>0</v>
      </c>
      <c r="J95" s="8">
        <f>'Paste SD Data'!S95</f>
        <v>0</v>
      </c>
      <c r="K95" s="8">
        <f>'Paste SD Data'!AC95</f>
        <v>0</v>
      </c>
      <c r="L95" s="8">
        <f>'Paste SD Data'!AM95</f>
        <v>0</v>
      </c>
      <c r="M95" s="8">
        <f>'Paste SD Data'!AW95</f>
        <v>0</v>
      </c>
      <c r="N95" s="8">
        <f>'Paste SD Data'!BG95</f>
        <v>0</v>
      </c>
      <c r="O95" s="8">
        <f>'Paste SD Data'!BQ95</f>
        <v>0</v>
      </c>
      <c r="P95" s="8">
        <f t="shared" si="10"/>
        <v>0</v>
      </c>
      <c r="Q95" s="9">
        <f t="shared" si="11"/>
        <v>0</v>
      </c>
      <c r="R95" s="49" t="str">
        <f t="shared" si="12"/>
        <v>***</v>
      </c>
      <c r="S95" s="10" t="str">
        <f t="shared" si="9"/>
        <v>NA</v>
      </c>
      <c r="T95" s="4"/>
      <c r="U95" s="4" t="str">
        <f t="shared" si="13"/>
        <v>***</v>
      </c>
      <c r="V95" s="4"/>
      <c r="W95" s="4" t="str">
        <f t="shared" si="14"/>
        <v>***</v>
      </c>
      <c r="X95" s="4"/>
      <c r="Y95" s="4" t="str">
        <f t="shared" si="15"/>
        <v>***</v>
      </c>
      <c r="Z95" s="4"/>
      <c r="AA95" s="4" t="str">
        <f t="shared" si="16"/>
        <v>***</v>
      </c>
      <c r="AB95" s="4">
        <f>'Paste SD Data'!BW95</f>
        <v>0</v>
      </c>
      <c r="AC95" s="4">
        <f>'Paste SD Data'!BX95</f>
        <v>0</v>
      </c>
    </row>
    <row r="96" spans="1:29" x14ac:dyDescent="0.25">
      <c r="A96" s="6">
        <f>'Paste SD Data'!A96</f>
        <v>92</v>
      </c>
      <c r="B96" s="6">
        <f>'Paste SD Data'!B96</f>
        <v>0</v>
      </c>
      <c r="C96" s="6">
        <f>'Paste SD Data'!C96</f>
        <v>0</v>
      </c>
      <c r="D96" s="6">
        <f>'Paste SD Data'!D96</f>
        <v>0</v>
      </c>
      <c r="E96" s="6">
        <f>'Paste SD Data'!E96</f>
        <v>0</v>
      </c>
      <c r="F96" s="7">
        <f>'Paste SD Data'!F96</f>
        <v>0</v>
      </c>
      <c r="G96" s="6">
        <f>'Paste SD Data'!G96</f>
        <v>0</v>
      </c>
      <c r="H96" s="6">
        <f>'Paste SD Data'!H96</f>
        <v>0</v>
      </c>
      <c r="I96" s="6">
        <f>'Paste SD Data'!I96</f>
        <v>0</v>
      </c>
      <c r="J96" s="8">
        <f>'Paste SD Data'!S96</f>
        <v>0</v>
      </c>
      <c r="K96" s="8">
        <f>'Paste SD Data'!AC96</f>
        <v>0</v>
      </c>
      <c r="L96" s="8">
        <f>'Paste SD Data'!AM96</f>
        <v>0</v>
      </c>
      <c r="M96" s="8">
        <f>'Paste SD Data'!AW96</f>
        <v>0</v>
      </c>
      <c r="N96" s="8">
        <f>'Paste SD Data'!BG96</f>
        <v>0</v>
      </c>
      <c r="O96" s="8">
        <f>'Paste SD Data'!BQ96</f>
        <v>0</v>
      </c>
      <c r="P96" s="8">
        <f t="shared" si="10"/>
        <v>0</v>
      </c>
      <c r="Q96" s="9">
        <f t="shared" si="11"/>
        <v>0</v>
      </c>
      <c r="R96" s="49" t="str">
        <f t="shared" si="12"/>
        <v>***</v>
      </c>
      <c r="S96" s="10" t="str">
        <f t="shared" si="9"/>
        <v>NA</v>
      </c>
      <c r="T96" s="4"/>
      <c r="U96" s="4" t="str">
        <f t="shared" si="13"/>
        <v>***</v>
      </c>
      <c r="V96" s="4"/>
      <c r="W96" s="4" t="str">
        <f t="shared" si="14"/>
        <v>***</v>
      </c>
      <c r="X96" s="4"/>
      <c r="Y96" s="4" t="str">
        <f t="shared" si="15"/>
        <v>***</v>
      </c>
      <c r="Z96" s="4"/>
      <c r="AA96" s="4" t="str">
        <f t="shared" si="16"/>
        <v>***</v>
      </c>
      <c r="AB96" s="4">
        <f>'Paste SD Data'!BW96</f>
        <v>0</v>
      </c>
      <c r="AC96" s="4">
        <f>'Paste SD Data'!BX96</f>
        <v>0</v>
      </c>
    </row>
    <row r="97" spans="1:29" x14ac:dyDescent="0.25">
      <c r="A97" s="6">
        <f>'Paste SD Data'!A97</f>
        <v>93</v>
      </c>
      <c r="B97" s="6">
        <f>'Paste SD Data'!B97</f>
        <v>0</v>
      </c>
      <c r="C97" s="6">
        <f>'Paste SD Data'!C97</f>
        <v>0</v>
      </c>
      <c r="D97" s="6">
        <f>'Paste SD Data'!D97</f>
        <v>0</v>
      </c>
      <c r="E97" s="6">
        <f>'Paste SD Data'!E97</f>
        <v>0</v>
      </c>
      <c r="F97" s="7">
        <f>'Paste SD Data'!F97</f>
        <v>0</v>
      </c>
      <c r="G97" s="6">
        <f>'Paste SD Data'!G97</f>
        <v>0</v>
      </c>
      <c r="H97" s="6">
        <f>'Paste SD Data'!H97</f>
        <v>0</v>
      </c>
      <c r="I97" s="6">
        <f>'Paste SD Data'!I97</f>
        <v>0</v>
      </c>
      <c r="J97" s="8">
        <f>'Paste SD Data'!S97</f>
        <v>0</v>
      </c>
      <c r="K97" s="8">
        <f>'Paste SD Data'!AC97</f>
        <v>0</v>
      </c>
      <c r="L97" s="8">
        <f>'Paste SD Data'!AM97</f>
        <v>0</v>
      </c>
      <c r="M97" s="8">
        <f>'Paste SD Data'!AW97</f>
        <v>0</v>
      </c>
      <c r="N97" s="8">
        <f>'Paste SD Data'!BG97</f>
        <v>0</v>
      </c>
      <c r="O97" s="8">
        <f>'Paste SD Data'!BQ97</f>
        <v>0</v>
      </c>
      <c r="P97" s="8">
        <f t="shared" si="10"/>
        <v>0</v>
      </c>
      <c r="Q97" s="9">
        <f t="shared" si="11"/>
        <v>0</v>
      </c>
      <c r="R97" s="49" t="str">
        <f t="shared" si="12"/>
        <v>***</v>
      </c>
      <c r="S97" s="10" t="str">
        <f t="shared" si="9"/>
        <v>NA</v>
      </c>
      <c r="T97" s="4"/>
      <c r="U97" s="4" t="str">
        <f t="shared" si="13"/>
        <v>***</v>
      </c>
      <c r="V97" s="4"/>
      <c r="W97" s="4" t="str">
        <f t="shared" si="14"/>
        <v>***</v>
      </c>
      <c r="X97" s="4"/>
      <c r="Y97" s="4" t="str">
        <f t="shared" si="15"/>
        <v>***</v>
      </c>
      <c r="Z97" s="4"/>
      <c r="AA97" s="4" t="str">
        <f t="shared" si="16"/>
        <v>***</v>
      </c>
      <c r="AB97" s="4">
        <f>'Paste SD Data'!BW97</f>
        <v>0</v>
      </c>
      <c r="AC97" s="4">
        <f>'Paste SD Data'!BX97</f>
        <v>0</v>
      </c>
    </row>
    <row r="98" spans="1:29" x14ac:dyDescent="0.25">
      <c r="A98" s="6">
        <f>'Paste SD Data'!A98</f>
        <v>94</v>
      </c>
      <c r="B98" s="6">
        <f>'Paste SD Data'!B98</f>
        <v>0</v>
      </c>
      <c r="C98" s="6">
        <f>'Paste SD Data'!C98</f>
        <v>0</v>
      </c>
      <c r="D98" s="6">
        <f>'Paste SD Data'!D98</f>
        <v>0</v>
      </c>
      <c r="E98" s="6">
        <f>'Paste SD Data'!E98</f>
        <v>0</v>
      </c>
      <c r="F98" s="7">
        <f>'Paste SD Data'!F98</f>
        <v>0</v>
      </c>
      <c r="G98" s="6">
        <f>'Paste SD Data'!G98</f>
        <v>0</v>
      </c>
      <c r="H98" s="6">
        <f>'Paste SD Data'!H98</f>
        <v>0</v>
      </c>
      <c r="I98" s="6">
        <f>'Paste SD Data'!I98</f>
        <v>0</v>
      </c>
      <c r="J98" s="8">
        <f>'Paste SD Data'!S98</f>
        <v>0</v>
      </c>
      <c r="K98" s="8">
        <f>'Paste SD Data'!AC98</f>
        <v>0</v>
      </c>
      <c r="L98" s="8">
        <f>'Paste SD Data'!AM98</f>
        <v>0</v>
      </c>
      <c r="M98" s="8">
        <f>'Paste SD Data'!AW98</f>
        <v>0</v>
      </c>
      <c r="N98" s="8">
        <f>'Paste SD Data'!BG98</f>
        <v>0</v>
      </c>
      <c r="O98" s="8">
        <f>'Paste SD Data'!BQ98</f>
        <v>0</v>
      </c>
      <c r="P98" s="8">
        <f t="shared" si="10"/>
        <v>0</v>
      </c>
      <c r="Q98" s="9">
        <f t="shared" si="11"/>
        <v>0</v>
      </c>
      <c r="R98" s="49" t="str">
        <f t="shared" si="12"/>
        <v>***</v>
      </c>
      <c r="S98" s="10" t="str">
        <f t="shared" si="9"/>
        <v>NA</v>
      </c>
      <c r="T98" s="4"/>
      <c r="U98" s="4" t="str">
        <f t="shared" si="13"/>
        <v>***</v>
      </c>
      <c r="V98" s="4"/>
      <c r="W98" s="4" t="str">
        <f t="shared" si="14"/>
        <v>***</v>
      </c>
      <c r="X98" s="4"/>
      <c r="Y98" s="4" t="str">
        <f t="shared" si="15"/>
        <v>***</v>
      </c>
      <c r="Z98" s="4"/>
      <c r="AA98" s="4" t="str">
        <f t="shared" si="16"/>
        <v>***</v>
      </c>
      <c r="AB98" s="4">
        <f>'Paste SD Data'!BW98</f>
        <v>0</v>
      </c>
      <c r="AC98" s="4">
        <f>'Paste SD Data'!BX98</f>
        <v>0</v>
      </c>
    </row>
    <row r="99" spans="1:29" x14ac:dyDescent="0.25">
      <c r="A99" s="6">
        <f>'Paste SD Data'!A99</f>
        <v>95</v>
      </c>
      <c r="B99" s="6">
        <f>'Paste SD Data'!B99</f>
        <v>0</v>
      </c>
      <c r="C99" s="6">
        <f>'Paste SD Data'!C99</f>
        <v>0</v>
      </c>
      <c r="D99" s="6">
        <f>'Paste SD Data'!D99</f>
        <v>0</v>
      </c>
      <c r="E99" s="6">
        <f>'Paste SD Data'!E99</f>
        <v>0</v>
      </c>
      <c r="F99" s="7">
        <f>'Paste SD Data'!F99</f>
        <v>0</v>
      </c>
      <c r="G99" s="6">
        <f>'Paste SD Data'!G99</f>
        <v>0</v>
      </c>
      <c r="H99" s="6">
        <f>'Paste SD Data'!H99</f>
        <v>0</v>
      </c>
      <c r="I99" s="6">
        <f>'Paste SD Data'!I99</f>
        <v>0</v>
      </c>
      <c r="J99" s="8">
        <f>'Paste SD Data'!S99</f>
        <v>0</v>
      </c>
      <c r="K99" s="8">
        <f>'Paste SD Data'!AC99</f>
        <v>0</v>
      </c>
      <c r="L99" s="8">
        <f>'Paste SD Data'!AM99</f>
        <v>0</v>
      </c>
      <c r="M99" s="8">
        <f>'Paste SD Data'!AW99</f>
        <v>0</v>
      </c>
      <c r="N99" s="8">
        <f>'Paste SD Data'!BG99</f>
        <v>0</v>
      </c>
      <c r="O99" s="8">
        <f>'Paste SD Data'!BQ99</f>
        <v>0</v>
      </c>
      <c r="P99" s="8">
        <f t="shared" si="10"/>
        <v>0</v>
      </c>
      <c r="Q99" s="9">
        <f t="shared" si="11"/>
        <v>0</v>
      </c>
      <c r="R99" s="49" t="str">
        <f t="shared" si="12"/>
        <v>***</v>
      </c>
      <c r="S99" s="10" t="str">
        <f t="shared" si="9"/>
        <v>NA</v>
      </c>
      <c r="T99" s="4"/>
      <c r="U99" s="4" t="str">
        <f t="shared" si="13"/>
        <v>***</v>
      </c>
      <c r="V99" s="4"/>
      <c r="W99" s="4" t="str">
        <f t="shared" si="14"/>
        <v>***</v>
      </c>
      <c r="X99" s="4"/>
      <c r="Y99" s="4" t="str">
        <f t="shared" si="15"/>
        <v>***</v>
      </c>
      <c r="Z99" s="4"/>
      <c r="AA99" s="4" t="str">
        <f t="shared" si="16"/>
        <v>***</v>
      </c>
      <c r="AB99" s="4">
        <f>'Paste SD Data'!BW99</f>
        <v>0</v>
      </c>
      <c r="AC99" s="4">
        <f>'Paste SD Data'!BX99</f>
        <v>0</v>
      </c>
    </row>
    <row r="100" spans="1:29" x14ac:dyDescent="0.25">
      <c r="A100" s="6">
        <f>'Paste SD Data'!A100</f>
        <v>96</v>
      </c>
      <c r="B100" s="6">
        <f>'Paste SD Data'!B100</f>
        <v>0</v>
      </c>
      <c r="C100" s="6">
        <f>'Paste SD Data'!C100</f>
        <v>0</v>
      </c>
      <c r="D100" s="6">
        <f>'Paste SD Data'!D100</f>
        <v>0</v>
      </c>
      <c r="E100" s="6">
        <f>'Paste SD Data'!E100</f>
        <v>0</v>
      </c>
      <c r="F100" s="7">
        <f>'Paste SD Data'!F100</f>
        <v>0</v>
      </c>
      <c r="G100" s="6">
        <f>'Paste SD Data'!G100</f>
        <v>0</v>
      </c>
      <c r="H100" s="6">
        <f>'Paste SD Data'!H100</f>
        <v>0</v>
      </c>
      <c r="I100" s="6">
        <f>'Paste SD Data'!I100</f>
        <v>0</v>
      </c>
      <c r="J100" s="8">
        <f>'Paste SD Data'!S100</f>
        <v>0</v>
      </c>
      <c r="K100" s="8">
        <f>'Paste SD Data'!AC100</f>
        <v>0</v>
      </c>
      <c r="L100" s="8">
        <f>'Paste SD Data'!AM100</f>
        <v>0</v>
      </c>
      <c r="M100" s="8">
        <f>'Paste SD Data'!AW100</f>
        <v>0</v>
      </c>
      <c r="N100" s="8">
        <f>'Paste SD Data'!BG100</f>
        <v>0</v>
      </c>
      <c r="O100" s="8">
        <f>'Paste SD Data'!BQ100</f>
        <v>0</v>
      </c>
      <c r="P100" s="8">
        <f t="shared" si="10"/>
        <v>0</v>
      </c>
      <c r="Q100" s="9">
        <f t="shared" si="11"/>
        <v>0</v>
      </c>
      <c r="R100" s="49" t="str">
        <f t="shared" si="12"/>
        <v>***</v>
      </c>
      <c r="S100" s="10" t="str">
        <f t="shared" si="9"/>
        <v>NA</v>
      </c>
      <c r="T100" s="4"/>
      <c r="U100" s="4" t="str">
        <f t="shared" si="13"/>
        <v>***</v>
      </c>
      <c r="V100" s="4"/>
      <c r="W100" s="4" t="str">
        <f t="shared" si="14"/>
        <v>***</v>
      </c>
      <c r="X100" s="4"/>
      <c r="Y100" s="4" t="str">
        <f t="shared" si="15"/>
        <v>***</v>
      </c>
      <c r="Z100" s="4"/>
      <c r="AA100" s="4" t="str">
        <f t="shared" si="16"/>
        <v>***</v>
      </c>
      <c r="AB100" s="4">
        <f>'Paste SD Data'!BW100</f>
        <v>0</v>
      </c>
      <c r="AC100" s="4">
        <f>'Paste SD Data'!BX100</f>
        <v>0</v>
      </c>
    </row>
    <row r="101" spans="1:29" x14ac:dyDescent="0.25">
      <c r="A101" s="6">
        <f>'Paste SD Data'!A101</f>
        <v>97</v>
      </c>
      <c r="B101" s="6">
        <f>'Paste SD Data'!B101</f>
        <v>0</v>
      </c>
      <c r="C101" s="6">
        <f>'Paste SD Data'!C101</f>
        <v>0</v>
      </c>
      <c r="D101" s="6">
        <f>'Paste SD Data'!D101</f>
        <v>0</v>
      </c>
      <c r="E101" s="6">
        <f>'Paste SD Data'!E101</f>
        <v>0</v>
      </c>
      <c r="F101" s="7">
        <f>'Paste SD Data'!F101</f>
        <v>0</v>
      </c>
      <c r="G101" s="6">
        <f>'Paste SD Data'!G101</f>
        <v>0</v>
      </c>
      <c r="H101" s="6">
        <f>'Paste SD Data'!H101</f>
        <v>0</v>
      </c>
      <c r="I101" s="6">
        <f>'Paste SD Data'!I101</f>
        <v>0</v>
      </c>
      <c r="J101" s="8">
        <f>'Paste SD Data'!S101</f>
        <v>0</v>
      </c>
      <c r="K101" s="8">
        <f>'Paste SD Data'!AC101</f>
        <v>0</v>
      </c>
      <c r="L101" s="8">
        <f>'Paste SD Data'!AM101</f>
        <v>0</v>
      </c>
      <c r="M101" s="8">
        <f>'Paste SD Data'!AW101</f>
        <v>0</v>
      </c>
      <c r="N101" s="8">
        <f>'Paste SD Data'!BG101</f>
        <v>0</v>
      </c>
      <c r="O101" s="8">
        <f>'Paste SD Data'!BQ101</f>
        <v>0</v>
      </c>
      <c r="P101" s="8">
        <f t="shared" si="10"/>
        <v>0</v>
      </c>
      <c r="Q101" s="9">
        <f t="shared" si="11"/>
        <v>0</v>
      </c>
      <c r="R101" s="49" t="str">
        <f t="shared" si="12"/>
        <v>***</v>
      </c>
      <c r="S101" s="10" t="str">
        <f t="shared" ref="S101:S132" si="17">IF(P101=0,"NA",RANK(P101,GT,0))</f>
        <v>NA</v>
      </c>
      <c r="T101" s="4"/>
      <c r="U101" s="4" t="str">
        <f t="shared" si="13"/>
        <v>***</v>
      </c>
      <c r="V101" s="4"/>
      <c r="W101" s="4" t="str">
        <f t="shared" si="14"/>
        <v>***</v>
      </c>
      <c r="X101" s="4"/>
      <c r="Y101" s="4" t="str">
        <f t="shared" si="15"/>
        <v>***</v>
      </c>
      <c r="Z101" s="4"/>
      <c r="AA101" s="4" t="str">
        <f t="shared" si="16"/>
        <v>***</v>
      </c>
      <c r="AB101" s="4">
        <f>'Paste SD Data'!BW101</f>
        <v>0</v>
      </c>
      <c r="AC101" s="4">
        <f>'Paste SD Data'!BX101</f>
        <v>0</v>
      </c>
    </row>
    <row r="102" spans="1:29" x14ac:dyDescent="0.25">
      <c r="A102" s="6">
        <f>'Paste SD Data'!A102</f>
        <v>98</v>
      </c>
      <c r="B102" s="6">
        <f>'Paste SD Data'!B102</f>
        <v>0</v>
      </c>
      <c r="C102" s="6">
        <f>'Paste SD Data'!C102</f>
        <v>0</v>
      </c>
      <c r="D102" s="6">
        <f>'Paste SD Data'!D102</f>
        <v>0</v>
      </c>
      <c r="E102" s="6">
        <f>'Paste SD Data'!E102</f>
        <v>0</v>
      </c>
      <c r="F102" s="7">
        <f>'Paste SD Data'!F102</f>
        <v>0</v>
      </c>
      <c r="G102" s="6">
        <f>'Paste SD Data'!G102</f>
        <v>0</v>
      </c>
      <c r="H102" s="6">
        <f>'Paste SD Data'!H102</f>
        <v>0</v>
      </c>
      <c r="I102" s="6">
        <f>'Paste SD Data'!I102</f>
        <v>0</v>
      </c>
      <c r="J102" s="8">
        <f>'Paste SD Data'!S102</f>
        <v>0</v>
      </c>
      <c r="K102" s="8">
        <f>'Paste SD Data'!AC102</f>
        <v>0</v>
      </c>
      <c r="L102" s="8">
        <f>'Paste SD Data'!AM102</f>
        <v>0</v>
      </c>
      <c r="M102" s="8">
        <f>'Paste SD Data'!AW102</f>
        <v>0</v>
      </c>
      <c r="N102" s="8">
        <f>'Paste SD Data'!BG102</f>
        <v>0</v>
      </c>
      <c r="O102" s="8">
        <f>'Paste SD Data'!BQ102</f>
        <v>0</v>
      </c>
      <c r="P102" s="8">
        <f t="shared" si="10"/>
        <v>0</v>
      </c>
      <c r="Q102" s="9">
        <f t="shared" si="11"/>
        <v>0</v>
      </c>
      <c r="R102" s="49" t="str">
        <f t="shared" si="12"/>
        <v>***</v>
      </c>
      <c r="S102" s="10" t="str">
        <f t="shared" si="17"/>
        <v>NA</v>
      </c>
      <c r="T102" s="4"/>
      <c r="U102" s="4" t="str">
        <f t="shared" si="13"/>
        <v>***</v>
      </c>
      <c r="V102" s="4"/>
      <c r="W102" s="4" t="str">
        <f t="shared" si="14"/>
        <v>***</v>
      </c>
      <c r="X102" s="4"/>
      <c r="Y102" s="4" t="str">
        <f t="shared" si="15"/>
        <v>***</v>
      </c>
      <c r="Z102" s="4"/>
      <c r="AA102" s="4" t="str">
        <f t="shared" si="16"/>
        <v>***</v>
      </c>
      <c r="AB102" s="4">
        <f>'Paste SD Data'!BW102</f>
        <v>0</v>
      </c>
      <c r="AC102" s="4">
        <f>'Paste SD Data'!BX102</f>
        <v>0</v>
      </c>
    </row>
    <row r="103" spans="1:29" x14ac:dyDescent="0.25">
      <c r="A103" s="6">
        <f>'Paste SD Data'!A103</f>
        <v>99</v>
      </c>
      <c r="B103" s="6">
        <f>'Paste SD Data'!B103</f>
        <v>0</v>
      </c>
      <c r="C103" s="6">
        <f>'Paste SD Data'!C103</f>
        <v>0</v>
      </c>
      <c r="D103" s="6">
        <f>'Paste SD Data'!D103</f>
        <v>0</v>
      </c>
      <c r="E103" s="6">
        <f>'Paste SD Data'!E103</f>
        <v>0</v>
      </c>
      <c r="F103" s="7">
        <f>'Paste SD Data'!F103</f>
        <v>0</v>
      </c>
      <c r="G103" s="6">
        <f>'Paste SD Data'!G103</f>
        <v>0</v>
      </c>
      <c r="H103" s="6">
        <f>'Paste SD Data'!H103</f>
        <v>0</v>
      </c>
      <c r="I103" s="6">
        <f>'Paste SD Data'!I103</f>
        <v>0</v>
      </c>
      <c r="J103" s="8">
        <f>'Paste SD Data'!S103</f>
        <v>0</v>
      </c>
      <c r="K103" s="8">
        <f>'Paste SD Data'!AC103</f>
        <v>0</v>
      </c>
      <c r="L103" s="8">
        <f>'Paste SD Data'!AM103</f>
        <v>0</v>
      </c>
      <c r="M103" s="8">
        <f>'Paste SD Data'!AW103</f>
        <v>0</v>
      </c>
      <c r="N103" s="8">
        <f>'Paste SD Data'!BG103</f>
        <v>0</v>
      </c>
      <c r="O103" s="8">
        <f>'Paste SD Data'!BQ103</f>
        <v>0</v>
      </c>
      <c r="P103" s="8">
        <f t="shared" si="10"/>
        <v>0</v>
      </c>
      <c r="Q103" s="9">
        <f t="shared" si="11"/>
        <v>0</v>
      </c>
      <c r="R103" s="49" t="str">
        <f t="shared" si="12"/>
        <v>***</v>
      </c>
      <c r="S103" s="10" t="str">
        <f t="shared" si="17"/>
        <v>NA</v>
      </c>
      <c r="T103" s="4"/>
      <c r="U103" s="4" t="str">
        <f t="shared" si="13"/>
        <v>***</v>
      </c>
      <c r="V103" s="4"/>
      <c r="W103" s="4" t="str">
        <f t="shared" si="14"/>
        <v>***</v>
      </c>
      <c r="X103" s="4"/>
      <c r="Y103" s="4" t="str">
        <f t="shared" si="15"/>
        <v>***</v>
      </c>
      <c r="Z103" s="4"/>
      <c r="AA103" s="4" t="str">
        <f t="shared" si="16"/>
        <v>***</v>
      </c>
      <c r="AB103" s="4">
        <f>'Paste SD Data'!BW103</f>
        <v>0</v>
      </c>
      <c r="AC103" s="4">
        <f>'Paste SD Data'!BX103</f>
        <v>0</v>
      </c>
    </row>
    <row r="104" spans="1:29" x14ac:dyDescent="0.25">
      <c r="A104" s="6">
        <f>'Paste SD Data'!A104</f>
        <v>100</v>
      </c>
      <c r="B104" s="6">
        <f>'Paste SD Data'!B104</f>
        <v>0</v>
      </c>
      <c r="C104" s="6">
        <f>'Paste SD Data'!C104</f>
        <v>0</v>
      </c>
      <c r="D104" s="6">
        <f>'Paste SD Data'!D104</f>
        <v>0</v>
      </c>
      <c r="E104" s="6">
        <f>'Paste SD Data'!E104</f>
        <v>0</v>
      </c>
      <c r="F104" s="7">
        <f>'Paste SD Data'!F104</f>
        <v>0</v>
      </c>
      <c r="G104" s="6">
        <f>'Paste SD Data'!G104</f>
        <v>0</v>
      </c>
      <c r="H104" s="6">
        <f>'Paste SD Data'!H104</f>
        <v>0</v>
      </c>
      <c r="I104" s="6">
        <f>'Paste SD Data'!I104</f>
        <v>0</v>
      </c>
      <c r="J104" s="8">
        <f>'Paste SD Data'!S104</f>
        <v>0</v>
      </c>
      <c r="K104" s="8">
        <f>'Paste SD Data'!AC104</f>
        <v>0</v>
      </c>
      <c r="L104" s="8">
        <f>'Paste SD Data'!AM104</f>
        <v>0</v>
      </c>
      <c r="M104" s="8">
        <f>'Paste SD Data'!AW104</f>
        <v>0</v>
      </c>
      <c r="N104" s="8">
        <f>'Paste SD Data'!BG104</f>
        <v>0</v>
      </c>
      <c r="O104" s="8">
        <f>'Paste SD Data'!BQ104</f>
        <v>0</v>
      </c>
      <c r="P104" s="8">
        <f t="shared" si="10"/>
        <v>0</v>
      </c>
      <c r="Q104" s="9">
        <f t="shared" si="11"/>
        <v>0</v>
      </c>
      <c r="R104" s="49" t="str">
        <f t="shared" si="12"/>
        <v>***</v>
      </c>
      <c r="S104" s="10" t="str">
        <f t="shared" si="17"/>
        <v>NA</v>
      </c>
      <c r="T104" s="4"/>
      <c r="U104" s="4" t="str">
        <f t="shared" si="13"/>
        <v>***</v>
      </c>
      <c r="V104" s="4"/>
      <c r="W104" s="4" t="str">
        <f t="shared" si="14"/>
        <v>***</v>
      </c>
      <c r="X104" s="4"/>
      <c r="Y104" s="4" t="str">
        <f t="shared" si="15"/>
        <v>***</v>
      </c>
      <c r="Z104" s="4"/>
      <c r="AA104" s="4" t="str">
        <f t="shared" si="16"/>
        <v>***</v>
      </c>
      <c r="AB104" s="4">
        <f>'Paste SD Data'!BW104</f>
        <v>0</v>
      </c>
      <c r="AC104" s="4">
        <f>'Paste SD Data'!BX104</f>
        <v>0</v>
      </c>
    </row>
    <row r="105" spans="1:29" x14ac:dyDescent="0.25">
      <c r="A105" s="6">
        <f>'Paste SD Data'!A105</f>
        <v>101</v>
      </c>
      <c r="B105" s="6">
        <f>'Paste SD Data'!B105</f>
        <v>0</v>
      </c>
      <c r="C105" s="6">
        <f>'Paste SD Data'!C105</f>
        <v>0</v>
      </c>
      <c r="D105" s="6">
        <f>'Paste SD Data'!D105</f>
        <v>0</v>
      </c>
      <c r="E105" s="6">
        <f>'Paste SD Data'!E105</f>
        <v>0</v>
      </c>
      <c r="F105" s="7">
        <f>'Paste SD Data'!F105</f>
        <v>0</v>
      </c>
      <c r="G105" s="6">
        <f>'Paste SD Data'!G105</f>
        <v>0</v>
      </c>
      <c r="H105" s="6">
        <f>'Paste SD Data'!H105</f>
        <v>0</v>
      </c>
      <c r="I105" s="6">
        <f>'Paste SD Data'!I105</f>
        <v>0</v>
      </c>
      <c r="J105" s="8">
        <f>'Paste SD Data'!S105</f>
        <v>0</v>
      </c>
      <c r="K105" s="8">
        <f>'Paste SD Data'!AC105</f>
        <v>0</v>
      </c>
      <c r="L105" s="8">
        <f>'Paste SD Data'!AM105</f>
        <v>0</v>
      </c>
      <c r="M105" s="8">
        <f>'Paste SD Data'!AW105</f>
        <v>0</v>
      </c>
      <c r="N105" s="8">
        <f>'Paste SD Data'!BG105</f>
        <v>0</v>
      </c>
      <c r="O105" s="8">
        <f>'Paste SD Data'!BQ105</f>
        <v>0</v>
      </c>
      <c r="P105" s="8">
        <f t="shared" si="10"/>
        <v>0</v>
      </c>
      <c r="Q105" s="9">
        <f t="shared" si="11"/>
        <v>0</v>
      </c>
      <c r="R105" s="49" t="str">
        <f t="shared" si="12"/>
        <v>***</v>
      </c>
      <c r="S105" s="10" t="str">
        <f t="shared" si="17"/>
        <v>NA</v>
      </c>
      <c r="T105" s="4"/>
      <c r="U105" s="4" t="str">
        <f t="shared" si="13"/>
        <v>***</v>
      </c>
      <c r="V105" s="4"/>
      <c r="W105" s="4" t="str">
        <f t="shared" si="14"/>
        <v>***</v>
      </c>
      <c r="X105" s="4"/>
      <c r="Y105" s="4" t="str">
        <f t="shared" si="15"/>
        <v>***</v>
      </c>
      <c r="Z105" s="4"/>
      <c r="AA105" s="4" t="str">
        <f t="shared" si="16"/>
        <v>***</v>
      </c>
      <c r="AB105" s="4">
        <f>'Paste SD Data'!BW105</f>
        <v>0</v>
      </c>
      <c r="AC105" s="4">
        <f>'Paste SD Data'!BX105</f>
        <v>0</v>
      </c>
    </row>
    <row r="106" spans="1:29" x14ac:dyDescent="0.25">
      <c r="A106" s="6">
        <f>'Paste SD Data'!A106</f>
        <v>102</v>
      </c>
      <c r="B106" s="6">
        <f>'Paste SD Data'!B106</f>
        <v>0</v>
      </c>
      <c r="C106" s="6">
        <f>'Paste SD Data'!C106</f>
        <v>0</v>
      </c>
      <c r="D106" s="6">
        <f>'Paste SD Data'!D106</f>
        <v>0</v>
      </c>
      <c r="E106" s="6">
        <f>'Paste SD Data'!E106</f>
        <v>0</v>
      </c>
      <c r="F106" s="7">
        <f>'Paste SD Data'!F106</f>
        <v>0</v>
      </c>
      <c r="G106" s="6">
        <f>'Paste SD Data'!G106</f>
        <v>0</v>
      </c>
      <c r="H106" s="6">
        <f>'Paste SD Data'!H106</f>
        <v>0</v>
      </c>
      <c r="I106" s="6">
        <f>'Paste SD Data'!I106</f>
        <v>0</v>
      </c>
      <c r="J106" s="8">
        <f>'Paste SD Data'!S106</f>
        <v>0</v>
      </c>
      <c r="K106" s="8">
        <f>'Paste SD Data'!AC106</f>
        <v>0</v>
      </c>
      <c r="L106" s="8">
        <f>'Paste SD Data'!AM106</f>
        <v>0</v>
      </c>
      <c r="M106" s="8">
        <f>'Paste SD Data'!AW106</f>
        <v>0</v>
      </c>
      <c r="N106" s="8">
        <f>'Paste SD Data'!BG106</f>
        <v>0</v>
      </c>
      <c r="O106" s="8">
        <f>'Paste SD Data'!BQ106</f>
        <v>0</v>
      </c>
      <c r="P106" s="8">
        <f t="shared" si="10"/>
        <v>0</v>
      </c>
      <c r="Q106" s="9">
        <f t="shared" si="11"/>
        <v>0</v>
      </c>
      <c r="R106" s="49" t="str">
        <f t="shared" si="12"/>
        <v>***</v>
      </c>
      <c r="S106" s="10" t="str">
        <f t="shared" si="17"/>
        <v>NA</v>
      </c>
      <c r="T106" s="4"/>
      <c r="U106" s="4" t="str">
        <f t="shared" si="13"/>
        <v>***</v>
      </c>
      <c r="V106" s="4"/>
      <c r="W106" s="4" t="str">
        <f t="shared" si="14"/>
        <v>***</v>
      </c>
      <c r="X106" s="4"/>
      <c r="Y106" s="4" t="str">
        <f t="shared" si="15"/>
        <v>***</v>
      </c>
      <c r="Z106" s="4"/>
      <c r="AA106" s="4" t="str">
        <f t="shared" si="16"/>
        <v>***</v>
      </c>
      <c r="AB106" s="4">
        <f>'Paste SD Data'!BW106</f>
        <v>0</v>
      </c>
      <c r="AC106" s="4">
        <f>'Paste SD Data'!BX106</f>
        <v>0</v>
      </c>
    </row>
    <row r="107" spans="1:29" x14ac:dyDescent="0.25">
      <c r="A107" s="6">
        <f>'Paste SD Data'!A107</f>
        <v>103</v>
      </c>
      <c r="B107" s="6">
        <f>'Paste SD Data'!B107</f>
        <v>0</v>
      </c>
      <c r="C107" s="6">
        <f>'Paste SD Data'!C107</f>
        <v>0</v>
      </c>
      <c r="D107" s="6">
        <f>'Paste SD Data'!D107</f>
        <v>0</v>
      </c>
      <c r="E107" s="6">
        <f>'Paste SD Data'!E107</f>
        <v>0</v>
      </c>
      <c r="F107" s="7">
        <f>'Paste SD Data'!F107</f>
        <v>0</v>
      </c>
      <c r="G107" s="6">
        <f>'Paste SD Data'!G107</f>
        <v>0</v>
      </c>
      <c r="H107" s="6">
        <f>'Paste SD Data'!H107</f>
        <v>0</v>
      </c>
      <c r="I107" s="6">
        <f>'Paste SD Data'!I107</f>
        <v>0</v>
      </c>
      <c r="J107" s="8">
        <f>'Paste SD Data'!S107</f>
        <v>0</v>
      </c>
      <c r="K107" s="8">
        <f>'Paste SD Data'!AC107</f>
        <v>0</v>
      </c>
      <c r="L107" s="8">
        <f>'Paste SD Data'!AM107</f>
        <v>0</v>
      </c>
      <c r="M107" s="8">
        <f>'Paste SD Data'!AW107</f>
        <v>0</v>
      </c>
      <c r="N107" s="8">
        <f>'Paste SD Data'!BG107</f>
        <v>0</v>
      </c>
      <c r="O107" s="8">
        <f>'Paste SD Data'!BQ107</f>
        <v>0</v>
      </c>
      <c r="P107" s="8">
        <f t="shared" si="10"/>
        <v>0</v>
      </c>
      <c r="Q107" s="9">
        <f t="shared" si="11"/>
        <v>0</v>
      </c>
      <c r="R107" s="49" t="str">
        <f t="shared" si="12"/>
        <v>***</v>
      </c>
      <c r="S107" s="10" t="str">
        <f t="shared" si="17"/>
        <v>NA</v>
      </c>
      <c r="T107" s="4"/>
      <c r="U107" s="4" t="str">
        <f t="shared" si="13"/>
        <v>***</v>
      </c>
      <c r="V107" s="4"/>
      <c r="W107" s="4" t="str">
        <f t="shared" si="14"/>
        <v>***</v>
      </c>
      <c r="X107" s="4"/>
      <c r="Y107" s="4" t="str">
        <f t="shared" si="15"/>
        <v>***</v>
      </c>
      <c r="Z107" s="4"/>
      <c r="AA107" s="4" t="str">
        <f t="shared" si="16"/>
        <v>***</v>
      </c>
      <c r="AB107" s="4">
        <f>'Paste SD Data'!BW107</f>
        <v>0</v>
      </c>
      <c r="AC107" s="4">
        <f>'Paste SD Data'!BX107</f>
        <v>0</v>
      </c>
    </row>
    <row r="108" spans="1:29" x14ac:dyDescent="0.25">
      <c r="A108" s="6">
        <f>'Paste SD Data'!A108</f>
        <v>104</v>
      </c>
      <c r="B108" s="6">
        <f>'Paste SD Data'!B108</f>
        <v>0</v>
      </c>
      <c r="C108" s="6">
        <f>'Paste SD Data'!C108</f>
        <v>0</v>
      </c>
      <c r="D108" s="6">
        <f>'Paste SD Data'!D108</f>
        <v>0</v>
      </c>
      <c r="E108" s="6">
        <f>'Paste SD Data'!E108</f>
        <v>0</v>
      </c>
      <c r="F108" s="7">
        <f>'Paste SD Data'!F108</f>
        <v>0</v>
      </c>
      <c r="G108" s="6">
        <f>'Paste SD Data'!G108</f>
        <v>0</v>
      </c>
      <c r="H108" s="6">
        <f>'Paste SD Data'!H108</f>
        <v>0</v>
      </c>
      <c r="I108" s="6">
        <f>'Paste SD Data'!I108</f>
        <v>0</v>
      </c>
      <c r="J108" s="8">
        <f>'Paste SD Data'!S108</f>
        <v>0</v>
      </c>
      <c r="K108" s="8">
        <f>'Paste SD Data'!AC108</f>
        <v>0</v>
      </c>
      <c r="L108" s="8">
        <f>'Paste SD Data'!AM108</f>
        <v>0</v>
      </c>
      <c r="M108" s="8">
        <f>'Paste SD Data'!AW108</f>
        <v>0</v>
      </c>
      <c r="N108" s="8">
        <f>'Paste SD Data'!BG108</f>
        <v>0</v>
      </c>
      <c r="O108" s="8">
        <f>'Paste SD Data'!BQ108</f>
        <v>0</v>
      </c>
      <c r="P108" s="8">
        <f t="shared" si="10"/>
        <v>0</v>
      </c>
      <c r="Q108" s="9">
        <f t="shared" si="11"/>
        <v>0</v>
      </c>
      <c r="R108" s="49" t="str">
        <f t="shared" si="12"/>
        <v>***</v>
      </c>
      <c r="S108" s="10" t="str">
        <f t="shared" si="17"/>
        <v>NA</v>
      </c>
      <c r="T108" s="4"/>
      <c r="U108" s="4" t="str">
        <f t="shared" si="13"/>
        <v>***</v>
      </c>
      <c r="V108" s="4"/>
      <c r="W108" s="4" t="str">
        <f t="shared" si="14"/>
        <v>***</v>
      </c>
      <c r="X108" s="4"/>
      <c r="Y108" s="4" t="str">
        <f t="shared" si="15"/>
        <v>***</v>
      </c>
      <c r="Z108" s="4"/>
      <c r="AA108" s="4" t="str">
        <f t="shared" si="16"/>
        <v>***</v>
      </c>
      <c r="AB108" s="4">
        <f>'Paste SD Data'!BW108</f>
        <v>0</v>
      </c>
      <c r="AC108" s="4">
        <f>'Paste SD Data'!BX108</f>
        <v>0</v>
      </c>
    </row>
    <row r="109" spans="1:29" x14ac:dyDescent="0.25">
      <c r="A109" s="6">
        <f>'Paste SD Data'!A109</f>
        <v>105</v>
      </c>
      <c r="B109" s="6">
        <f>'Paste SD Data'!B109</f>
        <v>0</v>
      </c>
      <c r="C109" s="6">
        <f>'Paste SD Data'!C109</f>
        <v>0</v>
      </c>
      <c r="D109" s="6">
        <f>'Paste SD Data'!D109</f>
        <v>0</v>
      </c>
      <c r="E109" s="6">
        <f>'Paste SD Data'!E109</f>
        <v>0</v>
      </c>
      <c r="F109" s="7">
        <f>'Paste SD Data'!F109</f>
        <v>0</v>
      </c>
      <c r="G109" s="6">
        <f>'Paste SD Data'!G109</f>
        <v>0</v>
      </c>
      <c r="H109" s="6">
        <f>'Paste SD Data'!H109</f>
        <v>0</v>
      </c>
      <c r="I109" s="6">
        <f>'Paste SD Data'!I109</f>
        <v>0</v>
      </c>
      <c r="J109" s="8">
        <f>'Paste SD Data'!S109</f>
        <v>0</v>
      </c>
      <c r="K109" s="8">
        <f>'Paste SD Data'!AC109</f>
        <v>0</v>
      </c>
      <c r="L109" s="8">
        <f>'Paste SD Data'!AM109</f>
        <v>0</v>
      </c>
      <c r="M109" s="8">
        <f>'Paste SD Data'!AW109</f>
        <v>0</v>
      </c>
      <c r="N109" s="8">
        <f>'Paste SD Data'!BG109</f>
        <v>0</v>
      </c>
      <c r="O109" s="8">
        <f>'Paste SD Data'!BQ109</f>
        <v>0</v>
      </c>
      <c r="P109" s="8">
        <f t="shared" si="10"/>
        <v>0</v>
      </c>
      <c r="Q109" s="9">
        <f t="shared" si="11"/>
        <v>0</v>
      </c>
      <c r="R109" s="49" t="str">
        <f t="shared" si="12"/>
        <v>***</v>
      </c>
      <c r="S109" s="10" t="str">
        <f t="shared" si="17"/>
        <v>NA</v>
      </c>
      <c r="T109" s="4"/>
      <c r="U109" s="4" t="str">
        <f t="shared" si="13"/>
        <v>***</v>
      </c>
      <c r="V109" s="4"/>
      <c r="W109" s="4" t="str">
        <f t="shared" si="14"/>
        <v>***</v>
      </c>
      <c r="X109" s="4"/>
      <c r="Y109" s="4" t="str">
        <f t="shared" si="15"/>
        <v>***</v>
      </c>
      <c r="Z109" s="4"/>
      <c r="AA109" s="4" t="str">
        <f t="shared" si="16"/>
        <v>***</v>
      </c>
      <c r="AB109" s="4">
        <f>'Paste SD Data'!BW109</f>
        <v>0</v>
      </c>
      <c r="AC109" s="4">
        <f>'Paste SD Data'!BX109</f>
        <v>0</v>
      </c>
    </row>
    <row r="110" spans="1:29" x14ac:dyDescent="0.25">
      <c r="A110" s="6">
        <f>'Paste SD Data'!A110</f>
        <v>106</v>
      </c>
      <c r="B110" s="6">
        <f>'Paste SD Data'!B110</f>
        <v>0</v>
      </c>
      <c r="C110" s="6">
        <f>'Paste SD Data'!C110</f>
        <v>0</v>
      </c>
      <c r="D110" s="6">
        <f>'Paste SD Data'!D110</f>
        <v>0</v>
      </c>
      <c r="E110" s="6">
        <f>'Paste SD Data'!E110</f>
        <v>0</v>
      </c>
      <c r="F110" s="7">
        <f>'Paste SD Data'!F110</f>
        <v>0</v>
      </c>
      <c r="G110" s="6">
        <f>'Paste SD Data'!G110</f>
        <v>0</v>
      </c>
      <c r="H110" s="6">
        <f>'Paste SD Data'!H110</f>
        <v>0</v>
      </c>
      <c r="I110" s="6">
        <f>'Paste SD Data'!I110</f>
        <v>0</v>
      </c>
      <c r="J110" s="8">
        <f>'Paste SD Data'!S110</f>
        <v>0</v>
      </c>
      <c r="K110" s="8">
        <f>'Paste SD Data'!AC110</f>
        <v>0</v>
      </c>
      <c r="L110" s="8">
        <f>'Paste SD Data'!AM110</f>
        <v>0</v>
      </c>
      <c r="M110" s="8">
        <f>'Paste SD Data'!AW110</f>
        <v>0</v>
      </c>
      <c r="N110" s="8">
        <f>'Paste SD Data'!BG110</f>
        <v>0</v>
      </c>
      <c r="O110" s="8">
        <f>'Paste SD Data'!BQ110</f>
        <v>0</v>
      </c>
      <c r="P110" s="8">
        <f t="shared" si="10"/>
        <v>0</v>
      </c>
      <c r="Q110" s="9">
        <f t="shared" si="11"/>
        <v>0</v>
      </c>
      <c r="R110" s="49" t="str">
        <f t="shared" si="12"/>
        <v>***</v>
      </c>
      <c r="S110" s="10" t="str">
        <f t="shared" si="17"/>
        <v>NA</v>
      </c>
      <c r="T110" s="4"/>
      <c r="U110" s="4" t="str">
        <f t="shared" si="13"/>
        <v>***</v>
      </c>
      <c r="V110" s="4"/>
      <c r="W110" s="4" t="str">
        <f t="shared" si="14"/>
        <v>***</v>
      </c>
      <c r="X110" s="4"/>
      <c r="Y110" s="4" t="str">
        <f t="shared" si="15"/>
        <v>***</v>
      </c>
      <c r="Z110" s="4"/>
      <c r="AA110" s="4" t="str">
        <f t="shared" si="16"/>
        <v>***</v>
      </c>
      <c r="AB110" s="4">
        <f>'Paste SD Data'!BW110</f>
        <v>0</v>
      </c>
      <c r="AC110" s="4">
        <f>'Paste SD Data'!BX110</f>
        <v>0</v>
      </c>
    </row>
    <row r="111" spans="1:29" x14ac:dyDescent="0.25">
      <c r="A111" s="6">
        <f>'Paste SD Data'!A111</f>
        <v>107</v>
      </c>
      <c r="B111" s="6">
        <f>'Paste SD Data'!B111</f>
        <v>0</v>
      </c>
      <c r="C111" s="6">
        <f>'Paste SD Data'!C111</f>
        <v>0</v>
      </c>
      <c r="D111" s="6">
        <f>'Paste SD Data'!D111</f>
        <v>0</v>
      </c>
      <c r="E111" s="6">
        <f>'Paste SD Data'!E111</f>
        <v>0</v>
      </c>
      <c r="F111" s="7">
        <f>'Paste SD Data'!F111</f>
        <v>0</v>
      </c>
      <c r="G111" s="6">
        <f>'Paste SD Data'!G111</f>
        <v>0</v>
      </c>
      <c r="H111" s="6">
        <f>'Paste SD Data'!H111</f>
        <v>0</v>
      </c>
      <c r="I111" s="6">
        <f>'Paste SD Data'!I111</f>
        <v>0</v>
      </c>
      <c r="J111" s="8">
        <f>'Paste SD Data'!S111</f>
        <v>0</v>
      </c>
      <c r="K111" s="8">
        <f>'Paste SD Data'!AC111</f>
        <v>0</v>
      </c>
      <c r="L111" s="8">
        <f>'Paste SD Data'!AM111</f>
        <v>0</v>
      </c>
      <c r="M111" s="8">
        <f>'Paste SD Data'!AW111</f>
        <v>0</v>
      </c>
      <c r="N111" s="8">
        <f>'Paste SD Data'!BG111</f>
        <v>0</v>
      </c>
      <c r="O111" s="8">
        <f>'Paste SD Data'!BQ111</f>
        <v>0</v>
      </c>
      <c r="P111" s="8">
        <f t="shared" si="10"/>
        <v>0</v>
      </c>
      <c r="Q111" s="9">
        <f t="shared" si="11"/>
        <v>0</v>
      </c>
      <c r="R111" s="49" t="str">
        <f t="shared" si="12"/>
        <v>***</v>
      </c>
      <c r="S111" s="10" t="str">
        <f t="shared" si="17"/>
        <v>NA</v>
      </c>
      <c r="T111" s="4"/>
      <c r="U111" s="4" t="str">
        <f t="shared" si="13"/>
        <v>***</v>
      </c>
      <c r="V111" s="4"/>
      <c r="W111" s="4" t="str">
        <f t="shared" si="14"/>
        <v>***</v>
      </c>
      <c r="X111" s="4"/>
      <c r="Y111" s="4" t="str">
        <f t="shared" si="15"/>
        <v>***</v>
      </c>
      <c r="Z111" s="4"/>
      <c r="AA111" s="4" t="str">
        <f t="shared" si="16"/>
        <v>***</v>
      </c>
      <c r="AB111" s="4">
        <f>'Paste SD Data'!BW111</f>
        <v>0</v>
      </c>
      <c r="AC111" s="4">
        <f>'Paste SD Data'!BX111</f>
        <v>0</v>
      </c>
    </row>
    <row r="112" spans="1:29" x14ac:dyDescent="0.25">
      <c r="A112" s="6">
        <f>'Paste SD Data'!A112</f>
        <v>108</v>
      </c>
      <c r="B112" s="6">
        <f>'Paste SD Data'!B112</f>
        <v>0</v>
      </c>
      <c r="C112" s="6">
        <f>'Paste SD Data'!C112</f>
        <v>0</v>
      </c>
      <c r="D112" s="6">
        <f>'Paste SD Data'!D112</f>
        <v>0</v>
      </c>
      <c r="E112" s="6">
        <f>'Paste SD Data'!E112</f>
        <v>0</v>
      </c>
      <c r="F112" s="7">
        <f>'Paste SD Data'!F112</f>
        <v>0</v>
      </c>
      <c r="G112" s="6">
        <f>'Paste SD Data'!G112</f>
        <v>0</v>
      </c>
      <c r="H112" s="6">
        <f>'Paste SD Data'!H112</f>
        <v>0</v>
      </c>
      <c r="I112" s="6">
        <f>'Paste SD Data'!I112</f>
        <v>0</v>
      </c>
      <c r="J112" s="8">
        <f>'Paste SD Data'!S112</f>
        <v>0</v>
      </c>
      <c r="K112" s="8">
        <f>'Paste SD Data'!AC112</f>
        <v>0</v>
      </c>
      <c r="L112" s="8">
        <f>'Paste SD Data'!AM112</f>
        <v>0</v>
      </c>
      <c r="M112" s="8">
        <f>'Paste SD Data'!AW112</f>
        <v>0</v>
      </c>
      <c r="N112" s="8">
        <f>'Paste SD Data'!BG112</f>
        <v>0</v>
      </c>
      <c r="O112" s="8">
        <f>'Paste SD Data'!BQ112</f>
        <v>0</v>
      </c>
      <c r="P112" s="8">
        <f t="shared" si="10"/>
        <v>0</v>
      </c>
      <c r="Q112" s="9">
        <f t="shared" si="11"/>
        <v>0</v>
      </c>
      <c r="R112" s="49" t="str">
        <f t="shared" si="12"/>
        <v>***</v>
      </c>
      <c r="S112" s="10" t="str">
        <f t="shared" si="17"/>
        <v>NA</v>
      </c>
      <c r="T112" s="4"/>
      <c r="U112" s="4" t="str">
        <f t="shared" si="13"/>
        <v>***</v>
      </c>
      <c r="V112" s="4"/>
      <c r="W112" s="4" t="str">
        <f t="shared" si="14"/>
        <v>***</v>
      </c>
      <c r="X112" s="4"/>
      <c r="Y112" s="4" t="str">
        <f t="shared" si="15"/>
        <v>***</v>
      </c>
      <c r="Z112" s="4"/>
      <c r="AA112" s="4" t="str">
        <f t="shared" si="16"/>
        <v>***</v>
      </c>
      <c r="AB112" s="4">
        <f>'Paste SD Data'!BW112</f>
        <v>0</v>
      </c>
      <c r="AC112" s="4">
        <f>'Paste SD Data'!BX112</f>
        <v>0</v>
      </c>
    </row>
    <row r="113" spans="1:29" x14ac:dyDescent="0.25">
      <c r="A113" s="6">
        <f>'Paste SD Data'!A113</f>
        <v>109</v>
      </c>
      <c r="B113" s="6">
        <f>'Paste SD Data'!B113</f>
        <v>0</v>
      </c>
      <c r="C113" s="6">
        <f>'Paste SD Data'!C113</f>
        <v>0</v>
      </c>
      <c r="D113" s="6">
        <f>'Paste SD Data'!D113</f>
        <v>0</v>
      </c>
      <c r="E113" s="6">
        <f>'Paste SD Data'!E113</f>
        <v>0</v>
      </c>
      <c r="F113" s="7">
        <f>'Paste SD Data'!F113</f>
        <v>0</v>
      </c>
      <c r="G113" s="6">
        <f>'Paste SD Data'!G113</f>
        <v>0</v>
      </c>
      <c r="H113" s="6">
        <f>'Paste SD Data'!H113</f>
        <v>0</v>
      </c>
      <c r="I113" s="6">
        <f>'Paste SD Data'!I113</f>
        <v>0</v>
      </c>
      <c r="J113" s="8">
        <f>'Paste SD Data'!S113</f>
        <v>0</v>
      </c>
      <c r="K113" s="8">
        <f>'Paste SD Data'!AC113</f>
        <v>0</v>
      </c>
      <c r="L113" s="8">
        <f>'Paste SD Data'!AM113</f>
        <v>0</v>
      </c>
      <c r="M113" s="8">
        <f>'Paste SD Data'!AW113</f>
        <v>0</v>
      </c>
      <c r="N113" s="8">
        <f>'Paste SD Data'!BG113</f>
        <v>0</v>
      </c>
      <c r="O113" s="8">
        <f>'Paste SD Data'!BQ113</f>
        <v>0</v>
      </c>
      <c r="P113" s="8">
        <f t="shared" si="10"/>
        <v>0</v>
      </c>
      <c r="Q113" s="9">
        <f t="shared" si="11"/>
        <v>0</v>
      </c>
      <c r="R113" s="49" t="str">
        <f t="shared" si="12"/>
        <v>***</v>
      </c>
      <c r="S113" s="10" t="str">
        <f t="shared" si="17"/>
        <v>NA</v>
      </c>
      <c r="T113" s="4"/>
      <c r="U113" s="4" t="str">
        <f t="shared" si="13"/>
        <v>***</v>
      </c>
      <c r="V113" s="4"/>
      <c r="W113" s="4" t="str">
        <f t="shared" si="14"/>
        <v>***</v>
      </c>
      <c r="X113" s="4"/>
      <c r="Y113" s="4" t="str">
        <f t="shared" si="15"/>
        <v>***</v>
      </c>
      <c r="Z113" s="4"/>
      <c r="AA113" s="4" t="str">
        <f t="shared" si="16"/>
        <v>***</v>
      </c>
      <c r="AB113" s="4">
        <f>'Paste SD Data'!BW113</f>
        <v>0</v>
      </c>
      <c r="AC113" s="4">
        <f>'Paste SD Data'!BX113</f>
        <v>0</v>
      </c>
    </row>
    <row r="114" spans="1:29" x14ac:dyDescent="0.25">
      <c r="A114" s="6">
        <f>'Paste SD Data'!A114</f>
        <v>110</v>
      </c>
      <c r="B114" s="6">
        <f>'Paste SD Data'!B114</f>
        <v>0</v>
      </c>
      <c r="C114" s="6">
        <f>'Paste SD Data'!C114</f>
        <v>0</v>
      </c>
      <c r="D114" s="6">
        <f>'Paste SD Data'!D114</f>
        <v>0</v>
      </c>
      <c r="E114" s="6">
        <f>'Paste SD Data'!E114</f>
        <v>0</v>
      </c>
      <c r="F114" s="7">
        <f>'Paste SD Data'!F114</f>
        <v>0</v>
      </c>
      <c r="G114" s="6">
        <f>'Paste SD Data'!G114</f>
        <v>0</v>
      </c>
      <c r="H114" s="6">
        <f>'Paste SD Data'!H114</f>
        <v>0</v>
      </c>
      <c r="I114" s="6">
        <f>'Paste SD Data'!I114</f>
        <v>0</v>
      </c>
      <c r="J114" s="8">
        <f>'Paste SD Data'!S114</f>
        <v>0</v>
      </c>
      <c r="K114" s="8">
        <f>'Paste SD Data'!AC114</f>
        <v>0</v>
      </c>
      <c r="L114" s="8">
        <f>'Paste SD Data'!AM114</f>
        <v>0</v>
      </c>
      <c r="M114" s="8">
        <f>'Paste SD Data'!AW114</f>
        <v>0</v>
      </c>
      <c r="N114" s="8">
        <f>'Paste SD Data'!BG114</f>
        <v>0</v>
      </c>
      <c r="O114" s="8">
        <f>'Paste SD Data'!BQ114</f>
        <v>0</v>
      </c>
      <c r="P114" s="8">
        <f t="shared" si="10"/>
        <v>0</v>
      </c>
      <c r="Q114" s="9">
        <f t="shared" si="11"/>
        <v>0</v>
      </c>
      <c r="R114" s="49" t="str">
        <f t="shared" si="12"/>
        <v>***</v>
      </c>
      <c r="S114" s="10" t="str">
        <f t="shared" si="17"/>
        <v>NA</v>
      </c>
      <c r="T114" s="4"/>
      <c r="U114" s="4" t="str">
        <f t="shared" si="13"/>
        <v>***</v>
      </c>
      <c r="V114" s="4"/>
      <c r="W114" s="4" t="str">
        <f t="shared" si="14"/>
        <v>***</v>
      </c>
      <c r="X114" s="4"/>
      <c r="Y114" s="4" t="str">
        <f t="shared" si="15"/>
        <v>***</v>
      </c>
      <c r="Z114" s="4"/>
      <c r="AA114" s="4" t="str">
        <f t="shared" si="16"/>
        <v>***</v>
      </c>
      <c r="AB114" s="4">
        <f>'Paste SD Data'!BW114</f>
        <v>0</v>
      </c>
      <c r="AC114" s="4">
        <f>'Paste SD Data'!BX114</f>
        <v>0</v>
      </c>
    </row>
    <row r="115" spans="1:29" x14ac:dyDescent="0.25">
      <c r="A115" s="6">
        <f>'Paste SD Data'!A115</f>
        <v>111</v>
      </c>
      <c r="B115" s="6">
        <f>'Paste SD Data'!B115</f>
        <v>0</v>
      </c>
      <c r="C115" s="6">
        <f>'Paste SD Data'!C115</f>
        <v>0</v>
      </c>
      <c r="D115" s="6">
        <f>'Paste SD Data'!D115</f>
        <v>0</v>
      </c>
      <c r="E115" s="6">
        <f>'Paste SD Data'!E115</f>
        <v>0</v>
      </c>
      <c r="F115" s="7">
        <f>'Paste SD Data'!F115</f>
        <v>0</v>
      </c>
      <c r="G115" s="6">
        <f>'Paste SD Data'!G115</f>
        <v>0</v>
      </c>
      <c r="H115" s="6">
        <f>'Paste SD Data'!H115</f>
        <v>0</v>
      </c>
      <c r="I115" s="6">
        <f>'Paste SD Data'!I115</f>
        <v>0</v>
      </c>
      <c r="J115" s="8">
        <f>'Paste SD Data'!S115</f>
        <v>0</v>
      </c>
      <c r="K115" s="8">
        <f>'Paste SD Data'!AC115</f>
        <v>0</v>
      </c>
      <c r="L115" s="8">
        <f>'Paste SD Data'!AM115</f>
        <v>0</v>
      </c>
      <c r="M115" s="8">
        <f>'Paste SD Data'!AW115</f>
        <v>0</v>
      </c>
      <c r="N115" s="8">
        <f>'Paste SD Data'!BG115</f>
        <v>0</v>
      </c>
      <c r="O115" s="8">
        <f>'Paste SD Data'!BQ115</f>
        <v>0</v>
      </c>
      <c r="P115" s="8">
        <f t="shared" si="10"/>
        <v>0</v>
      </c>
      <c r="Q115" s="9">
        <f t="shared" si="11"/>
        <v>0</v>
      </c>
      <c r="R115" s="49" t="str">
        <f t="shared" si="12"/>
        <v>***</v>
      </c>
      <c r="S115" s="10" t="str">
        <f t="shared" si="17"/>
        <v>NA</v>
      </c>
      <c r="T115" s="4"/>
      <c r="U115" s="4" t="str">
        <f t="shared" si="13"/>
        <v>***</v>
      </c>
      <c r="V115" s="4"/>
      <c r="W115" s="4" t="str">
        <f t="shared" si="14"/>
        <v>***</v>
      </c>
      <c r="X115" s="4"/>
      <c r="Y115" s="4" t="str">
        <f t="shared" si="15"/>
        <v>***</v>
      </c>
      <c r="Z115" s="4"/>
      <c r="AA115" s="4" t="str">
        <f t="shared" si="16"/>
        <v>***</v>
      </c>
      <c r="AB115" s="4">
        <f>'Paste SD Data'!BW115</f>
        <v>0</v>
      </c>
      <c r="AC115" s="4">
        <f>'Paste SD Data'!BX115</f>
        <v>0</v>
      </c>
    </row>
    <row r="116" spans="1:29" x14ac:dyDescent="0.25">
      <c r="A116" s="6">
        <f>'Paste SD Data'!A116</f>
        <v>112</v>
      </c>
      <c r="B116" s="6">
        <f>'Paste SD Data'!B116</f>
        <v>0</v>
      </c>
      <c r="C116" s="6">
        <f>'Paste SD Data'!C116</f>
        <v>0</v>
      </c>
      <c r="D116" s="6">
        <f>'Paste SD Data'!D116</f>
        <v>0</v>
      </c>
      <c r="E116" s="6">
        <f>'Paste SD Data'!E116</f>
        <v>0</v>
      </c>
      <c r="F116" s="7">
        <f>'Paste SD Data'!F116</f>
        <v>0</v>
      </c>
      <c r="G116" s="6">
        <f>'Paste SD Data'!G116</f>
        <v>0</v>
      </c>
      <c r="H116" s="6">
        <f>'Paste SD Data'!H116</f>
        <v>0</v>
      </c>
      <c r="I116" s="6">
        <f>'Paste SD Data'!I116</f>
        <v>0</v>
      </c>
      <c r="J116" s="8">
        <f>'Paste SD Data'!S116</f>
        <v>0</v>
      </c>
      <c r="K116" s="8">
        <f>'Paste SD Data'!AC116</f>
        <v>0</v>
      </c>
      <c r="L116" s="8">
        <f>'Paste SD Data'!AM116</f>
        <v>0</v>
      </c>
      <c r="M116" s="8">
        <f>'Paste SD Data'!AW116</f>
        <v>0</v>
      </c>
      <c r="N116" s="8">
        <f>'Paste SD Data'!BG116</f>
        <v>0</v>
      </c>
      <c r="O116" s="8">
        <f>'Paste SD Data'!BQ116</f>
        <v>0</v>
      </c>
      <c r="P116" s="8">
        <f t="shared" si="10"/>
        <v>0</v>
      </c>
      <c r="Q116" s="9">
        <f t="shared" si="11"/>
        <v>0</v>
      </c>
      <c r="R116" s="49" t="str">
        <f t="shared" si="12"/>
        <v>***</v>
      </c>
      <c r="S116" s="10" t="str">
        <f t="shared" si="17"/>
        <v>NA</v>
      </c>
      <c r="T116" s="4"/>
      <c r="U116" s="4" t="str">
        <f t="shared" si="13"/>
        <v>***</v>
      </c>
      <c r="V116" s="4"/>
      <c r="W116" s="4" t="str">
        <f t="shared" si="14"/>
        <v>***</v>
      </c>
      <c r="X116" s="4"/>
      <c r="Y116" s="4" t="str">
        <f t="shared" si="15"/>
        <v>***</v>
      </c>
      <c r="Z116" s="4"/>
      <c r="AA116" s="4" t="str">
        <f t="shared" si="16"/>
        <v>***</v>
      </c>
      <c r="AB116" s="4">
        <f>'Paste SD Data'!BW116</f>
        <v>0</v>
      </c>
      <c r="AC116" s="4">
        <f>'Paste SD Data'!BX116</f>
        <v>0</v>
      </c>
    </row>
    <row r="117" spans="1:29" x14ac:dyDescent="0.25">
      <c r="A117" s="6">
        <f>'Paste SD Data'!A117</f>
        <v>113</v>
      </c>
      <c r="B117" s="6">
        <f>'Paste SD Data'!B117</f>
        <v>0</v>
      </c>
      <c r="C117" s="6">
        <f>'Paste SD Data'!C117</f>
        <v>0</v>
      </c>
      <c r="D117" s="6">
        <f>'Paste SD Data'!D117</f>
        <v>0</v>
      </c>
      <c r="E117" s="6">
        <f>'Paste SD Data'!E117</f>
        <v>0</v>
      </c>
      <c r="F117" s="7">
        <f>'Paste SD Data'!F117</f>
        <v>0</v>
      </c>
      <c r="G117" s="6">
        <f>'Paste SD Data'!G117</f>
        <v>0</v>
      </c>
      <c r="H117" s="6">
        <f>'Paste SD Data'!H117</f>
        <v>0</v>
      </c>
      <c r="I117" s="6">
        <f>'Paste SD Data'!I117</f>
        <v>0</v>
      </c>
      <c r="J117" s="8">
        <f>'Paste SD Data'!S117</f>
        <v>0</v>
      </c>
      <c r="K117" s="8">
        <f>'Paste SD Data'!AC117</f>
        <v>0</v>
      </c>
      <c r="L117" s="8">
        <f>'Paste SD Data'!AM117</f>
        <v>0</v>
      </c>
      <c r="M117" s="8">
        <f>'Paste SD Data'!AW117</f>
        <v>0</v>
      </c>
      <c r="N117" s="8">
        <f>'Paste SD Data'!BG117</f>
        <v>0</v>
      </c>
      <c r="O117" s="8">
        <f>'Paste SD Data'!BQ117</f>
        <v>0</v>
      </c>
      <c r="P117" s="8">
        <f t="shared" si="10"/>
        <v>0</v>
      </c>
      <c r="Q117" s="9">
        <f t="shared" si="11"/>
        <v>0</v>
      </c>
      <c r="R117" s="49" t="str">
        <f t="shared" si="12"/>
        <v>***</v>
      </c>
      <c r="S117" s="10" t="str">
        <f t="shared" si="17"/>
        <v>NA</v>
      </c>
      <c r="T117" s="4"/>
      <c r="U117" s="4" t="str">
        <f t="shared" si="13"/>
        <v>***</v>
      </c>
      <c r="V117" s="4"/>
      <c r="W117" s="4" t="str">
        <f t="shared" si="14"/>
        <v>***</v>
      </c>
      <c r="X117" s="4"/>
      <c r="Y117" s="4" t="str">
        <f t="shared" si="15"/>
        <v>***</v>
      </c>
      <c r="Z117" s="4"/>
      <c r="AA117" s="4" t="str">
        <f t="shared" si="16"/>
        <v>***</v>
      </c>
      <c r="AB117" s="4">
        <f>'Paste SD Data'!BW117</f>
        <v>0</v>
      </c>
      <c r="AC117" s="4">
        <f>'Paste SD Data'!BX117</f>
        <v>0</v>
      </c>
    </row>
    <row r="118" spans="1:29" x14ac:dyDescent="0.25">
      <c r="A118" s="6">
        <f>'Paste SD Data'!A118</f>
        <v>114</v>
      </c>
      <c r="B118" s="6">
        <f>'Paste SD Data'!B118</f>
        <v>0</v>
      </c>
      <c r="C118" s="6">
        <f>'Paste SD Data'!C118</f>
        <v>0</v>
      </c>
      <c r="D118" s="6">
        <f>'Paste SD Data'!D118</f>
        <v>0</v>
      </c>
      <c r="E118" s="6">
        <f>'Paste SD Data'!E118</f>
        <v>0</v>
      </c>
      <c r="F118" s="7">
        <f>'Paste SD Data'!F118</f>
        <v>0</v>
      </c>
      <c r="G118" s="6">
        <f>'Paste SD Data'!G118</f>
        <v>0</v>
      </c>
      <c r="H118" s="6">
        <f>'Paste SD Data'!H118</f>
        <v>0</v>
      </c>
      <c r="I118" s="6">
        <f>'Paste SD Data'!I118</f>
        <v>0</v>
      </c>
      <c r="J118" s="8">
        <f>'Paste SD Data'!S118</f>
        <v>0</v>
      </c>
      <c r="K118" s="8">
        <f>'Paste SD Data'!AC118</f>
        <v>0</v>
      </c>
      <c r="L118" s="8">
        <f>'Paste SD Data'!AM118</f>
        <v>0</v>
      </c>
      <c r="M118" s="8">
        <f>'Paste SD Data'!AW118</f>
        <v>0</v>
      </c>
      <c r="N118" s="8">
        <f>'Paste SD Data'!BG118</f>
        <v>0</v>
      </c>
      <c r="O118" s="8">
        <f>'Paste SD Data'!BQ118</f>
        <v>0</v>
      </c>
      <c r="P118" s="8">
        <f t="shared" si="10"/>
        <v>0</v>
      </c>
      <c r="Q118" s="9">
        <f t="shared" si="11"/>
        <v>0</v>
      </c>
      <c r="R118" s="49" t="str">
        <f t="shared" si="12"/>
        <v>***</v>
      </c>
      <c r="S118" s="10" t="str">
        <f t="shared" si="17"/>
        <v>NA</v>
      </c>
      <c r="T118" s="4"/>
      <c r="U118" s="4" t="str">
        <f t="shared" si="13"/>
        <v>***</v>
      </c>
      <c r="V118" s="4"/>
      <c r="W118" s="4" t="str">
        <f t="shared" si="14"/>
        <v>***</v>
      </c>
      <c r="X118" s="4"/>
      <c r="Y118" s="4" t="str">
        <f t="shared" si="15"/>
        <v>***</v>
      </c>
      <c r="Z118" s="4"/>
      <c r="AA118" s="4" t="str">
        <f t="shared" si="16"/>
        <v>***</v>
      </c>
      <c r="AB118" s="4">
        <f>'Paste SD Data'!BW118</f>
        <v>0</v>
      </c>
      <c r="AC118" s="4">
        <f>'Paste SD Data'!BX118</f>
        <v>0</v>
      </c>
    </row>
    <row r="119" spans="1:29" x14ac:dyDescent="0.25">
      <c r="A119" s="6">
        <f>'Paste SD Data'!A119</f>
        <v>115</v>
      </c>
      <c r="B119" s="6">
        <f>'Paste SD Data'!B119</f>
        <v>0</v>
      </c>
      <c r="C119" s="6">
        <f>'Paste SD Data'!C119</f>
        <v>0</v>
      </c>
      <c r="D119" s="6">
        <f>'Paste SD Data'!D119</f>
        <v>0</v>
      </c>
      <c r="E119" s="6">
        <f>'Paste SD Data'!E119</f>
        <v>0</v>
      </c>
      <c r="F119" s="7">
        <f>'Paste SD Data'!F119</f>
        <v>0</v>
      </c>
      <c r="G119" s="6">
        <f>'Paste SD Data'!G119</f>
        <v>0</v>
      </c>
      <c r="H119" s="6">
        <f>'Paste SD Data'!H119</f>
        <v>0</v>
      </c>
      <c r="I119" s="6">
        <f>'Paste SD Data'!I119</f>
        <v>0</v>
      </c>
      <c r="J119" s="8">
        <f>'Paste SD Data'!S119</f>
        <v>0</v>
      </c>
      <c r="K119" s="8">
        <f>'Paste SD Data'!AC119</f>
        <v>0</v>
      </c>
      <c r="L119" s="8">
        <f>'Paste SD Data'!AM119</f>
        <v>0</v>
      </c>
      <c r="M119" s="8">
        <f>'Paste SD Data'!AW119</f>
        <v>0</v>
      </c>
      <c r="N119" s="8">
        <f>'Paste SD Data'!BG119</f>
        <v>0</v>
      </c>
      <c r="O119" s="8">
        <f>'Paste SD Data'!BQ119</f>
        <v>0</v>
      </c>
      <c r="P119" s="8">
        <f t="shared" si="10"/>
        <v>0</v>
      </c>
      <c r="Q119" s="9">
        <f t="shared" si="11"/>
        <v>0</v>
      </c>
      <c r="R119" s="49" t="str">
        <f t="shared" si="12"/>
        <v>***</v>
      </c>
      <c r="S119" s="10" t="str">
        <f t="shared" si="17"/>
        <v>NA</v>
      </c>
      <c r="T119" s="4"/>
      <c r="U119" s="4" t="str">
        <f t="shared" si="13"/>
        <v>***</v>
      </c>
      <c r="V119" s="4"/>
      <c r="W119" s="4" t="str">
        <f t="shared" si="14"/>
        <v>***</v>
      </c>
      <c r="X119" s="4"/>
      <c r="Y119" s="4" t="str">
        <f t="shared" si="15"/>
        <v>***</v>
      </c>
      <c r="Z119" s="4"/>
      <c r="AA119" s="4" t="str">
        <f t="shared" si="16"/>
        <v>***</v>
      </c>
      <c r="AB119" s="4">
        <f>'Paste SD Data'!BW119</f>
        <v>0</v>
      </c>
      <c r="AC119" s="4">
        <f>'Paste SD Data'!BX119</f>
        <v>0</v>
      </c>
    </row>
    <row r="120" spans="1:29" x14ac:dyDescent="0.25">
      <c r="A120" s="6">
        <f>'Paste SD Data'!A120</f>
        <v>116</v>
      </c>
      <c r="B120" s="6">
        <f>'Paste SD Data'!B120</f>
        <v>0</v>
      </c>
      <c r="C120" s="6">
        <f>'Paste SD Data'!C120</f>
        <v>0</v>
      </c>
      <c r="D120" s="6">
        <f>'Paste SD Data'!D120</f>
        <v>0</v>
      </c>
      <c r="E120" s="6">
        <f>'Paste SD Data'!E120</f>
        <v>0</v>
      </c>
      <c r="F120" s="7">
        <f>'Paste SD Data'!F120</f>
        <v>0</v>
      </c>
      <c r="G120" s="6">
        <f>'Paste SD Data'!G120</f>
        <v>0</v>
      </c>
      <c r="H120" s="6">
        <f>'Paste SD Data'!H120</f>
        <v>0</v>
      </c>
      <c r="I120" s="6">
        <f>'Paste SD Data'!I120</f>
        <v>0</v>
      </c>
      <c r="J120" s="8">
        <f>'Paste SD Data'!S120</f>
        <v>0</v>
      </c>
      <c r="K120" s="8">
        <f>'Paste SD Data'!AC120</f>
        <v>0</v>
      </c>
      <c r="L120" s="8">
        <f>'Paste SD Data'!AM120</f>
        <v>0</v>
      </c>
      <c r="M120" s="8">
        <f>'Paste SD Data'!AW120</f>
        <v>0</v>
      </c>
      <c r="N120" s="8">
        <f>'Paste SD Data'!BG120</f>
        <v>0</v>
      </c>
      <c r="O120" s="8">
        <f>'Paste SD Data'!BQ120</f>
        <v>0</v>
      </c>
      <c r="P120" s="8">
        <f t="shared" si="10"/>
        <v>0</v>
      </c>
      <c r="Q120" s="9">
        <f t="shared" si="11"/>
        <v>0</v>
      </c>
      <c r="R120" s="49" t="str">
        <f t="shared" si="12"/>
        <v>***</v>
      </c>
      <c r="S120" s="10" t="str">
        <f t="shared" si="17"/>
        <v>NA</v>
      </c>
      <c r="T120" s="4"/>
      <c r="U120" s="4" t="str">
        <f t="shared" si="13"/>
        <v>***</v>
      </c>
      <c r="V120" s="4"/>
      <c r="W120" s="4" t="str">
        <f t="shared" si="14"/>
        <v>***</v>
      </c>
      <c r="X120" s="4"/>
      <c r="Y120" s="4" t="str">
        <f t="shared" si="15"/>
        <v>***</v>
      </c>
      <c r="Z120" s="4"/>
      <c r="AA120" s="4" t="str">
        <f t="shared" si="16"/>
        <v>***</v>
      </c>
      <c r="AB120" s="4">
        <f>'Paste SD Data'!BW120</f>
        <v>0</v>
      </c>
      <c r="AC120" s="4">
        <f>'Paste SD Data'!BX120</f>
        <v>0</v>
      </c>
    </row>
    <row r="121" spans="1:29" x14ac:dyDescent="0.25">
      <c r="A121" s="6">
        <f>'Paste SD Data'!A121</f>
        <v>117</v>
      </c>
      <c r="B121" s="6">
        <f>'Paste SD Data'!B121</f>
        <v>0</v>
      </c>
      <c r="C121" s="6">
        <f>'Paste SD Data'!C121</f>
        <v>0</v>
      </c>
      <c r="D121" s="6">
        <f>'Paste SD Data'!D121</f>
        <v>0</v>
      </c>
      <c r="E121" s="6">
        <f>'Paste SD Data'!E121</f>
        <v>0</v>
      </c>
      <c r="F121" s="7">
        <f>'Paste SD Data'!F121</f>
        <v>0</v>
      </c>
      <c r="G121" s="6">
        <f>'Paste SD Data'!G121</f>
        <v>0</v>
      </c>
      <c r="H121" s="6">
        <f>'Paste SD Data'!H121</f>
        <v>0</v>
      </c>
      <c r="I121" s="6">
        <f>'Paste SD Data'!I121</f>
        <v>0</v>
      </c>
      <c r="J121" s="8">
        <f>'Paste SD Data'!S121</f>
        <v>0</v>
      </c>
      <c r="K121" s="8">
        <f>'Paste SD Data'!AC121</f>
        <v>0</v>
      </c>
      <c r="L121" s="8">
        <f>'Paste SD Data'!AM121</f>
        <v>0</v>
      </c>
      <c r="M121" s="8">
        <f>'Paste SD Data'!AW121</f>
        <v>0</v>
      </c>
      <c r="N121" s="8">
        <f>'Paste SD Data'!BG121</f>
        <v>0</v>
      </c>
      <c r="O121" s="8">
        <f>'Paste SD Data'!BQ121</f>
        <v>0</v>
      </c>
      <c r="P121" s="8">
        <f t="shared" si="10"/>
        <v>0</v>
      </c>
      <c r="Q121" s="9">
        <f t="shared" si="11"/>
        <v>0</v>
      </c>
      <c r="R121" s="49" t="str">
        <f t="shared" si="12"/>
        <v>***</v>
      </c>
      <c r="S121" s="10" t="str">
        <f t="shared" si="17"/>
        <v>NA</v>
      </c>
      <c r="T121" s="4"/>
      <c r="U121" s="4" t="str">
        <f t="shared" si="13"/>
        <v>***</v>
      </c>
      <c r="V121" s="4"/>
      <c r="W121" s="4" t="str">
        <f t="shared" si="14"/>
        <v>***</v>
      </c>
      <c r="X121" s="4"/>
      <c r="Y121" s="4" t="str">
        <f t="shared" si="15"/>
        <v>***</v>
      </c>
      <c r="Z121" s="4"/>
      <c r="AA121" s="4" t="str">
        <f t="shared" si="16"/>
        <v>***</v>
      </c>
      <c r="AB121" s="4">
        <f>'Paste SD Data'!BW121</f>
        <v>0</v>
      </c>
      <c r="AC121" s="4">
        <f>'Paste SD Data'!BX121</f>
        <v>0</v>
      </c>
    </row>
    <row r="122" spans="1:29" x14ac:dyDescent="0.25">
      <c r="A122" s="6">
        <f>'Paste SD Data'!A122</f>
        <v>118</v>
      </c>
      <c r="B122" s="6">
        <f>'Paste SD Data'!B122</f>
        <v>0</v>
      </c>
      <c r="C122" s="6">
        <f>'Paste SD Data'!C122</f>
        <v>0</v>
      </c>
      <c r="D122" s="6">
        <f>'Paste SD Data'!D122</f>
        <v>0</v>
      </c>
      <c r="E122" s="6">
        <f>'Paste SD Data'!E122</f>
        <v>0</v>
      </c>
      <c r="F122" s="7">
        <f>'Paste SD Data'!F122</f>
        <v>0</v>
      </c>
      <c r="G122" s="6">
        <f>'Paste SD Data'!G122</f>
        <v>0</v>
      </c>
      <c r="H122" s="6">
        <f>'Paste SD Data'!H122</f>
        <v>0</v>
      </c>
      <c r="I122" s="6">
        <f>'Paste SD Data'!I122</f>
        <v>0</v>
      </c>
      <c r="J122" s="8">
        <f>'Paste SD Data'!S122</f>
        <v>0</v>
      </c>
      <c r="K122" s="8">
        <f>'Paste SD Data'!AC122</f>
        <v>0</v>
      </c>
      <c r="L122" s="8">
        <f>'Paste SD Data'!AM122</f>
        <v>0</v>
      </c>
      <c r="M122" s="8">
        <f>'Paste SD Data'!AW122</f>
        <v>0</v>
      </c>
      <c r="N122" s="8">
        <f>'Paste SD Data'!BG122</f>
        <v>0</v>
      </c>
      <c r="O122" s="8">
        <f>'Paste SD Data'!BQ122</f>
        <v>0</v>
      </c>
      <c r="P122" s="8">
        <f t="shared" si="10"/>
        <v>0</v>
      </c>
      <c r="Q122" s="9">
        <f t="shared" si="11"/>
        <v>0</v>
      </c>
      <c r="R122" s="49" t="str">
        <f t="shared" si="12"/>
        <v>***</v>
      </c>
      <c r="S122" s="10" t="str">
        <f t="shared" si="17"/>
        <v>NA</v>
      </c>
      <c r="T122" s="4"/>
      <c r="U122" s="4" t="str">
        <f t="shared" si="13"/>
        <v>***</v>
      </c>
      <c r="V122" s="4"/>
      <c r="W122" s="4" t="str">
        <f t="shared" si="14"/>
        <v>***</v>
      </c>
      <c r="X122" s="4"/>
      <c r="Y122" s="4" t="str">
        <f t="shared" si="15"/>
        <v>***</v>
      </c>
      <c r="Z122" s="4"/>
      <c r="AA122" s="4" t="str">
        <f t="shared" si="16"/>
        <v>***</v>
      </c>
      <c r="AB122" s="4">
        <f>'Paste SD Data'!BW122</f>
        <v>0</v>
      </c>
      <c r="AC122" s="4">
        <f>'Paste SD Data'!BX122</f>
        <v>0</v>
      </c>
    </row>
    <row r="123" spans="1:29" x14ac:dyDescent="0.25">
      <c r="A123" s="6">
        <f>'Paste SD Data'!A123</f>
        <v>119</v>
      </c>
      <c r="B123" s="6">
        <f>'Paste SD Data'!B123</f>
        <v>0</v>
      </c>
      <c r="C123" s="6">
        <f>'Paste SD Data'!C123</f>
        <v>0</v>
      </c>
      <c r="D123" s="6">
        <f>'Paste SD Data'!D123</f>
        <v>0</v>
      </c>
      <c r="E123" s="6">
        <f>'Paste SD Data'!E123</f>
        <v>0</v>
      </c>
      <c r="F123" s="7">
        <f>'Paste SD Data'!F123</f>
        <v>0</v>
      </c>
      <c r="G123" s="6">
        <f>'Paste SD Data'!G123</f>
        <v>0</v>
      </c>
      <c r="H123" s="6">
        <f>'Paste SD Data'!H123</f>
        <v>0</v>
      </c>
      <c r="I123" s="6">
        <f>'Paste SD Data'!I123</f>
        <v>0</v>
      </c>
      <c r="J123" s="8">
        <f>'Paste SD Data'!S123</f>
        <v>0</v>
      </c>
      <c r="K123" s="8">
        <f>'Paste SD Data'!AC123</f>
        <v>0</v>
      </c>
      <c r="L123" s="8">
        <f>'Paste SD Data'!AM123</f>
        <v>0</v>
      </c>
      <c r="M123" s="8">
        <f>'Paste SD Data'!AW123</f>
        <v>0</v>
      </c>
      <c r="N123" s="8">
        <f>'Paste SD Data'!BG123</f>
        <v>0</v>
      </c>
      <c r="O123" s="8">
        <f>'Paste SD Data'!BQ123</f>
        <v>0</v>
      </c>
      <c r="P123" s="8">
        <f t="shared" si="10"/>
        <v>0</v>
      </c>
      <c r="Q123" s="9">
        <f t="shared" si="11"/>
        <v>0</v>
      </c>
      <c r="R123" s="49" t="str">
        <f t="shared" si="12"/>
        <v>***</v>
      </c>
      <c r="S123" s="10" t="str">
        <f t="shared" si="17"/>
        <v>NA</v>
      </c>
      <c r="T123" s="4"/>
      <c r="U123" s="4" t="str">
        <f t="shared" si="13"/>
        <v>***</v>
      </c>
      <c r="V123" s="4"/>
      <c r="W123" s="4" t="str">
        <f t="shared" si="14"/>
        <v>***</v>
      </c>
      <c r="X123" s="4"/>
      <c r="Y123" s="4" t="str">
        <f t="shared" si="15"/>
        <v>***</v>
      </c>
      <c r="Z123" s="4"/>
      <c r="AA123" s="4" t="str">
        <f t="shared" si="16"/>
        <v>***</v>
      </c>
      <c r="AB123" s="4">
        <f>'Paste SD Data'!BW123</f>
        <v>0</v>
      </c>
      <c r="AC123" s="4">
        <f>'Paste SD Data'!BX123</f>
        <v>0</v>
      </c>
    </row>
    <row r="124" spans="1:29" x14ac:dyDescent="0.25">
      <c r="A124" s="6">
        <f>'Paste SD Data'!A124</f>
        <v>120</v>
      </c>
      <c r="B124" s="6">
        <f>'Paste SD Data'!B124</f>
        <v>0</v>
      </c>
      <c r="C124" s="6">
        <f>'Paste SD Data'!C124</f>
        <v>0</v>
      </c>
      <c r="D124" s="6">
        <f>'Paste SD Data'!D124</f>
        <v>0</v>
      </c>
      <c r="E124" s="6">
        <f>'Paste SD Data'!E124</f>
        <v>0</v>
      </c>
      <c r="F124" s="7">
        <f>'Paste SD Data'!F124</f>
        <v>0</v>
      </c>
      <c r="G124" s="6">
        <f>'Paste SD Data'!G124</f>
        <v>0</v>
      </c>
      <c r="H124" s="6">
        <f>'Paste SD Data'!H124</f>
        <v>0</v>
      </c>
      <c r="I124" s="6">
        <f>'Paste SD Data'!I124</f>
        <v>0</v>
      </c>
      <c r="J124" s="8">
        <f>'Paste SD Data'!S124</f>
        <v>0</v>
      </c>
      <c r="K124" s="8">
        <f>'Paste SD Data'!AC124</f>
        <v>0</v>
      </c>
      <c r="L124" s="8">
        <f>'Paste SD Data'!AM124</f>
        <v>0</v>
      </c>
      <c r="M124" s="8">
        <f>'Paste SD Data'!AW124</f>
        <v>0</v>
      </c>
      <c r="N124" s="8">
        <f>'Paste SD Data'!BG124</f>
        <v>0</v>
      </c>
      <c r="O124" s="8">
        <f>'Paste SD Data'!BQ124</f>
        <v>0</v>
      </c>
      <c r="P124" s="8">
        <f t="shared" si="10"/>
        <v>0</v>
      </c>
      <c r="Q124" s="9">
        <f t="shared" si="11"/>
        <v>0</v>
      </c>
      <c r="R124" s="49" t="str">
        <f t="shared" si="12"/>
        <v>***</v>
      </c>
      <c r="S124" s="10" t="str">
        <f t="shared" si="17"/>
        <v>NA</v>
      </c>
      <c r="T124" s="4"/>
      <c r="U124" s="4" t="str">
        <f t="shared" si="13"/>
        <v>***</v>
      </c>
      <c r="V124" s="4"/>
      <c r="W124" s="4" t="str">
        <f t="shared" si="14"/>
        <v>***</v>
      </c>
      <c r="X124" s="4"/>
      <c r="Y124" s="4" t="str">
        <f t="shared" si="15"/>
        <v>***</v>
      </c>
      <c r="Z124" s="4"/>
      <c r="AA124" s="4" t="str">
        <f t="shared" si="16"/>
        <v>***</v>
      </c>
      <c r="AB124" s="4">
        <f>'Paste SD Data'!BW124</f>
        <v>0</v>
      </c>
      <c r="AC124" s="4">
        <f>'Paste SD Data'!BX124</f>
        <v>0</v>
      </c>
    </row>
    <row r="125" spans="1:29" x14ac:dyDescent="0.25">
      <c r="A125" s="6">
        <f>'Paste SD Data'!A125</f>
        <v>121</v>
      </c>
      <c r="B125" s="6">
        <f>'Paste SD Data'!B125</f>
        <v>0</v>
      </c>
      <c r="C125" s="6">
        <f>'Paste SD Data'!C125</f>
        <v>0</v>
      </c>
      <c r="D125" s="6">
        <f>'Paste SD Data'!D125</f>
        <v>0</v>
      </c>
      <c r="E125" s="6">
        <f>'Paste SD Data'!E125</f>
        <v>0</v>
      </c>
      <c r="F125" s="7">
        <f>'Paste SD Data'!F125</f>
        <v>0</v>
      </c>
      <c r="G125" s="6">
        <f>'Paste SD Data'!G125</f>
        <v>0</v>
      </c>
      <c r="H125" s="6">
        <f>'Paste SD Data'!H125</f>
        <v>0</v>
      </c>
      <c r="I125" s="6">
        <f>'Paste SD Data'!I125</f>
        <v>0</v>
      </c>
      <c r="J125" s="8">
        <f>'Paste SD Data'!S125</f>
        <v>0</v>
      </c>
      <c r="K125" s="8">
        <f>'Paste SD Data'!AC125</f>
        <v>0</v>
      </c>
      <c r="L125" s="8">
        <f>'Paste SD Data'!AM125</f>
        <v>0</v>
      </c>
      <c r="M125" s="8">
        <f>'Paste SD Data'!AW125</f>
        <v>0</v>
      </c>
      <c r="N125" s="8">
        <f>'Paste SD Data'!BG125</f>
        <v>0</v>
      </c>
      <c r="O125" s="8">
        <f>'Paste SD Data'!BQ125</f>
        <v>0</v>
      </c>
      <c r="P125" s="8">
        <f t="shared" si="10"/>
        <v>0</v>
      </c>
      <c r="Q125" s="9">
        <f t="shared" si="11"/>
        <v>0</v>
      </c>
      <c r="R125" s="49" t="str">
        <f t="shared" si="12"/>
        <v>***</v>
      </c>
      <c r="S125" s="10" t="str">
        <f t="shared" si="17"/>
        <v>NA</v>
      </c>
      <c r="T125" s="4"/>
      <c r="U125" s="4" t="str">
        <f t="shared" si="13"/>
        <v>***</v>
      </c>
      <c r="V125" s="4"/>
      <c r="W125" s="4" t="str">
        <f t="shared" si="14"/>
        <v>***</v>
      </c>
      <c r="X125" s="4"/>
      <c r="Y125" s="4" t="str">
        <f t="shared" si="15"/>
        <v>***</v>
      </c>
      <c r="Z125" s="4"/>
      <c r="AA125" s="4" t="str">
        <f t="shared" si="16"/>
        <v>***</v>
      </c>
      <c r="AB125" s="4">
        <f>'Paste SD Data'!BW125</f>
        <v>0</v>
      </c>
      <c r="AC125" s="4">
        <f>'Paste SD Data'!BX125</f>
        <v>0</v>
      </c>
    </row>
    <row r="126" spans="1:29" x14ac:dyDescent="0.25">
      <c r="A126" s="6">
        <f>'Paste SD Data'!A126</f>
        <v>122</v>
      </c>
      <c r="B126" s="6">
        <f>'Paste SD Data'!B126</f>
        <v>0</v>
      </c>
      <c r="C126" s="6">
        <f>'Paste SD Data'!C126</f>
        <v>0</v>
      </c>
      <c r="D126" s="6">
        <f>'Paste SD Data'!D126</f>
        <v>0</v>
      </c>
      <c r="E126" s="6">
        <f>'Paste SD Data'!E126</f>
        <v>0</v>
      </c>
      <c r="F126" s="7">
        <f>'Paste SD Data'!F126</f>
        <v>0</v>
      </c>
      <c r="G126" s="6">
        <f>'Paste SD Data'!G126</f>
        <v>0</v>
      </c>
      <c r="H126" s="6">
        <f>'Paste SD Data'!H126</f>
        <v>0</v>
      </c>
      <c r="I126" s="6">
        <f>'Paste SD Data'!I126</f>
        <v>0</v>
      </c>
      <c r="J126" s="8">
        <f>'Paste SD Data'!S126</f>
        <v>0</v>
      </c>
      <c r="K126" s="8">
        <f>'Paste SD Data'!AC126</f>
        <v>0</v>
      </c>
      <c r="L126" s="8">
        <f>'Paste SD Data'!AM126</f>
        <v>0</v>
      </c>
      <c r="M126" s="8">
        <f>'Paste SD Data'!AW126</f>
        <v>0</v>
      </c>
      <c r="N126" s="8">
        <f>'Paste SD Data'!BG126</f>
        <v>0</v>
      </c>
      <c r="O126" s="8">
        <f>'Paste SD Data'!BQ126</f>
        <v>0</v>
      </c>
      <c r="P126" s="8">
        <f t="shared" si="10"/>
        <v>0</v>
      </c>
      <c r="Q126" s="9">
        <f t="shared" si="11"/>
        <v>0</v>
      </c>
      <c r="R126" s="49" t="str">
        <f t="shared" si="12"/>
        <v>***</v>
      </c>
      <c r="S126" s="10" t="str">
        <f t="shared" si="17"/>
        <v>NA</v>
      </c>
      <c r="T126" s="4"/>
      <c r="U126" s="4" t="str">
        <f t="shared" si="13"/>
        <v>***</v>
      </c>
      <c r="V126" s="4"/>
      <c r="W126" s="4" t="str">
        <f t="shared" si="14"/>
        <v>***</v>
      </c>
      <c r="X126" s="4"/>
      <c r="Y126" s="4" t="str">
        <f t="shared" si="15"/>
        <v>***</v>
      </c>
      <c r="Z126" s="4"/>
      <c r="AA126" s="4" t="str">
        <f t="shared" si="16"/>
        <v>***</v>
      </c>
      <c r="AB126" s="4">
        <f>'Paste SD Data'!BW126</f>
        <v>0</v>
      </c>
      <c r="AC126" s="4">
        <f>'Paste SD Data'!BX126</f>
        <v>0</v>
      </c>
    </row>
    <row r="127" spans="1:29" x14ac:dyDescent="0.25">
      <c r="A127" s="6">
        <f>'Paste SD Data'!A127</f>
        <v>123</v>
      </c>
      <c r="B127" s="6">
        <f>'Paste SD Data'!B127</f>
        <v>0</v>
      </c>
      <c r="C127" s="6">
        <f>'Paste SD Data'!C127</f>
        <v>0</v>
      </c>
      <c r="D127" s="6">
        <f>'Paste SD Data'!D127</f>
        <v>0</v>
      </c>
      <c r="E127" s="6">
        <f>'Paste SD Data'!E127</f>
        <v>0</v>
      </c>
      <c r="F127" s="7">
        <f>'Paste SD Data'!F127</f>
        <v>0</v>
      </c>
      <c r="G127" s="6">
        <f>'Paste SD Data'!G127</f>
        <v>0</v>
      </c>
      <c r="H127" s="6">
        <f>'Paste SD Data'!H127</f>
        <v>0</v>
      </c>
      <c r="I127" s="6">
        <f>'Paste SD Data'!I127</f>
        <v>0</v>
      </c>
      <c r="J127" s="8">
        <f>'Paste SD Data'!S127</f>
        <v>0</v>
      </c>
      <c r="K127" s="8">
        <f>'Paste SD Data'!AC127</f>
        <v>0</v>
      </c>
      <c r="L127" s="8">
        <f>'Paste SD Data'!AM127</f>
        <v>0</v>
      </c>
      <c r="M127" s="8">
        <f>'Paste SD Data'!AW127</f>
        <v>0</v>
      </c>
      <c r="N127" s="8">
        <f>'Paste SD Data'!BG127</f>
        <v>0</v>
      </c>
      <c r="O127" s="8">
        <f>'Paste SD Data'!BQ127</f>
        <v>0</v>
      </c>
      <c r="P127" s="8">
        <f t="shared" si="10"/>
        <v>0</v>
      </c>
      <c r="Q127" s="9">
        <f t="shared" si="11"/>
        <v>0</v>
      </c>
      <c r="R127" s="49" t="str">
        <f t="shared" si="12"/>
        <v>***</v>
      </c>
      <c r="S127" s="10" t="str">
        <f t="shared" si="17"/>
        <v>NA</v>
      </c>
      <c r="T127" s="4"/>
      <c r="U127" s="4" t="str">
        <f t="shared" si="13"/>
        <v>***</v>
      </c>
      <c r="V127" s="4"/>
      <c r="W127" s="4" t="str">
        <f t="shared" si="14"/>
        <v>***</v>
      </c>
      <c r="X127" s="4"/>
      <c r="Y127" s="4" t="str">
        <f t="shared" si="15"/>
        <v>***</v>
      </c>
      <c r="Z127" s="4"/>
      <c r="AA127" s="4" t="str">
        <f t="shared" si="16"/>
        <v>***</v>
      </c>
      <c r="AB127" s="4">
        <f>'Paste SD Data'!BW127</f>
        <v>0</v>
      </c>
      <c r="AC127" s="4">
        <f>'Paste SD Data'!BX127</f>
        <v>0</v>
      </c>
    </row>
    <row r="128" spans="1:29" x14ac:dyDescent="0.25">
      <c r="A128" s="6">
        <f>'Paste SD Data'!A128</f>
        <v>124</v>
      </c>
      <c r="B128" s="6">
        <f>'Paste SD Data'!B128</f>
        <v>0</v>
      </c>
      <c r="C128" s="6">
        <f>'Paste SD Data'!C128</f>
        <v>0</v>
      </c>
      <c r="D128" s="6">
        <f>'Paste SD Data'!D128</f>
        <v>0</v>
      </c>
      <c r="E128" s="6">
        <f>'Paste SD Data'!E128</f>
        <v>0</v>
      </c>
      <c r="F128" s="7">
        <f>'Paste SD Data'!F128</f>
        <v>0</v>
      </c>
      <c r="G128" s="6">
        <f>'Paste SD Data'!G128</f>
        <v>0</v>
      </c>
      <c r="H128" s="6">
        <f>'Paste SD Data'!H128</f>
        <v>0</v>
      </c>
      <c r="I128" s="6">
        <f>'Paste SD Data'!I128</f>
        <v>0</v>
      </c>
      <c r="J128" s="8">
        <f>'Paste SD Data'!S128</f>
        <v>0</v>
      </c>
      <c r="K128" s="8">
        <f>'Paste SD Data'!AC128</f>
        <v>0</v>
      </c>
      <c r="L128" s="8">
        <f>'Paste SD Data'!AM128</f>
        <v>0</v>
      </c>
      <c r="M128" s="8">
        <f>'Paste SD Data'!AW128</f>
        <v>0</v>
      </c>
      <c r="N128" s="8">
        <f>'Paste SD Data'!BG128</f>
        <v>0</v>
      </c>
      <c r="O128" s="8">
        <f>'Paste SD Data'!BQ128</f>
        <v>0</v>
      </c>
      <c r="P128" s="8">
        <f t="shared" si="10"/>
        <v>0</v>
      </c>
      <c r="Q128" s="9">
        <f t="shared" si="11"/>
        <v>0</v>
      </c>
      <c r="R128" s="49" t="str">
        <f t="shared" si="12"/>
        <v>***</v>
      </c>
      <c r="S128" s="10" t="str">
        <f t="shared" si="17"/>
        <v>NA</v>
      </c>
      <c r="T128" s="4"/>
      <c r="U128" s="4" t="str">
        <f t="shared" si="13"/>
        <v>***</v>
      </c>
      <c r="V128" s="4"/>
      <c r="W128" s="4" t="str">
        <f t="shared" si="14"/>
        <v>***</v>
      </c>
      <c r="X128" s="4"/>
      <c r="Y128" s="4" t="str">
        <f t="shared" si="15"/>
        <v>***</v>
      </c>
      <c r="Z128" s="4"/>
      <c r="AA128" s="4" t="str">
        <f t="shared" si="16"/>
        <v>***</v>
      </c>
      <c r="AB128" s="4">
        <f>'Paste SD Data'!BW128</f>
        <v>0</v>
      </c>
      <c r="AC128" s="4">
        <f>'Paste SD Data'!BX128</f>
        <v>0</v>
      </c>
    </row>
    <row r="129" spans="1:29" x14ac:dyDescent="0.25">
      <c r="A129" s="6">
        <f>'Paste SD Data'!A129</f>
        <v>125</v>
      </c>
      <c r="B129" s="6">
        <f>'Paste SD Data'!B129</f>
        <v>0</v>
      </c>
      <c r="C129" s="6">
        <f>'Paste SD Data'!C129</f>
        <v>0</v>
      </c>
      <c r="D129" s="6">
        <f>'Paste SD Data'!D129</f>
        <v>0</v>
      </c>
      <c r="E129" s="6">
        <f>'Paste SD Data'!E129</f>
        <v>0</v>
      </c>
      <c r="F129" s="7">
        <f>'Paste SD Data'!F129</f>
        <v>0</v>
      </c>
      <c r="G129" s="6">
        <f>'Paste SD Data'!G129</f>
        <v>0</v>
      </c>
      <c r="H129" s="6">
        <f>'Paste SD Data'!H129</f>
        <v>0</v>
      </c>
      <c r="I129" s="6">
        <f>'Paste SD Data'!I129</f>
        <v>0</v>
      </c>
      <c r="J129" s="8">
        <f>'Paste SD Data'!S129</f>
        <v>0</v>
      </c>
      <c r="K129" s="8">
        <f>'Paste SD Data'!AC129</f>
        <v>0</v>
      </c>
      <c r="L129" s="8">
        <f>'Paste SD Data'!AM129</f>
        <v>0</v>
      </c>
      <c r="M129" s="8">
        <f>'Paste SD Data'!AW129</f>
        <v>0</v>
      </c>
      <c r="N129" s="8">
        <f>'Paste SD Data'!BG129</f>
        <v>0</v>
      </c>
      <c r="O129" s="8">
        <f>'Paste SD Data'!BQ129</f>
        <v>0</v>
      </c>
      <c r="P129" s="8">
        <f t="shared" si="10"/>
        <v>0</v>
      </c>
      <c r="Q129" s="9">
        <f t="shared" si="11"/>
        <v>0</v>
      </c>
      <c r="R129" s="49" t="str">
        <f t="shared" si="12"/>
        <v>***</v>
      </c>
      <c r="S129" s="10" t="str">
        <f t="shared" si="17"/>
        <v>NA</v>
      </c>
      <c r="T129" s="4"/>
      <c r="U129" s="4" t="str">
        <f t="shared" si="13"/>
        <v>***</v>
      </c>
      <c r="V129" s="4"/>
      <c r="W129" s="4" t="str">
        <f t="shared" si="14"/>
        <v>***</v>
      </c>
      <c r="X129" s="4"/>
      <c r="Y129" s="4" t="str">
        <f t="shared" si="15"/>
        <v>***</v>
      </c>
      <c r="Z129" s="4"/>
      <c r="AA129" s="4" t="str">
        <f t="shared" si="16"/>
        <v>***</v>
      </c>
      <c r="AB129" s="4">
        <f>'Paste SD Data'!BW129</f>
        <v>0</v>
      </c>
      <c r="AC129" s="4">
        <f>'Paste SD Data'!BX129</f>
        <v>0</v>
      </c>
    </row>
    <row r="130" spans="1:29" x14ac:dyDescent="0.25">
      <c r="A130" s="6">
        <f>'Paste SD Data'!A130</f>
        <v>126</v>
      </c>
      <c r="B130" s="6">
        <f>'Paste SD Data'!B130</f>
        <v>0</v>
      </c>
      <c r="C130" s="6">
        <f>'Paste SD Data'!C130</f>
        <v>0</v>
      </c>
      <c r="D130" s="6">
        <f>'Paste SD Data'!D130</f>
        <v>0</v>
      </c>
      <c r="E130" s="6">
        <f>'Paste SD Data'!E130</f>
        <v>0</v>
      </c>
      <c r="F130" s="7">
        <f>'Paste SD Data'!F130</f>
        <v>0</v>
      </c>
      <c r="G130" s="6">
        <f>'Paste SD Data'!G130</f>
        <v>0</v>
      </c>
      <c r="H130" s="6">
        <f>'Paste SD Data'!H130</f>
        <v>0</v>
      </c>
      <c r="I130" s="6">
        <f>'Paste SD Data'!I130</f>
        <v>0</v>
      </c>
      <c r="J130" s="8">
        <f>'Paste SD Data'!S130</f>
        <v>0</v>
      </c>
      <c r="K130" s="8">
        <f>'Paste SD Data'!AC130</f>
        <v>0</v>
      </c>
      <c r="L130" s="8">
        <f>'Paste SD Data'!AM130</f>
        <v>0</v>
      </c>
      <c r="M130" s="8">
        <f>'Paste SD Data'!AW130</f>
        <v>0</v>
      </c>
      <c r="N130" s="8">
        <f>'Paste SD Data'!BG130</f>
        <v>0</v>
      </c>
      <c r="O130" s="8">
        <f>'Paste SD Data'!BQ130</f>
        <v>0</v>
      </c>
      <c r="P130" s="8">
        <f t="shared" si="10"/>
        <v>0</v>
      </c>
      <c r="Q130" s="9">
        <f t="shared" si="11"/>
        <v>0</v>
      </c>
      <c r="R130" s="49" t="str">
        <f t="shared" si="12"/>
        <v>***</v>
      </c>
      <c r="S130" s="10" t="str">
        <f t="shared" si="17"/>
        <v>NA</v>
      </c>
      <c r="T130" s="4"/>
      <c r="U130" s="4" t="str">
        <f t="shared" si="13"/>
        <v>***</v>
      </c>
      <c r="V130" s="4"/>
      <c r="W130" s="4" t="str">
        <f t="shared" si="14"/>
        <v>***</v>
      </c>
      <c r="X130" s="4"/>
      <c r="Y130" s="4" t="str">
        <f t="shared" si="15"/>
        <v>***</v>
      </c>
      <c r="Z130" s="4"/>
      <c r="AA130" s="4" t="str">
        <f t="shared" si="16"/>
        <v>***</v>
      </c>
      <c r="AB130" s="4">
        <f>'Paste SD Data'!BW130</f>
        <v>0</v>
      </c>
      <c r="AC130" s="4">
        <f>'Paste SD Data'!BX130</f>
        <v>0</v>
      </c>
    </row>
    <row r="131" spans="1:29" x14ac:dyDescent="0.25">
      <c r="A131" s="6">
        <f>'Paste SD Data'!A131</f>
        <v>127</v>
      </c>
      <c r="B131" s="6">
        <f>'Paste SD Data'!B131</f>
        <v>0</v>
      </c>
      <c r="C131" s="6">
        <f>'Paste SD Data'!C131</f>
        <v>0</v>
      </c>
      <c r="D131" s="6">
        <f>'Paste SD Data'!D131</f>
        <v>0</v>
      </c>
      <c r="E131" s="6">
        <f>'Paste SD Data'!E131</f>
        <v>0</v>
      </c>
      <c r="F131" s="7">
        <f>'Paste SD Data'!F131</f>
        <v>0</v>
      </c>
      <c r="G131" s="6">
        <f>'Paste SD Data'!G131</f>
        <v>0</v>
      </c>
      <c r="H131" s="6">
        <f>'Paste SD Data'!H131</f>
        <v>0</v>
      </c>
      <c r="I131" s="6">
        <f>'Paste SD Data'!I131</f>
        <v>0</v>
      </c>
      <c r="J131" s="8">
        <f>'Paste SD Data'!S131</f>
        <v>0</v>
      </c>
      <c r="K131" s="8">
        <f>'Paste SD Data'!AC131</f>
        <v>0</v>
      </c>
      <c r="L131" s="8">
        <f>'Paste SD Data'!AM131</f>
        <v>0</v>
      </c>
      <c r="M131" s="8">
        <f>'Paste SD Data'!AW131</f>
        <v>0</v>
      </c>
      <c r="N131" s="8">
        <f>'Paste SD Data'!BG131</f>
        <v>0</v>
      </c>
      <c r="O131" s="8">
        <f>'Paste SD Data'!BQ131</f>
        <v>0</v>
      </c>
      <c r="P131" s="8">
        <f t="shared" si="10"/>
        <v>0</v>
      </c>
      <c r="Q131" s="9">
        <f t="shared" si="11"/>
        <v>0</v>
      </c>
      <c r="R131" s="49" t="str">
        <f t="shared" si="12"/>
        <v>***</v>
      </c>
      <c r="S131" s="10" t="str">
        <f t="shared" si="17"/>
        <v>NA</v>
      </c>
      <c r="T131" s="4"/>
      <c r="U131" s="4" t="str">
        <f t="shared" si="13"/>
        <v>***</v>
      </c>
      <c r="V131" s="4"/>
      <c r="W131" s="4" t="str">
        <f t="shared" si="14"/>
        <v>***</v>
      </c>
      <c r="X131" s="4"/>
      <c r="Y131" s="4" t="str">
        <f t="shared" si="15"/>
        <v>***</v>
      </c>
      <c r="Z131" s="4"/>
      <c r="AA131" s="4" t="str">
        <f t="shared" si="16"/>
        <v>***</v>
      </c>
      <c r="AB131" s="4">
        <f>'Paste SD Data'!BW131</f>
        <v>0</v>
      </c>
      <c r="AC131" s="4">
        <f>'Paste SD Data'!BX131</f>
        <v>0</v>
      </c>
    </row>
    <row r="132" spans="1:29" x14ac:dyDescent="0.25">
      <c r="A132" s="6">
        <f>'Paste SD Data'!A132</f>
        <v>128</v>
      </c>
      <c r="B132" s="6">
        <f>'Paste SD Data'!B132</f>
        <v>0</v>
      </c>
      <c r="C132" s="6">
        <f>'Paste SD Data'!C132</f>
        <v>0</v>
      </c>
      <c r="D132" s="6">
        <f>'Paste SD Data'!D132</f>
        <v>0</v>
      </c>
      <c r="E132" s="6">
        <f>'Paste SD Data'!E132</f>
        <v>0</v>
      </c>
      <c r="F132" s="7">
        <f>'Paste SD Data'!F132</f>
        <v>0</v>
      </c>
      <c r="G132" s="6">
        <f>'Paste SD Data'!G132</f>
        <v>0</v>
      </c>
      <c r="H132" s="6">
        <f>'Paste SD Data'!H132</f>
        <v>0</v>
      </c>
      <c r="I132" s="6">
        <f>'Paste SD Data'!I132</f>
        <v>0</v>
      </c>
      <c r="J132" s="8">
        <f>'Paste SD Data'!S132</f>
        <v>0</v>
      </c>
      <c r="K132" s="8">
        <f>'Paste SD Data'!AC132</f>
        <v>0</v>
      </c>
      <c r="L132" s="8">
        <f>'Paste SD Data'!AM132</f>
        <v>0</v>
      </c>
      <c r="M132" s="8">
        <f>'Paste SD Data'!AW132</f>
        <v>0</v>
      </c>
      <c r="N132" s="8">
        <f>'Paste SD Data'!BG132</f>
        <v>0</v>
      </c>
      <c r="O132" s="8">
        <f>'Paste SD Data'!BQ132</f>
        <v>0</v>
      </c>
      <c r="P132" s="8">
        <f t="shared" si="10"/>
        <v>0</v>
      </c>
      <c r="Q132" s="9">
        <f t="shared" si="11"/>
        <v>0</v>
      </c>
      <c r="R132" s="49" t="str">
        <f t="shared" si="12"/>
        <v>***</v>
      </c>
      <c r="S132" s="10" t="str">
        <f t="shared" si="17"/>
        <v>NA</v>
      </c>
      <c r="T132" s="4"/>
      <c r="U132" s="4" t="str">
        <f t="shared" si="13"/>
        <v>***</v>
      </c>
      <c r="V132" s="4"/>
      <c r="W132" s="4" t="str">
        <f t="shared" si="14"/>
        <v>***</v>
      </c>
      <c r="X132" s="4"/>
      <c r="Y132" s="4" t="str">
        <f t="shared" si="15"/>
        <v>***</v>
      </c>
      <c r="Z132" s="4"/>
      <c r="AA132" s="4" t="str">
        <f t="shared" si="16"/>
        <v>***</v>
      </c>
      <c r="AB132" s="4">
        <f>'Paste SD Data'!BW132</f>
        <v>0</v>
      </c>
      <c r="AC132" s="4">
        <f>'Paste SD Data'!BX132</f>
        <v>0</v>
      </c>
    </row>
    <row r="133" spans="1:29" x14ac:dyDescent="0.25">
      <c r="A133" s="6">
        <f>'Paste SD Data'!A133</f>
        <v>129</v>
      </c>
      <c r="B133" s="6">
        <f>'Paste SD Data'!B133</f>
        <v>0</v>
      </c>
      <c r="C133" s="6">
        <f>'Paste SD Data'!C133</f>
        <v>0</v>
      </c>
      <c r="D133" s="6">
        <f>'Paste SD Data'!D133</f>
        <v>0</v>
      </c>
      <c r="E133" s="6">
        <f>'Paste SD Data'!E133</f>
        <v>0</v>
      </c>
      <c r="F133" s="7">
        <f>'Paste SD Data'!F133</f>
        <v>0</v>
      </c>
      <c r="G133" s="6">
        <f>'Paste SD Data'!G133</f>
        <v>0</v>
      </c>
      <c r="H133" s="6">
        <f>'Paste SD Data'!H133</f>
        <v>0</v>
      </c>
      <c r="I133" s="6">
        <f>'Paste SD Data'!I133</f>
        <v>0</v>
      </c>
      <c r="J133" s="8">
        <f>'Paste SD Data'!S133</f>
        <v>0</v>
      </c>
      <c r="K133" s="8">
        <f>'Paste SD Data'!AC133</f>
        <v>0</v>
      </c>
      <c r="L133" s="8">
        <f>'Paste SD Data'!AM133</f>
        <v>0</v>
      </c>
      <c r="M133" s="8">
        <f>'Paste SD Data'!AW133</f>
        <v>0</v>
      </c>
      <c r="N133" s="8">
        <f>'Paste SD Data'!BG133</f>
        <v>0</v>
      </c>
      <c r="O133" s="8">
        <f>'Paste SD Data'!BQ133</f>
        <v>0</v>
      </c>
      <c r="P133" s="8">
        <f t="shared" si="10"/>
        <v>0</v>
      </c>
      <c r="Q133" s="9">
        <f t="shared" si="11"/>
        <v>0</v>
      </c>
      <c r="R133" s="49" t="str">
        <f t="shared" si="12"/>
        <v>***</v>
      </c>
      <c r="S133" s="10" t="str">
        <f t="shared" ref="S133:S164" si="18">IF(P133=0,"NA",RANK(P133,GT,0))</f>
        <v>NA</v>
      </c>
      <c r="T133" s="4"/>
      <c r="U133" s="4" t="str">
        <f t="shared" si="13"/>
        <v>***</v>
      </c>
      <c r="V133" s="4"/>
      <c r="W133" s="4" t="str">
        <f t="shared" si="14"/>
        <v>***</v>
      </c>
      <c r="X133" s="4"/>
      <c r="Y133" s="4" t="str">
        <f t="shared" si="15"/>
        <v>***</v>
      </c>
      <c r="Z133" s="4"/>
      <c r="AA133" s="4" t="str">
        <f t="shared" si="16"/>
        <v>***</v>
      </c>
      <c r="AB133" s="4">
        <f>'Paste SD Data'!BW133</f>
        <v>0</v>
      </c>
      <c r="AC133" s="4">
        <f>'Paste SD Data'!BX133</f>
        <v>0</v>
      </c>
    </row>
    <row r="134" spans="1:29" x14ac:dyDescent="0.25">
      <c r="A134" s="6">
        <f>'Paste SD Data'!A134</f>
        <v>130</v>
      </c>
      <c r="B134" s="6">
        <f>'Paste SD Data'!B134</f>
        <v>0</v>
      </c>
      <c r="C134" s="6">
        <f>'Paste SD Data'!C134</f>
        <v>0</v>
      </c>
      <c r="D134" s="6">
        <f>'Paste SD Data'!D134</f>
        <v>0</v>
      </c>
      <c r="E134" s="6">
        <f>'Paste SD Data'!E134</f>
        <v>0</v>
      </c>
      <c r="F134" s="7">
        <f>'Paste SD Data'!F134</f>
        <v>0</v>
      </c>
      <c r="G134" s="6">
        <f>'Paste SD Data'!G134</f>
        <v>0</v>
      </c>
      <c r="H134" s="6">
        <f>'Paste SD Data'!H134</f>
        <v>0</v>
      </c>
      <c r="I134" s="6">
        <f>'Paste SD Data'!I134</f>
        <v>0</v>
      </c>
      <c r="J134" s="8">
        <f>'Paste SD Data'!S134</f>
        <v>0</v>
      </c>
      <c r="K134" s="8">
        <f>'Paste SD Data'!AC134</f>
        <v>0</v>
      </c>
      <c r="L134" s="8">
        <f>'Paste SD Data'!AM134</f>
        <v>0</v>
      </c>
      <c r="M134" s="8">
        <f>'Paste SD Data'!AW134</f>
        <v>0</v>
      </c>
      <c r="N134" s="8">
        <f>'Paste SD Data'!BG134</f>
        <v>0</v>
      </c>
      <c r="O134" s="8">
        <f>'Paste SD Data'!BQ134</f>
        <v>0</v>
      </c>
      <c r="P134" s="8">
        <f t="shared" ref="P134:P197" si="19">SUM(J134:O134)</f>
        <v>0</v>
      </c>
      <c r="Q134" s="9">
        <f t="shared" ref="Q134:Q197" si="20">P134/$P$4</f>
        <v>0</v>
      </c>
      <c r="R134" s="49" t="str">
        <f t="shared" ref="R134:R197" si="21">IF(P134&gt;=360,"I",IF(P134&gt;=288,"II",IF(P134&gt;=216,"III",IF(P134&gt;0,"Promoted",IF(OR(P134=0,P134=""),"***")))))</f>
        <v>***</v>
      </c>
      <c r="S134" s="10" t="str">
        <f t="shared" si="18"/>
        <v>NA</v>
      </c>
      <c r="T134" s="4"/>
      <c r="U134" s="4" t="str">
        <f t="shared" ref="U134:U197" si="22">IF(T134&gt;=81,"A",IF(T134&gt;=61,"B",IF(T134&gt;=41,"C",IF(T134&gt;21,"D",IF(T134&gt;=20,"E",IF(OR(T134=0,T134=""),"***"))))))</f>
        <v>***</v>
      </c>
      <c r="V134" s="4"/>
      <c r="W134" s="4" t="str">
        <f t="shared" ref="W134:W197" si="23">IF(V134&gt;=81,"A",IF(V134&gt;=61,"B",IF(V134&gt;=41,"C",IF(V134&gt;21,"D",IF(V134&gt;=20,"E",IF(OR(V134=0,V134=""),"***"))))))</f>
        <v>***</v>
      </c>
      <c r="X134" s="4"/>
      <c r="Y134" s="4" t="str">
        <f t="shared" ref="Y134:Y197" si="24">IF(X134&gt;=81,"A",IF(X134&gt;=61,"B",IF(X134&gt;=41,"C",IF(X134&gt;21,"D",IF(X134&gt;=20,"E",IF(OR(X134=0,X134=""),"***"))))))</f>
        <v>***</v>
      </c>
      <c r="Z134" s="4"/>
      <c r="AA134" s="4" t="str">
        <f t="shared" ref="AA134:AA197" si="25">IF(Z134&gt;=81,"A",IF(Z134&gt;=61,"B",IF(Z134&gt;=41,"C",IF(Z134&gt;21,"D",IF(Z134&gt;=20,"E",IF(OR(Z134=0,Z134=""),"***"))))))</f>
        <v>***</v>
      </c>
      <c r="AB134" s="4">
        <f>'Paste SD Data'!BW134</f>
        <v>0</v>
      </c>
      <c r="AC134" s="4">
        <f>'Paste SD Data'!BX134</f>
        <v>0</v>
      </c>
    </row>
    <row r="135" spans="1:29" x14ac:dyDescent="0.25">
      <c r="A135" s="6">
        <f>'Paste SD Data'!A135</f>
        <v>131</v>
      </c>
      <c r="B135" s="6">
        <f>'Paste SD Data'!B135</f>
        <v>0</v>
      </c>
      <c r="C135" s="6">
        <f>'Paste SD Data'!C135</f>
        <v>0</v>
      </c>
      <c r="D135" s="6">
        <f>'Paste SD Data'!D135</f>
        <v>0</v>
      </c>
      <c r="E135" s="6">
        <f>'Paste SD Data'!E135</f>
        <v>0</v>
      </c>
      <c r="F135" s="7">
        <f>'Paste SD Data'!F135</f>
        <v>0</v>
      </c>
      <c r="G135" s="6">
        <f>'Paste SD Data'!G135</f>
        <v>0</v>
      </c>
      <c r="H135" s="6">
        <f>'Paste SD Data'!H135</f>
        <v>0</v>
      </c>
      <c r="I135" s="6">
        <f>'Paste SD Data'!I135</f>
        <v>0</v>
      </c>
      <c r="J135" s="8">
        <f>'Paste SD Data'!S135</f>
        <v>0</v>
      </c>
      <c r="K135" s="8">
        <f>'Paste SD Data'!AC135</f>
        <v>0</v>
      </c>
      <c r="L135" s="8">
        <f>'Paste SD Data'!AM135</f>
        <v>0</v>
      </c>
      <c r="M135" s="8">
        <f>'Paste SD Data'!AW135</f>
        <v>0</v>
      </c>
      <c r="N135" s="8">
        <f>'Paste SD Data'!BG135</f>
        <v>0</v>
      </c>
      <c r="O135" s="8">
        <f>'Paste SD Data'!BQ135</f>
        <v>0</v>
      </c>
      <c r="P135" s="8">
        <f t="shared" si="19"/>
        <v>0</v>
      </c>
      <c r="Q135" s="9">
        <f t="shared" si="20"/>
        <v>0</v>
      </c>
      <c r="R135" s="49" t="str">
        <f t="shared" si="21"/>
        <v>***</v>
      </c>
      <c r="S135" s="10" t="str">
        <f t="shared" si="18"/>
        <v>NA</v>
      </c>
      <c r="T135" s="4"/>
      <c r="U135" s="4" t="str">
        <f t="shared" si="22"/>
        <v>***</v>
      </c>
      <c r="V135" s="4"/>
      <c r="W135" s="4" t="str">
        <f t="shared" si="23"/>
        <v>***</v>
      </c>
      <c r="X135" s="4"/>
      <c r="Y135" s="4" t="str">
        <f t="shared" si="24"/>
        <v>***</v>
      </c>
      <c r="Z135" s="4"/>
      <c r="AA135" s="4" t="str">
        <f t="shared" si="25"/>
        <v>***</v>
      </c>
      <c r="AB135" s="4">
        <f>'Paste SD Data'!BW135</f>
        <v>0</v>
      </c>
      <c r="AC135" s="4">
        <f>'Paste SD Data'!BX135</f>
        <v>0</v>
      </c>
    </row>
    <row r="136" spans="1:29" x14ac:dyDescent="0.25">
      <c r="A136" s="6">
        <f>'Paste SD Data'!A136</f>
        <v>132</v>
      </c>
      <c r="B136" s="6">
        <f>'Paste SD Data'!B136</f>
        <v>0</v>
      </c>
      <c r="C136" s="6">
        <f>'Paste SD Data'!C136</f>
        <v>0</v>
      </c>
      <c r="D136" s="6">
        <f>'Paste SD Data'!D136</f>
        <v>0</v>
      </c>
      <c r="E136" s="6">
        <f>'Paste SD Data'!E136</f>
        <v>0</v>
      </c>
      <c r="F136" s="7">
        <f>'Paste SD Data'!F136</f>
        <v>0</v>
      </c>
      <c r="G136" s="6">
        <f>'Paste SD Data'!G136</f>
        <v>0</v>
      </c>
      <c r="H136" s="6">
        <f>'Paste SD Data'!H136</f>
        <v>0</v>
      </c>
      <c r="I136" s="6">
        <f>'Paste SD Data'!I136</f>
        <v>0</v>
      </c>
      <c r="J136" s="8">
        <f>'Paste SD Data'!S136</f>
        <v>0</v>
      </c>
      <c r="K136" s="8">
        <f>'Paste SD Data'!AC136</f>
        <v>0</v>
      </c>
      <c r="L136" s="8">
        <f>'Paste SD Data'!AM136</f>
        <v>0</v>
      </c>
      <c r="M136" s="8">
        <f>'Paste SD Data'!AW136</f>
        <v>0</v>
      </c>
      <c r="N136" s="8">
        <f>'Paste SD Data'!BG136</f>
        <v>0</v>
      </c>
      <c r="O136" s="8">
        <f>'Paste SD Data'!BQ136</f>
        <v>0</v>
      </c>
      <c r="P136" s="8">
        <f t="shared" si="19"/>
        <v>0</v>
      </c>
      <c r="Q136" s="9">
        <f t="shared" si="20"/>
        <v>0</v>
      </c>
      <c r="R136" s="49" t="str">
        <f t="shared" si="21"/>
        <v>***</v>
      </c>
      <c r="S136" s="10" t="str">
        <f t="shared" si="18"/>
        <v>NA</v>
      </c>
      <c r="T136" s="4"/>
      <c r="U136" s="4" t="str">
        <f t="shared" si="22"/>
        <v>***</v>
      </c>
      <c r="V136" s="4"/>
      <c r="W136" s="4" t="str">
        <f t="shared" si="23"/>
        <v>***</v>
      </c>
      <c r="X136" s="4"/>
      <c r="Y136" s="4" t="str">
        <f t="shared" si="24"/>
        <v>***</v>
      </c>
      <c r="Z136" s="4"/>
      <c r="AA136" s="4" t="str">
        <f t="shared" si="25"/>
        <v>***</v>
      </c>
      <c r="AB136" s="4">
        <f>'Paste SD Data'!BW136</f>
        <v>0</v>
      </c>
      <c r="AC136" s="4">
        <f>'Paste SD Data'!BX136</f>
        <v>0</v>
      </c>
    </row>
    <row r="137" spans="1:29" x14ac:dyDescent="0.25">
      <c r="A137" s="6">
        <f>'Paste SD Data'!A137</f>
        <v>133</v>
      </c>
      <c r="B137" s="6">
        <f>'Paste SD Data'!B137</f>
        <v>0</v>
      </c>
      <c r="C137" s="6">
        <f>'Paste SD Data'!C137</f>
        <v>0</v>
      </c>
      <c r="D137" s="6">
        <f>'Paste SD Data'!D137</f>
        <v>0</v>
      </c>
      <c r="E137" s="6">
        <f>'Paste SD Data'!E137</f>
        <v>0</v>
      </c>
      <c r="F137" s="7">
        <f>'Paste SD Data'!F137</f>
        <v>0</v>
      </c>
      <c r="G137" s="6">
        <f>'Paste SD Data'!G137</f>
        <v>0</v>
      </c>
      <c r="H137" s="6">
        <f>'Paste SD Data'!H137</f>
        <v>0</v>
      </c>
      <c r="I137" s="6">
        <f>'Paste SD Data'!I137</f>
        <v>0</v>
      </c>
      <c r="J137" s="8">
        <f>'Paste SD Data'!S137</f>
        <v>0</v>
      </c>
      <c r="K137" s="8">
        <f>'Paste SD Data'!AC137</f>
        <v>0</v>
      </c>
      <c r="L137" s="8">
        <f>'Paste SD Data'!AM137</f>
        <v>0</v>
      </c>
      <c r="M137" s="8">
        <f>'Paste SD Data'!AW137</f>
        <v>0</v>
      </c>
      <c r="N137" s="8">
        <f>'Paste SD Data'!BG137</f>
        <v>0</v>
      </c>
      <c r="O137" s="8">
        <f>'Paste SD Data'!BQ137</f>
        <v>0</v>
      </c>
      <c r="P137" s="8">
        <f t="shared" si="19"/>
        <v>0</v>
      </c>
      <c r="Q137" s="9">
        <f t="shared" si="20"/>
        <v>0</v>
      </c>
      <c r="R137" s="49" t="str">
        <f t="shared" si="21"/>
        <v>***</v>
      </c>
      <c r="S137" s="10" t="str">
        <f t="shared" si="18"/>
        <v>NA</v>
      </c>
      <c r="T137" s="4"/>
      <c r="U137" s="4" t="str">
        <f t="shared" si="22"/>
        <v>***</v>
      </c>
      <c r="V137" s="4"/>
      <c r="W137" s="4" t="str">
        <f t="shared" si="23"/>
        <v>***</v>
      </c>
      <c r="X137" s="4"/>
      <c r="Y137" s="4" t="str">
        <f t="shared" si="24"/>
        <v>***</v>
      </c>
      <c r="Z137" s="4"/>
      <c r="AA137" s="4" t="str">
        <f t="shared" si="25"/>
        <v>***</v>
      </c>
      <c r="AB137" s="4">
        <f>'Paste SD Data'!BW137</f>
        <v>0</v>
      </c>
      <c r="AC137" s="4">
        <f>'Paste SD Data'!BX137</f>
        <v>0</v>
      </c>
    </row>
    <row r="138" spans="1:29" x14ac:dyDescent="0.25">
      <c r="A138" s="6">
        <f>'Paste SD Data'!A138</f>
        <v>134</v>
      </c>
      <c r="B138" s="6">
        <f>'Paste SD Data'!B138</f>
        <v>0</v>
      </c>
      <c r="C138" s="6">
        <f>'Paste SD Data'!C138</f>
        <v>0</v>
      </c>
      <c r="D138" s="6">
        <f>'Paste SD Data'!D138</f>
        <v>0</v>
      </c>
      <c r="E138" s="6">
        <f>'Paste SD Data'!E138</f>
        <v>0</v>
      </c>
      <c r="F138" s="7">
        <f>'Paste SD Data'!F138</f>
        <v>0</v>
      </c>
      <c r="G138" s="6">
        <f>'Paste SD Data'!G138</f>
        <v>0</v>
      </c>
      <c r="H138" s="6">
        <f>'Paste SD Data'!H138</f>
        <v>0</v>
      </c>
      <c r="I138" s="6">
        <f>'Paste SD Data'!I138</f>
        <v>0</v>
      </c>
      <c r="J138" s="8">
        <f>'Paste SD Data'!S138</f>
        <v>0</v>
      </c>
      <c r="K138" s="8">
        <f>'Paste SD Data'!AC138</f>
        <v>0</v>
      </c>
      <c r="L138" s="8">
        <f>'Paste SD Data'!AM138</f>
        <v>0</v>
      </c>
      <c r="M138" s="8">
        <f>'Paste SD Data'!AW138</f>
        <v>0</v>
      </c>
      <c r="N138" s="8">
        <f>'Paste SD Data'!BG138</f>
        <v>0</v>
      </c>
      <c r="O138" s="8">
        <f>'Paste SD Data'!BQ138</f>
        <v>0</v>
      </c>
      <c r="P138" s="8">
        <f t="shared" si="19"/>
        <v>0</v>
      </c>
      <c r="Q138" s="9">
        <f t="shared" si="20"/>
        <v>0</v>
      </c>
      <c r="R138" s="49" t="str">
        <f t="shared" si="21"/>
        <v>***</v>
      </c>
      <c r="S138" s="10" t="str">
        <f t="shared" si="18"/>
        <v>NA</v>
      </c>
      <c r="T138" s="4"/>
      <c r="U138" s="4" t="str">
        <f t="shared" si="22"/>
        <v>***</v>
      </c>
      <c r="V138" s="4"/>
      <c r="W138" s="4" t="str">
        <f t="shared" si="23"/>
        <v>***</v>
      </c>
      <c r="X138" s="4"/>
      <c r="Y138" s="4" t="str">
        <f t="shared" si="24"/>
        <v>***</v>
      </c>
      <c r="Z138" s="4"/>
      <c r="AA138" s="4" t="str">
        <f t="shared" si="25"/>
        <v>***</v>
      </c>
      <c r="AB138" s="4">
        <f>'Paste SD Data'!BW138</f>
        <v>0</v>
      </c>
      <c r="AC138" s="4">
        <f>'Paste SD Data'!BX138</f>
        <v>0</v>
      </c>
    </row>
    <row r="139" spans="1:29" x14ac:dyDescent="0.25">
      <c r="A139" s="6">
        <f>'Paste SD Data'!A139</f>
        <v>135</v>
      </c>
      <c r="B139" s="6">
        <f>'Paste SD Data'!B139</f>
        <v>0</v>
      </c>
      <c r="C139" s="6">
        <f>'Paste SD Data'!C139</f>
        <v>0</v>
      </c>
      <c r="D139" s="6">
        <f>'Paste SD Data'!D139</f>
        <v>0</v>
      </c>
      <c r="E139" s="6">
        <f>'Paste SD Data'!E139</f>
        <v>0</v>
      </c>
      <c r="F139" s="7">
        <f>'Paste SD Data'!F139</f>
        <v>0</v>
      </c>
      <c r="G139" s="6">
        <f>'Paste SD Data'!G139</f>
        <v>0</v>
      </c>
      <c r="H139" s="6">
        <f>'Paste SD Data'!H139</f>
        <v>0</v>
      </c>
      <c r="I139" s="6">
        <f>'Paste SD Data'!I139</f>
        <v>0</v>
      </c>
      <c r="J139" s="8">
        <f>'Paste SD Data'!S139</f>
        <v>0</v>
      </c>
      <c r="K139" s="8">
        <f>'Paste SD Data'!AC139</f>
        <v>0</v>
      </c>
      <c r="L139" s="8">
        <f>'Paste SD Data'!AM139</f>
        <v>0</v>
      </c>
      <c r="M139" s="8">
        <f>'Paste SD Data'!AW139</f>
        <v>0</v>
      </c>
      <c r="N139" s="8">
        <f>'Paste SD Data'!BG139</f>
        <v>0</v>
      </c>
      <c r="O139" s="8">
        <f>'Paste SD Data'!BQ139</f>
        <v>0</v>
      </c>
      <c r="P139" s="8">
        <f t="shared" si="19"/>
        <v>0</v>
      </c>
      <c r="Q139" s="9">
        <f t="shared" si="20"/>
        <v>0</v>
      </c>
      <c r="R139" s="49" t="str">
        <f t="shared" si="21"/>
        <v>***</v>
      </c>
      <c r="S139" s="10" t="str">
        <f t="shared" si="18"/>
        <v>NA</v>
      </c>
      <c r="T139" s="4"/>
      <c r="U139" s="4" t="str">
        <f t="shared" si="22"/>
        <v>***</v>
      </c>
      <c r="V139" s="4"/>
      <c r="W139" s="4" t="str">
        <f t="shared" si="23"/>
        <v>***</v>
      </c>
      <c r="X139" s="4"/>
      <c r="Y139" s="4" t="str">
        <f t="shared" si="24"/>
        <v>***</v>
      </c>
      <c r="Z139" s="4"/>
      <c r="AA139" s="4" t="str">
        <f t="shared" si="25"/>
        <v>***</v>
      </c>
      <c r="AB139" s="4">
        <f>'Paste SD Data'!BW139</f>
        <v>0</v>
      </c>
      <c r="AC139" s="4">
        <f>'Paste SD Data'!BX139</f>
        <v>0</v>
      </c>
    </row>
    <row r="140" spans="1:29" x14ac:dyDescent="0.25">
      <c r="A140" s="6">
        <f>'Paste SD Data'!A140</f>
        <v>136</v>
      </c>
      <c r="B140" s="6">
        <f>'Paste SD Data'!B140</f>
        <v>0</v>
      </c>
      <c r="C140" s="6">
        <f>'Paste SD Data'!C140</f>
        <v>0</v>
      </c>
      <c r="D140" s="6">
        <f>'Paste SD Data'!D140</f>
        <v>0</v>
      </c>
      <c r="E140" s="6">
        <f>'Paste SD Data'!E140</f>
        <v>0</v>
      </c>
      <c r="F140" s="7">
        <f>'Paste SD Data'!F140</f>
        <v>0</v>
      </c>
      <c r="G140" s="6">
        <f>'Paste SD Data'!G140</f>
        <v>0</v>
      </c>
      <c r="H140" s="6">
        <f>'Paste SD Data'!H140</f>
        <v>0</v>
      </c>
      <c r="I140" s="6">
        <f>'Paste SD Data'!I140</f>
        <v>0</v>
      </c>
      <c r="J140" s="8">
        <f>'Paste SD Data'!S140</f>
        <v>0</v>
      </c>
      <c r="K140" s="8">
        <f>'Paste SD Data'!AC140</f>
        <v>0</v>
      </c>
      <c r="L140" s="8">
        <f>'Paste SD Data'!AM140</f>
        <v>0</v>
      </c>
      <c r="M140" s="8">
        <f>'Paste SD Data'!AW140</f>
        <v>0</v>
      </c>
      <c r="N140" s="8">
        <f>'Paste SD Data'!BG140</f>
        <v>0</v>
      </c>
      <c r="O140" s="8">
        <f>'Paste SD Data'!BQ140</f>
        <v>0</v>
      </c>
      <c r="P140" s="8">
        <f t="shared" si="19"/>
        <v>0</v>
      </c>
      <c r="Q140" s="9">
        <f t="shared" si="20"/>
        <v>0</v>
      </c>
      <c r="R140" s="49" t="str">
        <f t="shared" si="21"/>
        <v>***</v>
      </c>
      <c r="S140" s="10" t="str">
        <f t="shared" si="18"/>
        <v>NA</v>
      </c>
      <c r="T140" s="4"/>
      <c r="U140" s="4" t="str">
        <f t="shared" si="22"/>
        <v>***</v>
      </c>
      <c r="V140" s="4"/>
      <c r="W140" s="4" t="str">
        <f t="shared" si="23"/>
        <v>***</v>
      </c>
      <c r="X140" s="4"/>
      <c r="Y140" s="4" t="str">
        <f t="shared" si="24"/>
        <v>***</v>
      </c>
      <c r="Z140" s="4"/>
      <c r="AA140" s="4" t="str">
        <f t="shared" si="25"/>
        <v>***</v>
      </c>
      <c r="AB140" s="4">
        <f>'Paste SD Data'!BW140</f>
        <v>0</v>
      </c>
      <c r="AC140" s="4">
        <f>'Paste SD Data'!BX140</f>
        <v>0</v>
      </c>
    </row>
    <row r="141" spans="1:29" x14ac:dyDescent="0.25">
      <c r="A141" s="6">
        <f>'Paste SD Data'!A141</f>
        <v>137</v>
      </c>
      <c r="B141" s="6">
        <f>'Paste SD Data'!B141</f>
        <v>0</v>
      </c>
      <c r="C141" s="6">
        <f>'Paste SD Data'!C141</f>
        <v>0</v>
      </c>
      <c r="D141" s="6">
        <f>'Paste SD Data'!D141</f>
        <v>0</v>
      </c>
      <c r="E141" s="6">
        <f>'Paste SD Data'!E141</f>
        <v>0</v>
      </c>
      <c r="F141" s="7">
        <f>'Paste SD Data'!F141</f>
        <v>0</v>
      </c>
      <c r="G141" s="6">
        <f>'Paste SD Data'!G141</f>
        <v>0</v>
      </c>
      <c r="H141" s="6">
        <f>'Paste SD Data'!H141</f>
        <v>0</v>
      </c>
      <c r="I141" s="6">
        <f>'Paste SD Data'!I141</f>
        <v>0</v>
      </c>
      <c r="J141" s="8">
        <f>'Paste SD Data'!S141</f>
        <v>0</v>
      </c>
      <c r="K141" s="8">
        <f>'Paste SD Data'!AC141</f>
        <v>0</v>
      </c>
      <c r="L141" s="8">
        <f>'Paste SD Data'!AM141</f>
        <v>0</v>
      </c>
      <c r="M141" s="8">
        <f>'Paste SD Data'!AW141</f>
        <v>0</v>
      </c>
      <c r="N141" s="8">
        <f>'Paste SD Data'!BG141</f>
        <v>0</v>
      </c>
      <c r="O141" s="8">
        <f>'Paste SD Data'!BQ141</f>
        <v>0</v>
      </c>
      <c r="P141" s="8">
        <f t="shared" si="19"/>
        <v>0</v>
      </c>
      <c r="Q141" s="9">
        <f t="shared" si="20"/>
        <v>0</v>
      </c>
      <c r="R141" s="49" t="str">
        <f t="shared" si="21"/>
        <v>***</v>
      </c>
      <c r="S141" s="10" t="str">
        <f t="shared" si="18"/>
        <v>NA</v>
      </c>
      <c r="T141" s="4"/>
      <c r="U141" s="4" t="str">
        <f t="shared" si="22"/>
        <v>***</v>
      </c>
      <c r="V141" s="4"/>
      <c r="W141" s="4" t="str">
        <f t="shared" si="23"/>
        <v>***</v>
      </c>
      <c r="X141" s="4"/>
      <c r="Y141" s="4" t="str">
        <f t="shared" si="24"/>
        <v>***</v>
      </c>
      <c r="Z141" s="4"/>
      <c r="AA141" s="4" t="str">
        <f t="shared" si="25"/>
        <v>***</v>
      </c>
      <c r="AB141" s="4">
        <f>'Paste SD Data'!BW141</f>
        <v>0</v>
      </c>
      <c r="AC141" s="4">
        <f>'Paste SD Data'!BX141</f>
        <v>0</v>
      </c>
    </row>
    <row r="142" spans="1:29" x14ac:dyDescent="0.25">
      <c r="A142" s="6">
        <f>'Paste SD Data'!A142</f>
        <v>138</v>
      </c>
      <c r="B142" s="6">
        <f>'Paste SD Data'!B142</f>
        <v>0</v>
      </c>
      <c r="C142" s="6">
        <f>'Paste SD Data'!C142</f>
        <v>0</v>
      </c>
      <c r="D142" s="6">
        <f>'Paste SD Data'!D142</f>
        <v>0</v>
      </c>
      <c r="E142" s="6">
        <f>'Paste SD Data'!E142</f>
        <v>0</v>
      </c>
      <c r="F142" s="7">
        <f>'Paste SD Data'!F142</f>
        <v>0</v>
      </c>
      <c r="G142" s="6">
        <f>'Paste SD Data'!G142</f>
        <v>0</v>
      </c>
      <c r="H142" s="6">
        <f>'Paste SD Data'!H142</f>
        <v>0</v>
      </c>
      <c r="I142" s="6">
        <f>'Paste SD Data'!I142</f>
        <v>0</v>
      </c>
      <c r="J142" s="8">
        <f>'Paste SD Data'!S142</f>
        <v>0</v>
      </c>
      <c r="K142" s="8">
        <f>'Paste SD Data'!AC142</f>
        <v>0</v>
      </c>
      <c r="L142" s="8">
        <f>'Paste SD Data'!AM142</f>
        <v>0</v>
      </c>
      <c r="M142" s="8">
        <f>'Paste SD Data'!AW142</f>
        <v>0</v>
      </c>
      <c r="N142" s="8">
        <f>'Paste SD Data'!BG142</f>
        <v>0</v>
      </c>
      <c r="O142" s="8">
        <f>'Paste SD Data'!BQ142</f>
        <v>0</v>
      </c>
      <c r="P142" s="8">
        <f t="shared" si="19"/>
        <v>0</v>
      </c>
      <c r="Q142" s="9">
        <f t="shared" si="20"/>
        <v>0</v>
      </c>
      <c r="R142" s="49" t="str">
        <f t="shared" si="21"/>
        <v>***</v>
      </c>
      <c r="S142" s="10" t="str">
        <f t="shared" si="18"/>
        <v>NA</v>
      </c>
      <c r="T142" s="4"/>
      <c r="U142" s="4" t="str">
        <f t="shared" si="22"/>
        <v>***</v>
      </c>
      <c r="V142" s="4"/>
      <c r="W142" s="4" t="str">
        <f t="shared" si="23"/>
        <v>***</v>
      </c>
      <c r="X142" s="4"/>
      <c r="Y142" s="4" t="str">
        <f t="shared" si="24"/>
        <v>***</v>
      </c>
      <c r="Z142" s="4"/>
      <c r="AA142" s="4" t="str">
        <f t="shared" si="25"/>
        <v>***</v>
      </c>
      <c r="AB142" s="4">
        <f>'Paste SD Data'!BW142</f>
        <v>0</v>
      </c>
      <c r="AC142" s="4">
        <f>'Paste SD Data'!BX142</f>
        <v>0</v>
      </c>
    </row>
    <row r="143" spans="1:29" x14ac:dyDescent="0.25">
      <c r="A143" s="6">
        <f>'Paste SD Data'!A143</f>
        <v>139</v>
      </c>
      <c r="B143" s="6">
        <f>'Paste SD Data'!B143</f>
        <v>0</v>
      </c>
      <c r="C143" s="6">
        <f>'Paste SD Data'!C143</f>
        <v>0</v>
      </c>
      <c r="D143" s="6">
        <f>'Paste SD Data'!D143</f>
        <v>0</v>
      </c>
      <c r="E143" s="6">
        <f>'Paste SD Data'!E143</f>
        <v>0</v>
      </c>
      <c r="F143" s="7">
        <f>'Paste SD Data'!F143</f>
        <v>0</v>
      </c>
      <c r="G143" s="6">
        <f>'Paste SD Data'!G143</f>
        <v>0</v>
      </c>
      <c r="H143" s="6">
        <f>'Paste SD Data'!H143</f>
        <v>0</v>
      </c>
      <c r="I143" s="6">
        <f>'Paste SD Data'!I143</f>
        <v>0</v>
      </c>
      <c r="J143" s="8">
        <f>'Paste SD Data'!S143</f>
        <v>0</v>
      </c>
      <c r="K143" s="8">
        <f>'Paste SD Data'!AC143</f>
        <v>0</v>
      </c>
      <c r="L143" s="8">
        <f>'Paste SD Data'!AM143</f>
        <v>0</v>
      </c>
      <c r="M143" s="8">
        <f>'Paste SD Data'!AW143</f>
        <v>0</v>
      </c>
      <c r="N143" s="8">
        <f>'Paste SD Data'!BG143</f>
        <v>0</v>
      </c>
      <c r="O143" s="8">
        <f>'Paste SD Data'!BQ143</f>
        <v>0</v>
      </c>
      <c r="P143" s="8">
        <f t="shared" si="19"/>
        <v>0</v>
      </c>
      <c r="Q143" s="9">
        <f t="shared" si="20"/>
        <v>0</v>
      </c>
      <c r="R143" s="49" t="str">
        <f t="shared" si="21"/>
        <v>***</v>
      </c>
      <c r="S143" s="10" t="str">
        <f t="shared" si="18"/>
        <v>NA</v>
      </c>
      <c r="T143" s="4"/>
      <c r="U143" s="4" t="str">
        <f t="shared" si="22"/>
        <v>***</v>
      </c>
      <c r="V143" s="4"/>
      <c r="W143" s="4" t="str">
        <f t="shared" si="23"/>
        <v>***</v>
      </c>
      <c r="X143" s="4"/>
      <c r="Y143" s="4" t="str">
        <f t="shared" si="24"/>
        <v>***</v>
      </c>
      <c r="Z143" s="4"/>
      <c r="AA143" s="4" t="str">
        <f t="shared" si="25"/>
        <v>***</v>
      </c>
      <c r="AB143" s="4">
        <f>'Paste SD Data'!BW143</f>
        <v>0</v>
      </c>
      <c r="AC143" s="4">
        <f>'Paste SD Data'!BX143</f>
        <v>0</v>
      </c>
    </row>
    <row r="144" spans="1:29" x14ac:dyDescent="0.25">
      <c r="A144" s="6">
        <f>'Paste SD Data'!A144</f>
        <v>140</v>
      </c>
      <c r="B144" s="6">
        <f>'Paste SD Data'!B144</f>
        <v>0</v>
      </c>
      <c r="C144" s="6">
        <f>'Paste SD Data'!C144</f>
        <v>0</v>
      </c>
      <c r="D144" s="6">
        <f>'Paste SD Data'!D144</f>
        <v>0</v>
      </c>
      <c r="E144" s="6">
        <f>'Paste SD Data'!E144</f>
        <v>0</v>
      </c>
      <c r="F144" s="7">
        <f>'Paste SD Data'!F144</f>
        <v>0</v>
      </c>
      <c r="G144" s="6">
        <f>'Paste SD Data'!G144</f>
        <v>0</v>
      </c>
      <c r="H144" s="6">
        <f>'Paste SD Data'!H144</f>
        <v>0</v>
      </c>
      <c r="I144" s="6">
        <f>'Paste SD Data'!I144</f>
        <v>0</v>
      </c>
      <c r="J144" s="8">
        <f>'Paste SD Data'!S144</f>
        <v>0</v>
      </c>
      <c r="K144" s="8">
        <f>'Paste SD Data'!AC144</f>
        <v>0</v>
      </c>
      <c r="L144" s="8">
        <f>'Paste SD Data'!AM144</f>
        <v>0</v>
      </c>
      <c r="M144" s="8">
        <f>'Paste SD Data'!AW144</f>
        <v>0</v>
      </c>
      <c r="N144" s="8">
        <f>'Paste SD Data'!BG144</f>
        <v>0</v>
      </c>
      <c r="O144" s="8">
        <f>'Paste SD Data'!BQ144</f>
        <v>0</v>
      </c>
      <c r="P144" s="8">
        <f t="shared" si="19"/>
        <v>0</v>
      </c>
      <c r="Q144" s="9">
        <f t="shared" si="20"/>
        <v>0</v>
      </c>
      <c r="R144" s="49" t="str">
        <f t="shared" si="21"/>
        <v>***</v>
      </c>
      <c r="S144" s="10" t="str">
        <f t="shared" si="18"/>
        <v>NA</v>
      </c>
      <c r="T144" s="4"/>
      <c r="U144" s="4" t="str">
        <f t="shared" si="22"/>
        <v>***</v>
      </c>
      <c r="V144" s="4"/>
      <c r="W144" s="4" t="str">
        <f t="shared" si="23"/>
        <v>***</v>
      </c>
      <c r="X144" s="4"/>
      <c r="Y144" s="4" t="str">
        <f t="shared" si="24"/>
        <v>***</v>
      </c>
      <c r="Z144" s="4"/>
      <c r="AA144" s="4" t="str">
        <f t="shared" si="25"/>
        <v>***</v>
      </c>
      <c r="AB144" s="4">
        <f>'Paste SD Data'!BW144</f>
        <v>0</v>
      </c>
      <c r="AC144" s="4">
        <f>'Paste SD Data'!BX144</f>
        <v>0</v>
      </c>
    </row>
    <row r="145" spans="1:29" x14ac:dyDescent="0.25">
      <c r="A145" s="6">
        <f>'Paste SD Data'!A145</f>
        <v>141</v>
      </c>
      <c r="B145" s="6">
        <f>'Paste SD Data'!B145</f>
        <v>0</v>
      </c>
      <c r="C145" s="6">
        <f>'Paste SD Data'!C145</f>
        <v>0</v>
      </c>
      <c r="D145" s="6">
        <f>'Paste SD Data'!D145</f>
        <v>0</v>
      </c>
      <c r="E145" s="6">
        <f>'Paste SD Data'!E145</f>
        <v>0</v>
      </c>
      <c r="F145" s="7">
        <f>'Paste SD Data'!F145</f>
        <v>0</v>
      </c>
      <c r="G145" s="6">
        <f>'Paste SD Data'!G145</f>
        <v>0</v>
      </c>
      <c r="H145" s="6">
        <f>'Paste SD Data'!H145</f>
        <v>0</v>
      </c>
      <c r="I145" s="6">
        <f>'Paste SD Data'!I145</f>
        <v>0</v>
      </c>
      <c r="J145" s="8">
        <f>'Paste SD Data'!S145</f>
        <v>0</v>
      </c>
      <c r="K145" s="8">
        <f>'Paste SD Data'!AC145</f>
        <v>0</v>
      </c>
      <c r="L145" s="8">
        <f>'Paste SD Data'!AM145</f>
        <v>0</v>
      </c>
      <c r="M145" s="8">
        <f>'Paste SD Data'!AW145</f>
        <v>0</v>
      </c>
      <c r="N145" s="8">
        <f>'Paste SD Data'!BG145</f>
        <v>0</v>
      </c>
      <c r="O145" s="8">
        <f>'Paste SD Data'!BQ145</f>
        <v>0</v>
      </c>
      <c r="P145" s="8">
        <f t="shared" si="19"/>
        <v>0</v>
      </c>
      <c r="Q145" s="9">
        <f t="shared" si="20"/>
        <v>0</v>
      </c>
      <c r="R145" s="49" t="str">
        <f t="shared" si="21"/>
        <v>***</v>
      </c>
      <c r="S145" s="10" t="str">
        <f t="shared" si="18"/>
        <v>NA</v>
      </c>
      <c r="T145" s="4"/>
      <c r="U145" s="4" t="str">
        <f t="shared" si="22"/>
        <v>***</v>
      </c>
      <c r="V145" s="4"/>
      <c r="W145" s="4" t="str">
        <f t="shared" si="23"/>
        <v>***</v>
      </c>
      <c r="X145" s="4"/>
      <c r="Y145" s="4" t="str">
        <f t="shared" si="24"/>
        <v>***</v>
      </c>
      <c r="Z145" s="4"/>
      <c r="AA145" s="4" t="str">
        <f t="shared" si="25"/>
        <v>***</v>
      </c>
      <c r="AB145" s="4">
        <f>'Paste SD Data'!BW145</f>
        <v>0</v>
      </c>
      <c r="AC145" s="4">
        <f>'Paste SD Data'!BX145</f>
        <v>0</v>
      </c>
    </row>
    <row r="146" spans="1:29" x14ac:dyDescent="0.25">
      <c r="A146" s="6">
        <f>'Paste SD Data'!A146</f>
        <v>142</v>
      </c>
      <c r="B146" s="6">
        <f>'Paste SD Data'!B146</f>
        <v>0</v>
      </c>
      <c r="C146" s="6">
        <f>'Paste SD Data'!C146</f>
        <v>0</v>
      </c>
      <c r="D146" s="6">
        <f>'Paste SD Data'!D146</f>
        <v>0</v>
      </c>
      <c r="E146" s="6">
        <f>'Paste SD Data'!E146</f>
        <v>0</v>
      </c>
      <c r="F146" s="7">
        <f>'Paste SD Data'!F146</f>
        <v>0</v>
      </c>
      <c r="G146" s="6">
        <f>'Paste SD Data'!G146</f>
        <v>0</v>
      </c>
      <c r="H146" s="6">
        <f>'Paste SD Data'!H146</f>
        <v>0</v>
      </c>
      <c r="I146" s="6">
        <f>'Paste SD Data'!I146</f>
        <v>0</v>
      </c>
      <c r="J146" s="8">
        <f>'Paste SD Data'!S146</f>
        <v>0</v>
      </c>
      <c r="K146" s="8">
        <f>'Paste SD Data'!AC146</f>
        <v>0</v>
      </c>
      <c r="L146" s="8">
        <f>'Paste SD Data'!AM146</f>
        <v>0</v>
      </c>
      <c r="M146" s="8">
        <f>'Paste SD Data'!AW146</f>
        <v>0</v>
      </c>
      <c r="N146" s="8">
        <f>'Paste SD Data'!BG146</f>
        <v>0</v>
      </c>
      <c r="O146" s="8">
        <f>'Paste SD Data'!BQ146</f>
        <v>0</v>
      </c>
      <c r="P146" s="8">
        <f t="shared" si="19"/>
        <v>0</v>
      </c>
      <c r="Q146" s="9">
        <f t="shared" si="20"/>
        <v>0</v>
      </c>
      <c r="R146" s="49" t="str">
        <f t="shared" si="21"/>
        <v>***</v>
      </c>
      <c r="S146" s="10" t="str">
        <f t="shared" si="18"/>
        <v>NA</v>
      </c>
      <c r="T146" s="4"/>
      <c r="U146" s="4" t="str">
        <f t="shared" si="22"/>
        <v>***</v>
      </c>
      <c r="V146" s="4"/>
      <c r="W146" s="4" t="str">
        <f t="shared" si="23"/>
        <v>***</v>
      </c>
      <c r="X146" s="4"/>
      <c r="Y146" s="4" t="str">
        <f t="shared" si="24"/>
        <v>***</v>
      </c>
      <c r="Z146" s="4"/>
      <c r="AA146" s="4" t="str">
        <f t="shared" si="25"/>
        <v>***</v>
      </c>
      <c r="AB146" s="4">
        <f>'Paste SD Data'!BW146</f>
        <v>0</v>
      </c>
      <c r="AC146" s="4">
        <f>'Paste SD Data'!BX146</f>
        <v>0</v>
      </c>
    </row>
    <row r="147" spans="1:29" x14ac:dyDescent="0.25">
      <c r="A147" s="6">
        <f>'Paste SD Data'!A147</f>
        <v>143</v>
      </c>
      <c r="B147" s="6">
        <f>'Paste SD Data'!B147</f>
        <v>0</v>
      </c>
      <c r="C147" s="6">
        <f>'Paste SD Data'!C147</f>
        <v>0</v>
      </c>
      <c r="D147" s="6">
        <f>'Paste SD Data'!D147</f>
        <v>0</v>
      </c>
      <c r="E147" s="6">
        <f>'Paste SD Data'!E147</f>
        <v>0</v>
      </c>
      <c r="F147" s="7">
        <f>'Paste SD Data'!F147</f>
        <v>0</v>
      </c>
      <c r="G147" s="6">
        <f>'Paste SD Data'!G147</f>
        <v>0</v>
      </c>
      <c r="H147" s="6">
        <f>'Paste SD Data'!H147</f>
        <v>0</v>
      </c>
      <c r="I147" s="6">
        <f>'Paste SD Data'!I147</f>
        <v>0</v>
      </c>
      <c r="J147" s="8">
        <f>'Paste SD Data'!S147</f>
        <v>0</v>
      </c>
      <c r="K147" s="8">
        <f>'Paste SD Data'!AC147</f>
        <v>0</v>
      </c>
      <c r="L147" s="8">
        <f>'Paste SD Data'!AM147</f>
        <v>0</v>
      </c>
      <c r="M147" s="8">
        <f>'Paste SD Data'!AW147</f>
        <v>0</v>
      </c>
      <c r="N147" s="8">
        <f>'Paste SD Data'!BG147</f>
        <v>0</v>
      </c>
      <c r="O147" s="8">
        <f>'Paste SD Data'!BQ147</f>
        <v>0</v>
      </c>
      <c r="P147" s="8">
        <f t="shared" si="19"/>
        <v>0</v>
      </c>
      <c r="Q147" s="9">
        <f t="shared" si="20"/>
        <v>0</v>
      </c>
      <c r="R147" s="49" t="str">
        <f t="shared" si="21"/>
        <v>***</v>
      </c>
      <c r="S147" s="10" t="str">
        <f t="shared" si="18"/>
        <v>NA</v>
      </c>
      <c r="T147" s="4"/>
      <c r="U147" s="4" t="str">
        <f t="shared" si="22"/>
        <v>***</v>
      </c>
      <c r="V147" s="4"/>
      <c r="W147" s="4" t="str">
        <f t="shared" si="23"/>
        <v>***</v>
      </c>
      <c r="X147" s="4"/>
      <c r="Y147" s="4" t="str">
        <f t="shared" si="24"/>
        <v>***</v>
      </c>
      <c r="Z147" s="4"/>
      <c r="AA147" s="4" t="str">
        <f t="shared" si="25"/>
        <v>***</v>
      </c>
      <c r="AB147" s="4">
        <f>'Paste SD Data'!BW147</f>
        <v>0</v>
      </c>
      <c r="AC147" s="4">
        <f>'Paste SD Data'!BX147</f>
        <v>0</v>
      </c>
    </row>
    <row r="148" spans="1:29" x14ac:dyDescent="0.25">
      <c r="A148" s="6">
        <f>'Paste SD Data'!A148</f>
        <v>144</v>
      </c>
      <c r="B148" s="6">
        <f>'Paste SD Data'!B148</f>
        <v>0</v>
      </c>
      <c r="C148" s="6">
        <f>'Paste SD Data'!C148</f>
        <v>0</v>
      </c>
      <c r="D148" s="6">
        <f>'Paste SD Data'!D148</f>
        <v>0</v>
      </c>
      <c r="E148" s="6">
        <f>'Paste SD Data'!E148</f>
        <v>0</v>
      </c>
      <c r="F148" s="7">
        <f>'Paste SD Data'!F148</f>
        <v>0</v>
      </c>
      <c r="G148" s="6">
        <f>'Paste SD Data'!G148</f>
        <v>0</v>
      </c>
      <c r="H148" s="6">
        <f>'Paste SD Data'!H148</f>
        <v>0</v>
      </c>
      <c r="I148" s="6">
        <f>'Paste SD Data'!I148</f>
        <v>0</v>
      </c>
      <c r="J148" s="8">
        <f>'Paste SD Data'!S148</f>
        <v>0</v>
      </c>
      <c r="K148" s="8">
        <f>'Paste SD Data'!AC148</f>
        <v>0</v>
      </c>
      <c r="L148" s="8">
        <f>'Paste SD Data'!AM148</f>
        <v>0</v>
      </c>
      <c r="M148" s="8">
        <f>'Paste SD Data'!AW148</f>
        <v>0</v>
      </c>
      <c r="N148" s="8">
        <f>'Paste SD Data'!BG148</f>
        <v>0</v>
      </c>
      <c r="O148" s="8">
        <f>'Paste SD Data'!BQ148</f>
        <v>0</v>
      </c>
      <c r="P148" s="8">
        <f t="shared" si="19"/>
        <v>0</v>
      </c>
      <c r="Q148" s="9">
        <f t="shared" si="20"/>
        <v>0</v>
      </c>
      <c r="R148" s="49" t="str">
        <f t="shared" si="21"/>
        <v>***</v>
      </c>
      <c r="S148" s="10" t="str">
        <f t="shared" si="18"/>
        <v>NA</v>
      </c>
      <c r="T148" s="4"/>
      <c r="U148" s="4" t="str">
        <f t="shared" si="22"/>
        <v>***</v>
      </c>
      <c r="V148" s="4"/>
      <c r="W148" s="4" t="str">
        <f t="shared" si="23"/>
        <v>***</v>
      </c>
      <c r="X148" s="4"/>
      <c r="Y148" s="4" t="str">
        <f t="shared" si="24"/>
        <v>***</v>
      </c>
      <c r="Z148" s="4"/>
      <c r="AA148" s="4" t="str">
        <f t="shared" si="25"/>
        <v>***</v>
      </c>
      <c r="AB148" s="4">
        <f>'Paste SD Data'!BW148</f>
        <v>0</v>
      </c>
      <c r="AC148" s="4">
        <f>'Paste SD Data'!BX148</f>
        <v>0</v>
      </c>
    </row>
    <row r="149" spans="1:29" x14ac:dyDescent="0.25">
      <c r="A149" s="6">
        <f>'Paste SD Data'!A149</f>
        <v>145</v>
      </c>
      <c r="B149" s="6">
        <f>'Paste SD Data'!B149</f>
        <v>0</v>
      </c>
      <c r="C149" s="6">
        <f>'Paste SD Data'!C149</f>
        <v>0</v>
      </c>
      <c r="D149" s="6">
        <f>'Paste SD Data'!D149</f>
        <v>0</v>
      </c>
      <c r="E149" s="6">
        <f>'Paste SD Data'!E149</f>
        <v>0</v>
      </c>
      <c r="F149" s="7">
        <f>'Paste SD Data'!F149</f>
        <v>0</v>
      </c>
      <c r="G149" s="6">
        <f>'Paste SD Data'!G149</f>
        <v>0</v>
      </c>
      <c r="H149" s="6">
        <f>'Paste SD Data'!H149</f>
        <v>0</v>
      </c>
      <c r="I149" s="6">
        <f>'Paste SD Data'!I149</f>
        <v>0</v>
      </c>
      <c r="J149" s="8">
        <f>'Paste SD Data'!S149</f>
        <v>0</v>
      </c>
      <c r="K149" s="8">
        <f>'Paste SD Data'!AC149</f>
        <v>0</v>
      </c>
      <c r="L149" s="8">
        <f>'Paste SD Data'!AM149</f>
        <v>0</v>
      </c>
      <c r="M149" s="8">
        <f>'Paste SD Data'!AW149</f>
        <v>0</v>
      </c>
      <c r="N149" s="8">
        <f>'Paste SD Data'!BG149</f>
        <v>0</v>
      </c>
      <c r="O149" s="8">
        <f>'Paste SD Data'!BQ149</f>
        <v>0</v>
      </c>
      <c r="P149" s="8">
        <f t="shared" si="19"/>
        <v>0</v>
      </c>
      <c r="Q149" s="9">
        <f t="shared" si="20"/>
        <v>0</v>
      </c>
      <c r="R149" s="49" t="str">
        <f t="shared" si="21"/>
        <v>***</v>
      </c>
      <c r="S149" s="10" t="str">
        <f t="shared" si="18"/>
        <v>NA</v>
      </c>
      <c r="T149" s="4"/>
      <c r="U149" s="4" t="str">
        <f t="shared" si="22"/>
        <v>***</v>
      </c>
      <c r="V149" s="4"/>
      <c r="W149" s="4" t="str">
        <f t="shared" si="23"/>
        <v>***</v>
      </c>
      <c r="X149" s="4"/>
      <c r="Y149" s="4" t="str">
        <f t="shared" si="24"/>
        <v>***</v>
      </c>
      <c r="Z149" s="4"/>
      <c r="AA149" s="4" t="str">
        <f t="shared" si="25"/>
        <v>***</v>
      </c>
      <c r="AB149" s="4">
        <f>'Paste SD Data'!BW149</f>
        <v>0</v>
      </c>
      <c r="AC149" s="4">
        <f>'Paste SD Data'!BX149</f>
        <v>0</v>
      </c>
    </row>
    <row r="150" spans="1:29" x14ac:dyDescent="0.25">
      <c r="A150" s="6">
        <f>'Paste SD Data'!A150</f>
        <v>146</v>
      </c>
      <c r="B150" s="6">
        <f>'Paste SD Data'!B150</f>
        <v>0</v>
      </c>
      <c r="C150" s="6">
        <f>'Paste SD Data'!C150</f>
        <v>0</v>
      </c>
      <c r="D150" s="6">
        <f>'Paste SD Data'!D150</f>
        <v>0</v>
      </c>
      <c r="E150" s="6">
        <f>'Paste SD Data'!E150</f>
        <v>0</v>
      </c>
      <c r="F150" s="7">
        <f>'Paste SD Data'!F150</f>
        <v>0</v>
      </c>
      <c r="G150" s="6">
        <f>'Paste SD Data'!G150</f>
        <v>0</v>
      </c>
      <c r="H150" s="6">
        <f>'Paste SD Data'!H150</f>
        <v>0</v>
      </c>
      <c r="I150" s="6">
        <f>'Paste SD Data'!I150</f>
        <v>0</v>
      </c>
      <c r="J150" s="8">
        <f>'Paste SD Data'!S150</f>
        <v>0</v>
      </c>
      <c r="K150" s="8">
        <f>'Paste SD Data'!AC150</f>
        <v>0</v>
      </c>
      <c r="L150" s="8">
        <f>'Paste SD Data'!AM150</f>
        <v>0</v>
      </c>
      <c r="M150" s="8">
        <f>'Paste SD Data'!AW150</f>
        <v>0</v>
      </c>
      <c r="N150" s="8">
        <f>'Paste SD Data'!BG150</f>
        <v>0</v>
      </c>
      <c r="O150" s="8">
        <f>'Paste SD Data'!BQ150</f>
        <v>0</v>
      </c>
      <c r="P150" s="8">
        <f t="shared" si="19"/>
        <v>0</v>
      </c>
      <c r="Q150" s="9">
        <f t="shared" si="20"/>
        <v>0</v>
      </c>
      <c r="R150" s="49" t="str">
        <f t="shared" si="21"/>
        <v>***</v>
      </c>
      <c r="S150" s="10" t="str">
        <f t="shared" si="18"/>
        <v>NA</v>
      </c>
      <c r="T150" s="4"/>
      <c r="U150" s="4" t="str">
        <f t="shared" si="22"/>
        <v>***</v>
      </c>
      <c r="V150" s="4"/>
      <c r="W150" s="4" t="str">
        <f t="shared" si="23"/>
        <v>***</v>
      </c>
      <c r="X150" s="4"/>
      <c r="Y150" s="4" t="str">
        <f t="shared" si="24"/>
        <v>***</v>
      </c>
      <c r="Z150" s="4"/>
      <c r="AA150" s="4" t="str">
        <f t="shared" si="25"/>
        <v>***</v>
      </c>
      <c r="AB150" s="4">
        <f>'Paste SD Data'!BW150</f>
        <v>0</v>
      </c>
      <c r="AC150" s="4">
        <f>'Paste SD Data'!BX150</f>
        <v>0</v>
      </c>
    </row>
    <row r="151" spans="1:29" x14ac:dyDescent="0.25">
      <c r="A151" s="6">
        <f>'Paste SD Data'!A151</f>
        <v>147</v>
      </c>
      <c r="B151" s="6">
        <f>'Paste SD Data'!B151</f>
        <v>0</v>
      </c>
      <c r="C151" s="6">
        <f>'Paste SD Data'!C151</f>
        <v>0</v>
      </c>
      <c r="D151" s="6">
        <f>'Paste SD Data'!D151</f>
        <v>0</v>
      </c>
      <c r="E151" s="6">
        <f>'Paste SD Data'!E151</f>
        <v>0</v>
      </c>
      <c r="F151" s="7">
        <f>'Paste SD Data'!F151</f>
        <v>0</v>
      </c>
      <c r="G151" s="6">
        <f>'Paste SD Data'!G151</f>
        <v>0</v>
      </c>
      <c r="H151" s="6">
        <f>'Paste SD Data'!H151</f>
        <v>0</v>
      </c>
      <c r="I151" s="6">
        <f>'Paste SD Data'!I151</f>
        <v>0</v>
      </c>
      <c r="J151" s="8">
        <f>'Paste SD Data'!S151</f>
        <v>0</v>
      </c>
      <c r="K151" s="8">
        <f>'Paste SD Data'!AC151</f>
        <v>0</v>
      </c>
      <c r="L151" s="8">
        <f>'Paste SD Data'!AM151</f>
        <v>0</v>
      </c>
      <c r="M151" s="8">
        <f>'Paste SD Data'!AW151</f>
        <v>0</v>
      </c>
      <c r="N151" s="8">
        <f>'Paste SD Data'!BG151</f>
        <v>0</v>
      </c>
      <c r="O151" s="8">
        <f>'Paste SD Data'!BQ151</f>
        <v>0</v>
      </c>
      <c r="P151" s="8">
        <f t="shared" si="19"/>
        <v>0</v>
      </c>
      <c r="Q151" s="9">
        <f t="shared" si="20"/>
        <v>0</v>
      </c>
      <c r="R151" s="49" t="str">
        <f t="shared" si="21"/>
        <v>***</v>
      </c>
      <c r="S151" s="10" t="str">
        <f t="shared" si="18"/>
        <v>NA</v>
      </c>
      <c r="T151" s="4"/>
      <c r="U151" s="4" t="str">
        <f t="shared" si="22"/>
        <v>***</v>
      </c>
      <c r="V151" s="4"/>
      <c r="W151" s="4" t="str">
        <f t="shared" si="23"/>
        <v>***</v>
      </c>
      <c r="X151" s="4"/>
      <c r="Y151" s="4" t="str">
        <f t="shared" si="24"/>
        <v>***</v>
      </c>
      <c r="Z151" s="4"/>
      <c r="AA151" s="4" t="str">
        <f t="shared" si="25"/>
        <v>***</v>
      </c>
      <c r="AB151" s="4">
        <f>'Paste SD Data'!BW151</f>
        <v>0</v>
      </c>
      <c r="AC151" s="4">
        <f>'Paste SD Data'!BX151</f>
        <v>0</v>
      </c>
    </row>
    <row r="152" spans="1:29" x14ac:dyDescent="0.25">
      <c r="A152" s="6">
        <f>'Paste SD Data'!A152</f>
        <v>148</v>
      </c>
      <c r="B152" s="6">
        <f>'Paste SD Data'!B152</f>
        <v>0</v>
      </c>
      <c r="C152" s="6">
        <f>'Paste SD Data'!C152</f>
        <v>0</v>
      </c>
      <c r="D152" s="6">
        <f>'Paste SD Data'!D152</f>
        <v>0</v>
      </c>
      <c r="E152" s="6">
        <f>'Paste SD Data'!E152</f>
        <v>0</v>
      </c>
      <c r="F152" s="7">
        <f>'Paste SD Data'!F152</f>
        <v>0</v>
      </c>
      <c r="G152" s="6">
        <f>'Paste SD Data'!G152</f>
        <v>0</v>
      </c>
      <c r="H152" s="6">
        <f>'Paste SD Data'!H152</f>
        <v>0</v>
      </c>
      <c r="I152" s="6">
        <f>'Paste SD Data'!I152</f>
        <v>0</v>
      </c>
      <c r="J152" s="8">
        <f>'Paste SD Data'!S152</f>
        <v>0</v>
      </c>
      <c r="K152" s="8">
        <f>'Paste SD Data'!AC152</f>
        <v>0</v>
      </c>
      <c r="L152" s="8">
        <f>'Paste SD Data'!AM152</f>
        <v>0</v>
      </c>
      <c r="M152" s="8">
        <f>'Paste SD Data'!AW152</f>
        <v>0</v>
      </c>
      <c r="N152" s="8">
        <f>'Paste SD Data'!BG152</f>
        <v>0</v>
      </c>
      <c r="O152" s="8">
        <f>'Paste SD Data'!BQ152</f>
        <v>0</v>
      </c>
      <c r="P152" s="8">
        <f t="shared" si="19"/>
        <v>0</v>
      </c>
      <c r="Q152" s="9">
        <f t="shared" si="20"/>
        <v>0</v>
      </c>
      <c r="R152" s="49" t="str">
        <f t="shared" si="21"/>
        <v>***</v>
      </c>
      <c r="S152" s="10" t="str">
        <f t="shared" si="18"/>
        <v>NA</v>
      </c>
      <c r="T152" s="4"/>
      <c r="U152" s="4" t="str">
        <f t="shared" si="22"/>
        <v>***</v>
      </c>
      <c r="V152" s="4"/>
      <c r="W152" s="4" t="str">
        <f t="shared" si="23"/>
        <v>***</v>
      </c>
      <c r="X152" s="4"/>
      <c r="Y152" s="4" t="str">
        <f t="shared" si="24"/>
        <v>***</v>
      </c>
      <c r="Z152" s="4"/>
      <c r="AA152" s="4" t="str">
        <f t="shared" si="25"/>
        <v>***</v>
      </c>
      <c r="AB152" s="4">
        <f>'Paste SD Data'!BW152</f>
        <v>0</v>
      </c>
      <c r="AC152" s="4">
        <f>'Paste SD Data'!BX152</f>
        <v>0</v>
      </c>
    </row>
    <row r="153" spans="1:29" x14ac:dyDescent="0.25">
      <c r="A153" s="6">
        <f>'Paste SD Data'!A153</f>
        <v>149</v>
      </c>
      <c r="B153" s="6">
        <f>'Paste SD Data'!B153</f>
        <v>0</v>
      </c>
      <c r="C153" s="6">
        <f>'Paste SD Data'!C153</f>
        <v>0</v>
      </c>
      <c r="D153" s="6">
        <f>'Paste SD Data'!D153</f>
        <v>0</v>
      </c>
      <c r="E153" s="6">
        <f>'Paste SD Data'!E153</f>
        <v>0</v>
      </c>
      <c r="F153" s="7">
        <f>'Paste SD Data'!F153</f>
        <v>0</v>
      </c>
      <c r="G153" s="6">
        <f>'Paste SD Data'!G153</f>
        <v>0</v>
      </c>
      <c r="H153" s="6">
        <f>'Paste SD Data'!H153</f>
        <v>0</v>
      </c>
      <c r="I153" s="6">
        <f>'Paste SD Data'!I153</f>
        <v>0</v>
      </c>
      <c r="J153" s="8">
        <f>'Paste SD Data'!S153</f>
        <v>0</v>
      </c>
      <c r="K153" s="8">
        <f>'Paste SD Data'!AC153</f>
        <v>0</v>
      </c>
      <c r="L153" s="8">
        <f>'Paste SD Data'!AM153</f>
        <v>0</v>
      </c>
      <c r="M153" s="8">
        <f>'Paste SD Data'!AW153</f>
        <v>0</v>
      </c>
      <c r="N153" s="8">
        <f>'Paste SD Data'!BG153</f>
        <v>0</v>
      </c>
      <c r="O153" s="8">
        <f>'Paste SD Data'!BQ153</f>
        <v>0</v>
      </c>
      <c r="P153" s="8">
        <f t="shared" si="19"/>
        <v>0</v>
      </c>
      <c r="Q153" s="9">
        <f t="shared" si="20"/>
        <v>0</v>
      </c>
      <c r="R153" s="49" t="str">
        <f t="shared" si="21"/>
        <v>***</v>
      </c>
      <c r="S153" s="10" t="str">
        <f t="shared" si="18"/>
        <v>NA</v>
      </c>
      <c r="T153" s="4"/>
      <c r="U153" s="4" t="str">
        <f t="shared" si="22"/>
        <v>***</v>
      </c>
      <c r="V153" s="4"/>
      <c r="W153" s="4" t="str">
        <f t="shared" si="23"/>
        <v>***</v>
      </c>
      <c r="X153" s="4"/>
      <c r="Y153" s="4" t="str">
        <f t="shared" si="24"/>
        <v>***</v>
      </c>
      <c r="Z153" s="4"/>
      <c r="AA153" s="4" t="str">
        <f t="shared" si="25"/>
        <v>***</v>
      </c>
      <c r="AB153" s="4">
        <f>'Paste SD Data'!BW153</f>
        <v>0</v>
      </c>
      <c r="AC153" s="4">
        <f>'Paste SD Data'!BX153</f>
        <v>0</v>
      </c>
    </row>
    <row r="154" spans="1:29" x14ac:dyDescent="0.25">
      <c r="A154" s="6">
        <f>'Paste SD Data'!A154</f>
        <v>150</v>
      </c>
      <c r="B154" s="6">
        <f>'Paste SD Data'!B154</f>
        <v>0</v>
      </c>
      <c r="C154" s="6">
        <f>'Paste SD Data'!C154</f>
        <v>0</v>
      </c>
      <c r="D154" s="6">
        <f>'Paste SD Data'!D154</f>
        <v>0</v>
      </c>
      <c r="E154" s="6">
        <f>'Paste SD Data'!E154</f>
        <v>0</v>
      </c>
      <c r="F154" s="7">
        <f>'Paste SD Data'!F154</f>
        <v>0</v>
      </c>
      <c r="G154" s="6">
        <f>'Paste SD Data'!G154</f>
        <v>0</v>
      </c>
      <c r="H154" s="6">
        <f>'Paste SD Data'!H154</f>
        <v>0</v>
      </c>
      <c r="I154" s="6">
        <f>'Paste SD Data'!I154</f>
        <v>0</v>
      </c>
      <c r="J154" s="8">
        <f>'Paste SD Data'!S154</f>
        <v>0</v>
      </c>
      <c r="K154" s="8">
        <f>'Paste SD Data'!AC154</f>
        <v>0</v>
      </c>
      <c r="L154" s="8">
        <f>'Paste SD Data'!AM154</f>
        <v>0</v>
      </c>
      <c r="M154" s="8">
        <f>'Paste SD Data'!AW154</f>
        <v>0</v>
      </c>
      <c r="N154" s="8">
        <f>'Paste SD Data'!BG154</f>
        <v>0</v>
      </c>
      <c r="O154" s="8">
        <f>'Paste SD Data'!BQ154</f>
        <v>0</v>
      </c>
      <c r="P154" s="8">
        <f t="shared" si="19"/>
        <v>0</v>
      </c>
      <c r="Q154" s="9">
        <f t="shared" si="20"/>
        <v>0</v>
      </c>
      <c r="R154" s="49" t="str">
        <f t="shared" si="21"/>
        <v>***</v>
      </c>
      <c r="S154" s="10" t="str">
        <f t="shared" si="18"/>
        <v>NA</v>
      </c>
      <c r="T154" s="4"/>
      <c r="U154" s="4" t="str">
        <f t="shared" si="22"/>
        <v>***</v>
      </c>
      <c r="V154" s="4"/>
      <c r="W154" s="4" t="str">
        <f t="shared" si="23"/>
        <v>***</v>
      </c>
      <c r="X154" s="4"/>
      <c r="Y154" s="4" t="str">
        <f t="shared" si="24"/>
        <v>***</v>
      </c>
      <c r="Z154" s="4"/>
      <c r="AA154" s="4" t="str">
        <f t="shared" si="25"/>
        <v>***</v>
      </c>
      <c r="AB154" s="4">
        <f>'Paste SD Data'!BW154</f>
        <v>0</v>
      </c>
      <c r="AC154" s="4">
        <f>'Paste SD Data'!BX154</f>
        <v>0</v>
      </c>
    </row>
    <row r="155" spans="1:29" x14ac:dyDescent="0.25">
      <c r="A155" s="6">
        <f>'Paste SD Data'!A155</f>
        <v>151</v>
      </c>
      <c r="B155" s="6">
        <f>'Paste SD Data'!B155</f>
        <v>0</v>
      </c>
      <c r="C155" s="6">
        <f>'Paste SD Data'!C155</f>
        <v>0</v>
      </c>
      <c r="D155" s="6">
        <f>'Paste SD Data'!D155</f>
        <v>0</v>
      </c>
      <c r="E155" s="6">
        <f>'Paste SD Data'!E155</f>
        <v>0</v>
      </c>
      <c r="F155" s="7">
        <f>'Paste SD Data'!F155</f>
        <v>0</v>
      </c>
      <c r="G155" s="6">
        <f>'Paste SD Data'!G155</f>
        <v>0</v>
      </c>
      <c r="H155" s="6">
        <f>'Paste SD Data'!H155</f>
        <v>0</v>
      </c>
      <c r="I155" s="6">
        <f>'Paste SD Data'!I155</f>
        <v>0</v>
      </c>
      <c r="J155" s="8">
        <f>'Paste SD Data'!S155</f>
        <v>0</v>
      </c>
      <c r="K155" s="8">
        <f>'Paste SD Data'!AC155</f>
        <v>0</v>
      </c>
      <c r="L155" s="8">
        <f>'Paste SD Data'!AM155</f>
        <v>0</v>
      </c>
      <c r="M155" s="8">
        <f>'Paste SD Data'!AW155</f>
        <v>0</v>
      </c>
      <c r="N155" s="8">
        <f>'Paste SD Data'!BG155</f>
        <v>0</v>
      </c>
      <c r="O155" s="8">
        <f>'Paste SD Data'!BQ155</f>
        <v>0</v>
      </c>
      <c r="P155" s="8">
        <f t="shared" si="19"/>
        <v>0</v>
      </c>
      <c r="Q155" s="9">
        <f t="shared" si="20"/>
        <v>0</v>
      </c>
      <c r="R155" s="49" t="str">
        <f t="shared" si="21"/>
        <v>***</v>
      </c>
      <c r="S155" s="10" t="str">
        <f t="shared" si="18"/>
        <v>NA</v>
      </c>
      <c r="T155" s="4"/>
      <c r="U155" s="4" t="str">
        <f t="shared" si="22"/>
        <v>***</v>
      </c>
      <c r="V155" s="4"/>
      <c r="W155" s="4" t="str">
        <f t="shared" si="23"/>
        <v>***</v>
      </c>
      <c r="X155" s="4"/>
      <c r="Y155" s="4" t="str">
        <f t="shared" si="24"/>
        <v>***</v>
      </c>
      <c r="Z155" s="4"/>
      <c r="AA155" s="4" t="str">
        <f t="shared" si="25"/>
        <v>***</v>
      </c>
      <c r="AB155" s="4">
        <f>'Paste SD Data'!BW155</f>
        <v>0</v>
      </c>
      <c r="AC155" s="4">
        <f>'Paste SD Data'!BX155</f>
        <v>0</v>
      </c>
    </row>
    <row r="156" spans="1:29" x14ac:dyDescent="0.25">
      <c r="A156" s="6">
        <f>'Paste SD Data'!A156</f>
        <v>152</v>
      </c>
      <c r="B156" s="6">
        <f>'Paste SD Data'!B156</f>
        <v>0</v>
      </c>
      <c r="C156" s="6">
        <f>'Paste SD Data'!C156</f>
        <v>0</v>
      </c>
      <c r="D156" s="6">
        <f>'Paste SD Data'!D156</f>
        <v>0</v>
      </c>
      <c r="E156" s="6">
        <f>'Paste SD Data'!E156</f>
        <v>0</v>
      </c>
      <c r="F156" s="7">
        <f>'Paste SD Data'!F156</f>
        <v>0</v>
      </c>
      <c r="G156" s="6">
        <f>'Paste SD Data'!G156</f>
        <v>0</v>
      </c>
      <c r="H156" s="6">
        <f>'Paste SD Data'!H156</f>
        <v>0</v>
      </c>
      <c r="I156" s="6">
        <f>'Paste SD Data'!I156</f>
        <v>0</v>
      </c>
      <c r="J156" s="8">
        <f>'Paste SD Data'!S156</f>
        <v>0</v>
      </c>
      <c r="K156" s="8">
        <f>'Paste SD Data'!AC156</f>
        <v>0</v>
      </c>
      <c r="L156" s="8">
        <f>'Paste SD Data'!AM156</f>
        <v>0</v>
      </c>
      <c r="M156" s="8">
        <f>'Paste SD Data'!AW156</f>
        <v>0</v>
      </c>
      <c r="N156" s="8">
        <f>'Paste SD Data'!BG156</f>
        <v>0</v>
      </c>
      <c r="O156" s="8">
        <f>'Paste SD Data'!BQ156</f>
        <v>0</v>
      </c>
      <c r="P156" s="8">
        <f t="shared" si="19"/>
        <v>0</v>
      </c>
      <c r="Q156" s="9">
        <f t="shared" si="20"/>
        <v>0</v>
      </c>
      <c r="R156" s="49" t="str">
        <f t="shared" si="21"/>
        <v>***</v>
      </c>
      <c r="S156" s="10" t="str">
        <f t="shared" si="18"/>
        <v>NA</v>
      </c>
      <c r="T156" s="4"/>
      <c r="U156" s="4" t="str">
        <f t="shared" si="22"/>
        <v>***</v>
      </c>
      <c r="V156" s="4"/>
      <c r="W156" s="4" t="str">
        <f t="shared" si="23"/>
        <v>***</v>
      </c>
      <c r="X156" s="4"/>
      <c r="Y156" s="4" t="str">
        <f t="shared" si="24"/>
        <v>***</v>
      </c>
      <c r="Z156" s="4"/>
      <c r="AA156" s="4" t="str">
        <f t="shared" si="25"/>
        <v>***</v>
      </c>
      <c r="AB156" s="4">
        <f>'Paste SD Data'!BW156</f>
        <v>0</v>
      </c>
      <c r="AC156" s="4">
        <f>'Paste SD Data'!BX156</f>
        <v>0</v>
      </c>
    </row>
    <row r="157" spans="1:29" x14ac:dyDescent="0.25">
      <c r="A157" s="6">
        <f>'Paste SD Data'!A157</f>
        <v>153</v>
      </c>
      <c r="B157" s="6">
        <f>'Paste SD Data'!B157</f>
        <v>0</v>
      </c>
      <c r="C157" s="6">
        <f>'Paste SD Data'!C157</f>
        <v>0</v>
      </c>
      <c r="D157" s="6">
        <f>'Paste SD Data'!D157</f>
        <v>0</v>
      </c>
      <c r="E157" s="6">
        <f>'Paste SD Data'!E157</f>
        <v>0</v>
      </c>
      <c r="F157" s="7">
        <f>'Paste SD Data'!F157</f>
        <v>0</v>
      </c>
      <c r="G157" s="6">
        <f>'Paste SD Data'!G157</f>
        <v>0</v>
      </c>
      <c r="H157" s="6">
        <f>'Paste SD Data'!H157</f>
        <v>0</v>
      </c>
      <c r="I157" s="6">
        <f>'Paste SD Data'!I157</f>
        <v>0</v>
      </c>
      <c r="J157" s="8">
        <f>'Paste SD Data'!S157</f>
        <v>0</v>
      </c>
      <c r="K157" s="8">
        <f>'Paste SD Data'!AC157</f>
        <v>0</v>
      </c>
      <c r="L157" s="8">
        <f>'Paste SD Data'!AM157</f>
        <v>0</v>
      </c>
      <c r="M157" s="8">
        <f>'Paste SD Data'!AW157</f>
        <v>0</v>
      </c>
      <c r="N157" s="8">
        <f>'Paste SD Data'!BG157</f>
        <v>0</v>
      </c>
      <c r="O157" s="8">
        <f>'Paste SD Data'!BQ157</f>
        <v>0</v>
      </c>
      <c r="P157" s="8">
        <f t="shared" si="19"/>
        <v>0</v>
      </c>
      <c r="Q157" s="9">
        <f t="shared" si="20"/>
        <v>0</v>
      </c>
      <c r="R157" s="49" t="str">
        <f t="shared" si="21"/>
        <v>***</v>
      </c>
      <c r="S157" s="10" t="str">
        <f t="shared" si="18"/>
        <v>NA</v>
      </c>
      <c r="T157" s="4"/>
      <c r="U157" s="4" t="str">
        <f t="shared" si="22"/>
        <v>***</v>
      </c>
      <c r="V157" s="4"/>
      <c r="W157" s="4" t="str">
        <f t="shared" si="23"/>
        <v>***</v>
      </c>
      <c r="X157" s="4"/>
      <c r="Y157" s="4" t="str">
        <f t="shared" si="24"/>
        <v>***</v>
      </c>
      <c r="Z157" s="4"/>
      <c r="AA157" s="4" t="str">
        <f t="shared" si="25"/>
        <v>***</v>
      </c>
      <c r="AB157" s="4">
        <f>'Paste SD Data'!BW157</f>
        <v>0</v>
      </c>
      <c r="AC157" s="4">
        <f>'Paste SD Data'!BX157</f>
        <v>0</v>
      </c>
    </row>
    <row r="158" spans="1:29" x14ac:dyDescent="0.25">
      <c r="A158" s="6">
        <f>'Paste SD Data'!A158</f>
        <v>154</v>
      </c>
      <c r="B158" s="6">
        <f>'Paste SD Data'!B158</f>
        <v>0</v>
      </c>
      <c r="C158" s="6">
        <f>'Paste SD Data'!C158</f>
        <v>0</v>
      </c>
      <c r="D158" s="6">
        <f>'Paste SD Data'!D158</f>
        <v>0</v>
      </c>
      <c r="E158" s="6">
        <f>'Paste SD Data'!E158</f>
        <v>0</v>
      </c>
      <c r="F158" s="7">
        <f>'Paste SD Data'!F158</f>
        <v>0</v>
      </c>
      <c r="G158" s="6">
        <f>'Paste SD Data'!G158</f>
        <v>0</v>
      </c>
      <c r="H158" s="6">
        <f>'Paste SD Data'!H158</f>
        <v>0</v>
      </c>
      <c r="I158" s="6">
        <f>'Paste SD Data'!I158</f>
        <v>0</v>
      </c>
      <c r="J158" s="8">
        <f>'Paste SD Data'!S158</f>
        <v>0</v>
      </c>
      <c r="K158" s="8">
        <f>'Paste SD Data'!AC158</f>
        <v>0</v>
      </c>
      <c r="L158" s="8">
        <f>'Paste SD Data'!AM158</f>
        <v>0</v>
      </c>
      <c r="M158" s="8">
        <f>'Paste SD Data'!AW158</f>
        <v>0</v>
      </c>
      <c r="N158" s="8">
        <f>'Paste SD Data'!BG158</f>
        <v>0</v>
      </c>
      <c r="O158" s="8">
        <f>'Paste SD Data'!BQ158</f>
        <v>0</v>
      </c>
      <c r="P158" s="8">
        <f t="shared" si="19"/>
        <v>0</v>
      </c>
      <c r="Q158" s="9">
        <f t="shared" si="20"/>
        <v>0</v>
      </c>
      <c r="R158" s="49" t="str">
        <f t="shared" si="21"/>
        <v>***</v>
      </c>
      <c r="S158" s="10" t="str">
        <f t="shared" si="18"/>
        <v>NA</v>
      </c>
      <c r="T158" s="4"/>
      <c r="U158" s="4" t="str">
        <f t="shared" si="22"/>
        <v>***</v>
      </c>
      <c r="V158" s="4"/>
      <c r="W158" s="4" t="str">
        <f t="shared" si="23"/>
        <v>***</v>
      </c>
      <c r="X158" s="4"/>
      <c r="Y158" s="4" t="str">
        <f t="shared" si="24"/>
        <v>***</v>
      </c>
      <c r="Z158" s="4"/>
      <c r="AA158" s="4" t="str">
        <f t="shared" si="25"/>
        <v>***</v>
      </c>
      <c r="AB158" s="4">
        <f>'Paste SD Data'!BW158</f>
        <v>0</v>
      </c>
      <c r="AC158" s="4">
        <f>'Paste SD Data'!BX158</f>
        <v>0</v>
      </c>
    </row>
    <row r="159" spans="1:29" x14ac:dyDescent="0.25">
      <c r="A159" s="6">
        <f>'Paste SD Data'!A159</f>
        <v>155</v>
      </c>
      <c r="B159" s="6">
        <f>'Paste SD Data'!B159</f>
        <v>0</v>
      </c>
      <c r="C159" s="6">
        <f>'Paste SD Data'!C159</f>
        <v>0</v>
      </c>
      <c r="D159" s="6">
        <f>'Paste SD Data'!D159</f>
        <v>0</v>
      </c>
      <c r="E159" s="6">
        <f>'Paste SD Data'!E159</f>
        <v>0</v>
      </c>
      <c r="F159" s="7">
        <f>'Paste SD Data'!F159</f>
        <v>0</v>
      </c>
      <c r="G159" s="6">
        <f>'Paste SD Data'!G159</f>
        <v>0</v>
      </c>
      <c r="H159" s="6">
        <f>'Paste SD Data'!H159</f>
        <v>0</v>
      </c>
      <c r="I159" s="6">
        <f>'Paste SD Data'!I159</f>
        <v>0</v>
      </c>
      <c r="J159" s="8">
        <f>'Paste SD Data'!S159</f>
        <v>0</v>
      </c>
      <c r="K159" s="8">
        <f>'Paste SD Data'!AC159</f>
        <v>0</v>
      </c>
      <c r="L159" s="8">
        <f>'Paste SD Data'!AM159</f>
        <v>0</v>
      </c>
      <c r="M159" s="8">
        <f>'Paste SD Data'!AW159</f>
        <v>0</v>
      </c>
      <c r="N159" s="8">
        <f>'Paste SD Data'!BG159</f>
        <v>0</v>
      </c>
      <c r="O159" s="8">
        <f>'Paste SD Data'!BQ159</f>
        <v>0</v>
      </c>
      <c r="P159" s="8">
        <f t="shared" si="19"/>
        <v>0</v>
      </c>
      <c r="Q159" s="9">
        <f t="shared" si="20"/>
        <v>0</v>
      </c>
      <c r="R159" s="49" t="str">
        <f t="shared" si="21"/>
        <v>***</v>
      </c>
      <c r="S159" s="10" t="str">
        <f t="shared" si="18"/>
        <v>NA</v>
      </c>
      <c r="T159" s="4"/>
      <c r="U159" s="4" t="str">
        <f t="shared" si="22"/>
        <v>***</v>
      </c>
      <c r="V159" s="4"/>
      <c r="W159" s="4" t="str">
        <f t="shared" si="23"/>
        <v>***</v>
      </c>
      <c r="X159" s="4"/>
      <c r="Y159" s="4" t="str">
        <f t="shared" si="24"/>
        <v>***</v>
      </c>
      <c r="Z159" s="4"/>
      <c r="AA159" s="4" t="str">
        <f t="shared" si="25"/>
        <v>***</v>
      </c>
      <c r="AB159" s="4">
        <f>'Paste SD Data'!BW159</f>
        <v>0</v>
      </c>
      <c r="AC159" s="4">
        <f>'Paste SD Data'!BX159</f>
        <v>0</v>
      </c>
    </row>
    <row r="160" spans="1:29" x14ac:dyDescent="0.25">
      <c r="A160" s="6">
        <f>'Paste SD Data'!A160</f>
        <v>156</v>
      </c>
      <c r="B160" s="6">
        <f>'Paste SD Data'!B160</f>
        <v>0</v>
      </c>
      <c r="C160" s="6">
        <f>'Paste SD Data'!C160</f>
        <v>0</v>
      </c>
      <c r="D160" s="6">
        <f>'Paste SD Data'!D160</f>
        <v>0</v>
      </c>
      <c r="E160" s="6">
        <f>'Paste SD Data'!E160</f>
        <v>0</v>
      </c>
      <c r="F160" s="7">
        <f>'Paste SD Data'!F160</f>
        <v>0</v>
      </c>
      <c r="G160" s="6">
        <f>'Paste SD Data'!G160</f>
        <v>0</v>
      </c>
      <c r="H160" s="6">
        <f>'Paste SD Data'!H160</f>
        <v>0</v>
      </c>
      <c r="I160" s="6">
        <f>'Paste SD Data'!I160</f>
        <v>0</v>
      </c>
      <c r="J160" s="8">
        <f>'Paste SD Data'!S160</f>
        <v>0</v>
      </c>
      <c r="K160" s="8">
        <f>'Paste SD Data'!AC160</f>
        <v>0</v>
      </c>
      <c r="L160" s="8">
        <f>'Paste SD Data'!AM160</f>
        <v>0</v>
      </c>
      <c r="M160" s="8">
        <f>'Paste SD Data'!AW160</f>
        <v>0</v>
      </c>
      <c r="N160" s="8">
        <f>'Paste SD Data'!BG160</f>
        <v>0</v>
      </c>
      <c r="O160" s="8">
        <f>'Paste SD Data'!BQ160</f>
        <v>0</v>
      </c>
      <c r="P160" s="8">
        <f t="shared" si="19"/>
        <v>0</v>
      </c>
      <c r="Q160" s="9">
        <f t="shared" si="20"/>
        <v>0</v>
      </c>
      <c r="R160" s="49" t="str">
        <f t="shared" si="21"/>
        <v>***</v>
      </c>
      <c r="S160" s="10" t="str">
        <f t="shared" si="18"/>
        <v>NA</v>
      </c>
      <c r="T160" s="4"/>
      <c r="U160" s="4" t="str">
        <f t="shared" si="22"/>
        <v>***</v>
      </c>
      <c r="V160" s="4"/>
      <c r="W160" s="4" t="str">
        <f t="shared" si="23"/>
        <v>***</v>
      </c>
      <c r="X160" s="4"/>
      <c r="Y160" s="4" t="str">
        <f t="shared" si="24"/>
        <v>***</v>
      </c>
      <c r="Z160" s="4"/>
      <c r="AA160" s="4" t="str">
        <f t="shared" si="25"/>
        <v>***</v>
      </c>
      <c r="AB160" s="4">
        <f>'Paste SD Data'!BW160</f>
        <v>0</v>
      </c>
      <c r="AC160" s="4">
        <f>'Paste SD Data'!BX160</f>
        <v>0</v>
      </c>
    </row>
    <row r="161" spans="1:29" x14ac:dyDescent="0.25">
      <c r="A161" s="6">
        <f>'Paste SD Data'!A161</f>
        <v>157</v>
      </c>
      <c r="B161" s="6">
        <f>'Paste SD Data'!B161</f>
        <v>0</v>
      </c>
      <c r="C161" s="6">
        <f>'Paste SD Data'!C161</f>
        <v>0</v>
      </c>
      <c r="D161" s="6">
        <f>'Paste SD Data'!D161</f>
        <v>0</v>
      </c>
      <c r="E161" s="6">
        <f>'Paste SD Data'!E161</f>
        <v>0</v>
      </c>
      <c r="F161" s="7">
        <f>'Paste SD Data'!F161</f>
        <v>0</v>
      </c>
      <c r="G161" s="6">
        <f>'Paste SD Data'!G161</f>
        <v>0</v>
      </c>
      <c r="H161" s="6">
        <f>'Paste SD Data'!H161</f>
        <v>0</v>
      </c>
      <c r="I161" s="6">
        <f>'Paste SD Data'!I161</f>
        <v>0</v>
      </c>
      <c r="J161" s="8">
        <f>'Paste SD Data'!S161</f>
        <v>0</v>
      </c>
      <c r="K161" s="8">
        <f>'Paste SD Data'!AC161</f>
        <v>0</v>
      </c>
      <c r="L161" s="8">
        <f>'Paste SD Data'!AM161</f>
        <v>0</v>
      </c>
      <c r="M161" s="8">
        <f>'Paste SD Data'!AW161</f>
        <v>0</v>
      </c>
      <c r="N161" s="8">
        <f>'Paste SD Data'!BG161</f>
        <v>0</v>
      </c>
      <c r="O161" s="8">
        <f>'Paste SD Data'!BQ161</f>
        <v>0</v>
      </c>
      <c r="P161" s="8">
        <f t="shared" si="19"/>
        <v>0</v>
      </c>
      <c r="Q161" s="9">
        <f t="shared" si="20"/>
        <v>0</v>
      </c>
      <c r="R161" s="49" t="str">
        <f t="shared" si="21"/>
        <v>***</v>
      </c>
      <c r="S161" s="10" t="str">
        <f t="shared" si="18"/>
        <v>NA</v>
      </c>
      <c r="T161" s="4"/>
      <c r="U161" s="4" t="str">
        <f t="shared" si="22"/>
        <v>***</v>
      </c>
      <c r="V161" s="4"/>
      <c r="W161" s="4" t="str">
        <f t="shared" si="23"/>
        <v>***</v>
      </c>
      <c r="X161" s="4"/>
      <c r="Y161" s="4" t="str">
        <f t="shared" si="24"/>
        <v>***</v>
      </c>
      <c r="Z161" s="4"/>
      <c r="AA161" s="4" t="str">
        <f t="shared" si="25"/>
        <v>***</v>
      </c>
      <c r="AB161" s="4">
        <f>'Paste SD Data'!BW161</f>
        <v>0</v>
      </c>
      <c r="AC161" s="4">
        <f>'Paste SD Data'!BX161</f>
        <v>0</v>
      </c>
    </row>
    <row r="162" spans="1:29" x14ac:dyDescent="0.25">
      <c r="A162" s="6">
        <f>'Paste SD Data'!A162</f>
        <v>158</v>
      </c>
      <c r="B162" s="6">
        <f>'Paste SD Data'!B162</f>
        <v>0</v>
      </c>
      <c r="C162" s="6">
        <f>'Paste SD Data'!C162</f>
        <v>0</v>
      </c>
      <c r="D162" s="6">
        <f>'Paste SD Data'!D162</f>
        <v>0</v>
      </c>
      <c r="E162" s="6">
        <f>'Paste SD Data'!E162</f>
        <v>0</v>
      </c>
      <c r="F162" s="7">
        <f>'Paste SD Data'!F162</f>
        <v>0</v>
      </c>
      <c r="G162" s="6">
        <f>'Paste SD Data'!G162</f>
        <v>0</v>
      </c>
      <c r="H162" s="6">
        <f>'Paste SD Data'!H162</f>
        <v>0</v>
      </c>
      <c r="I162" s="6">
        <f>'Paste SD Data'!I162</f>
        <v>0</v>
      </c>
      <c r="J162" s="8">
        <f>'Paste SD Data'!S162</f>
        <v>0</v>
      </c>
      <c r="K162" s="8">
        <f>'Paste SD Data'!AC162</f>
        <v>0</v>
      </c>
      <c r="L162" s="8">
        <f>'Paste SD Data'!AM162</f>
        <v>0</v>
      </c>
      <c r="M162" s="8">
        <f>'Paste SD Data'!AW162</f>
        <v>0</v>
      </c>
      <c r="N162" s="8">
        <f>'Paste SD Data'!BG162</f>
        <v>0</v>
      </c>
      <c r="O162" s="8">
        <f>'Paste SD Data'!BQ162</f>
        <v>0</v>
      </c>
      <c r="P162" s="8">
        <f t="shared" si="19"/>
        <v>0</v>
      </c>
      <c r="Q162" s="9">
        <f t="shared" si="20"/>
        <v>0</v>
      </c>
      <c r="R162" s="49" t="str">
        <f t="shared" si="21"/>
        <v>***</v>
      </c>
      <c r="S162" s="10" t="str">
        <f t="shared" si="18"/>
        <v>NA</v>
      </c>
      <c r="T162" s="4"/>
      <c r="U162" s="4" t="str">
        <f t="shared" si="22"/>
        <v>***</v>
      </c>
      <c r="V162" s="4"/>
      <c r="W162" s="4" t="str">
        <f t="shared" si="23"/>
        <v>***</v>
      </c>
      <c r="X162" s="4"/>
      <c r="Y162" s="4" t="str">
        <f t="shared" si="24"/>
        <v>***</v>
      </c>
      <c r="Z162" s="4"/>
      <c r="AA162" s="4" t="str">
        <f t="shared" si="25"/>
        <v>***</v>
      </c>
      <c r="AB162" s="4">
        <f>'Paste SD Data'!BW162</f>
        <v>0</v>
      </c>
      <c r="AC162" s="4">
        <f>'Paste SD Data'!BX162</f>
        <v>0</v>
      </c>
    </row>
    <row r="163" spans="1:29" x14ac:dyDescent="0.25">
      <c r="A163" s="6">
        <f>'Paste SD Data'!A163</f>
        <v>159</v>
      </c>
      <c r="B163" s="6">
        <f>'Paste SD Data'!B163</f>
        <v>0</v>
      </c>
      <c r="C163" s="6">
        <f>'Paste SD Data'!C163</f>
        <v>0</v>
      </c>
      <c r="D163" s="6">
        <f>'Paste SD Data'!D163</f>
        <v>0</v>
      </c>
      <c r="E163" s="6">
        <f>'Paste SD Data'!E163</f>
        <v>0</v>
      </c>
      <c r="F163" s="7">
        <f>'Paste SD Data'!F163</f>
        <v>0</v>
      </c>
      <c r="G163" s="6">
        <f>'Paste SD Data'!G163</f>
        <v>0</v>
      </c>
      <c r="H163" s="6">
        <f>'Paste SD Data'!H163</f>
        <v>0</v>
      </c>
      <c r="I163" s="6">
        <f>'Paste SD Data'!I163</f>
        <v>0</v>
      </c>
      <c r="J163" s="8">
        <f>'Paste SD Data'!S163</f>
        <v>0</v>
      </c>
      <c r="K163" s="8">
        <f>'Paste SD Data'!AC163</f>
        <v>0</v>
      </c>
      <c r="L163" s="8">
        <f>'Paste SD Data'!AM163</f>
        <v>0</v>
      </c>
      <c r="M163" s="8">
        <f>'Paste SD Data'!AW163</f>
        <v>0</v>
      </c>
      <c r="N163" s="8">
        <f>'Paste SD Data'!BG163</f>
        <v>0</v>
      </c>
      <c r="O163" s="8">
        <f>'Paste SD Data'!BQ163</f>
        <v>0</v>
      </c>
      <c r="P163" s="8">
        <f t="shared" si="19"/>
        <v>0</v>
      </c>
      <c r="Q163" s="9">
        <f t="shared" si="20"/>
        <v>0</v>
      </c>
      <c r="R163" s="49" t="str">
        <f t="shared" si="21"/>
        <v>***</v>
      </c>
      <c r="S163" s="10" t="str">
        <f t="shared" si="18"/>
        <v>NA</v>
      </c>
      <c r="T163" s="4"/>
      <c r="U163" s="4" t="str">
        <f t="shared" si="22"/>
        <v>***</v>
      </c>
      <c r="V163" s="4"/>
      <c r="W163" s="4" t="str">
        <f t="shared" si="23"/>
        <v>***</v>
      </c>
      <c r="X163" s="4"/>
      <c r="Y163" s="4" t="str">
        <f t="shared" si="24"/>
        <v>***</v>
      </c>
      <c r="Z163" s="4"/>
      <c r="AA163" s="4" t="str">
        <f t="shared" si="25"/>
        <v>***</v>
      </c>
      <c r="AB163" s="4">
        <f>'Paste SD Data'!BW163</f>
        <v>0</v>
      </c>
      <c r="AC163" s="4">
        <f>'Paste SD Data'!BX163</f>
        <v>0</v>
      </c>
    </row>
    <row r="164" spans="1:29" x14ac:dyDescent="0.25">
      <c r="A164" s="6">
        <f>'Paste SD Data'!A164</f>
        <v>160</v>
      </c>
      <c r="B164" s="6">
        <f>'Paste SD Data'!B164</f>
        <v>0</v>
      </c>
      <c r="C164" s="6">
        <f>'Paste SD Data'!C164</f>
        <v>0</v>
      </c>
      <c r="D164" s="6">
        <f>'Paste SD Data'!D164</f>
        <v>0</v>
      </c>
      <c r="E164" s="6">
        <f>'Paste SD Data'!E164</f>
        <v>0</v>
      </c>
      <c r="F164" s="7">
        <f>'Paste SD Data'!F164</f>
        <v>0</v>
      </c>
      <c r="G164" s="6">
        <f>'Paste SD Data'!G164</f>
        <v>0</v>
      </c>
      <c r="H164" s="6">
        <f>'Paste SD Data'!H164</f>
        <v>0</v>
      </c>
      <c r="I164" s="6">
        <f>'Paste SD Data'!I164</f>
        <v>0</v>
      </c>
      <c r="J164" s="8">
        <f>'Paste SD Data'!S164</f>
        <v>0</v>
      </c>
      <c r="K164" s="8">
        <f>'Paste SD Data'!AC164</f>
        <v>0</v>
      </c>
      <c r="L164" s="8">
        <f>'Paste SD Data'!AM164</f>
        <v>0</v>
      </c>
      <c r="M164" s="8">
        <f>'Paste SD Data'!AW164</f>
        <v>0</v>
      </c>
      <c r="N164" s="8">
        <f>'Paste SD Data'!BG164</f>
        <v>0</v>
      </c>
      <c r="O164" s="8">
        <f>'Paste SD Data'!BQ164</f>
        <v>0</v>
      </c>
      <c r="P164" s="8">
        <f t="shared" si="19"/>
        <v>0</v>
      </c>
      <c r="Q164" s="9">
        <f t="shared" si="20"/>
        <v>0</v>
      </c>
      <c r="R164" s="49" t="str">
        <f t="shared" si="21"/>
        <v>***</v>
      </c>
      <c r="S164" s="10" t="str">
        <f t="shared" si="18"/>
        <v>NA</v>
      </c>
      <c r="T164" s="4"/>
      <c r="U164" s="4" t="str">
        <f t="shared" si="22"/>
        <v>***</v>
      </c>
      <c r="V164" s="4"/>
      <c r="W164" s="4" t="str">
        <f t="shared" si="23"/>
        <v>***</v>
      </c>
      <c r="X164" s="4"/>
      <c r="Y164" s="4" t="str">
        <f t="shared" si="24"/>
        <v>***</v>
      </c>
      <c r="Z164" s="4"/>
      <c r="AA164" s="4" t="str">
        <f t="shared" si="25"/>
        <v>***</v>
      </c>
      <c r="AB164" s="4">
        <f>'Paste SD Data'!BW164</f>
        <v>0</v>
      </c>
      <c r="AC164" s="4">
        <f>'Paste SD Data'!BX164</f>
        <v>0</v>
      </c>
    </row>
    <row r="165" spans="1:29" x14ac:dyDescent="0.25">
      <c r="A165" s="6">
        <f>'Paste SD Data'!A165</f>
        <v>161</v>
      </c>
      <c r="B165" s="6">
        <f>'Paste SD Data'!B165</f>
        <v>0</v>
      </c>
      <c r="C165" s="6">
        <f>'Paste SD Data'!C165</f>
        <v>0</v>
      </c>
      <c r="D165" s="6">
        <f>'Paste SD Data'!D165</f>
        <v>0</v>
      </c>
      <c r="E165" s="6">
        <f>'Paste SD Data'!E165</f>
        <v>0</v>
      </c>
      <c r="F165" s="7">
        <f>'Paste SD Data'!F165</f>
        <v>0</v>
      </c>
      <c r="G165" s="6">
        <f>'Paste SD Data'!G165</f>
        <v>0</v>
      </c>
      <c r="H165" s="6">
        <f>'Paste SD Data'!H165</f>
        <v>0</v>
      </c>
      <c r="I165" s="6">
        <f>'Paste SD Data'!I165</f>
        <v>0</v>
      </c>
      <c r="J165" s="8">
        <f>'Paste SD Data'!S165</f>
        <v>0</v>
      </c>
      <c r="K165" s="8">
        <f>'Paste SD Data'!AC165</f>
        <v>0</v>
      </c>
      <c r="L165" s="8">
        <f>'Paste SD Data'!AM165</f>
        <v>0</v>
      </c>
      <c r="M165" s="8">
        <f>'Paste SD Data'!AW165</f>
        <v>0</v>
      </c>
      <c r="N165" s="8">
        <f>'Paste SD Data'!BG165</f>
        <v>0</v>
      </c>
      <c r="O165" s="8">
        <f>'Paste SD Data'!BQ165</f>
        <v>0</v>
      </c>
      <c r="P165" s="8">
        <f t="shared" si="19"/>
        <v>0</v>
      </c>
      <c r="Q165" s="9">
        <f t="shared" si="20"/>
        <v>0</v>
      </c>
      <c r="R165" s="49" t="str">
        <f t="shared" si="21"/>
        <v>***</v>
      </c>
      <c r="S165" s="10" t="str">
        <f t="shared" ref="S165:S196" si="26">IF(P165=0,"NA",RANK(P165,GT,0))</f>
        <v>NA</v>
      </c>
      <c r="T165" s="4"/>
      <c r="U165" s="4" t="str">
        <f t="shared" si="22"/>
        <v>***</v>
      </c>
      <c r="V165" s="4"/>
      <c r="W165" s="4" t="str">
        <f t="shared" si="23"/>
        <v>***</v>
      </c>
      <c r="X165" s="4"/>
      <c r="Y165" s="4" t="str">
        <f t="shared" si="24"/>
        <v>***</v>
      </c>
      <c r="Z165" s="4"/>
      <c r="AA165" s="4" t="str">
        <f t="shared" si="25"/>
        <v>***</v>
      </c>
      <c r="AB165" s="4">
        <f>'Paste SD Data'!BW165</f>
        <v>0</v>
      </c>
      <c r="AC165" s="4">
        <f>'Paste SD Data'!BX165</f>
        <v>0</v>
      </c>
    </row>
    <row r="166" spans="1:29" x14ac:dyDescent="0.25">
      <c r="A166" s="6">
        <f>'Paste SD Data'!A166</f>
        <v>162</v>
      </c>
      <c r="B166" s="6">
        <f>'Paste SD Data'!B166</f>
        <v>0</v>
      </c>
      <c r="C166" s="6">
        <f>'Paste SD Data'!C166</f>
        <v>0</v>
      </c>
      <c r="D166" s="6">
        <f>'Paste SD Data'!D166</f>
        <v>0</v>
      </c>
      <c r="E166" s="6">
        <f>'Paste SD Data'!E166</f>
        <v>0</v>
      </c>
      <c r="F166" s="7">
        <f>'Paste SD Data'!F166</f>
        <v>0</v>
      </c>
      <c r="G166" s="6">
        <f>'Paste SD Data'!G166</f>
        <v>0</v>
      </c>
      <c r="H166" s="6">
        <f>'Paste SD Data'!H166</f>
        <v>0</v>
      </c>
      <c r="I166" s="6">
        <f>'Paste SD Data'!I166</f>
        <v>0</v>
      </c>
      <c r="J166" s="8">
        <f>'Paste SD Data'!S166</f>
        <v>0</v>
      </c>
      <c r="K166" s="8">
        <f>'Paste SD Data'!AC166</f>
        <v>0</v>
      </c>
      <c r="L166" s="8">
        <f>'Paste SD Data'!AM166</f>
        <v>0</v>
      </c>
      <c r="M166" s="8">
        <f>'Paste SD Data'!AW166</f>
        <v>0</v>
      </c>
      <c r="N166" s="8">
        <f>'Paste SD Data'!BG166</f>
        <v>0</v>
      </c>
      <c r="O166" s="8">
        <f>'Paste SD Data'!BQ166</f>
        <v>0</v>
      </c>
      <c r="P166" s="8">
        <f t="shared" si="19"/>
        <v>0</v>
      </c>
      <c r="Q166" s="9">
        <f t="shared" si="20"/>
        <v>0</v>
      </c>
      <c r="R166" s="49" t="str">
        <f t="shared" si="21"/>
        <v>***</v>
      </c>
      <c r="S166" s="10" t="str">
        <f t="shared" si="26"/>
        <v>NA</v>
      </c>
      <c r="T166" s="4"/>
      <c r="U166" s="4" t="str">
        <f t="shared" si="22"/>
        <v>***</v>
      </c>
      <c r="V166" s="4"/>
      <c r="W166" s="4" t="str">
        <f t="shared" si="23"/>
        <v>***</v>
      </c>
      <c r="X166" s="4"/>
      <c r="Y166" s="4" t="str">
        <f t="shared" si="24"/>
        <v>***</v>
      </c>
      <c r="Z166" s="4"/>
      <c r="AA166" s="4" t="str">
        <f t="shared" si="25"/>
        <v>***</v>
      </c>
      <c r="AB166" s="4">
        <f>'Paste SD Data'!BW166</f>
        <v>0</v>
      </c>
      <c r="AC166" s="4">
        <f>'Paste SD Data'!BX166</f>
        <v>0</v>
      </c>
    </row>
    <row r="167" spans="1:29" x14ac:dyDescent="0.25">
      <c r="A167" s="6">
        <f>'Paste SD Data'!A167</f>
        <v>163</v>
      </c>
      <c r="B167" s="6">
        <f>'Paste SD Data'!B167</f>
        <v>0</v>
      </c>
      <c r="C167" s="6">
        <f>'Paste SD Data'!C167</f>
        <v>0</v>
      </c>
      <c r="D167" s="6">
        <f>'Paste SD Data'!D167</f>
        <v>0</v>
      </c>
      <c r="E167" s="6">
        <f>'Paste SD Data'!E167</f>
        <v>0</v>
      </c>
      <c r="F167" s="7">
        <f>'Paste SD Data'!F167</f>
        <v>0</v>
      </c>
      <c r="G167" s="6">
        <f>'Paste SD Data'!G167</f>
        <v>0</v>
      </c>
      <c r="H167" s="6">
        <f>'Paste SD Data'!H167</f>
        <v>0</v>
      </c>
      <c r="I167" s="6">
        <f>'Paste SD Data'!I167</f>
        <v>0</v>
      </c>
      <c r="J167" s="8">
        <f>'Paste SD Data'!S167</f>
        <v>0</v>
      </c>
      <c r="K167" s="8">
        <f>'Paste SD Data'!AC167</f>
        <v>0</v>
      </c>
      <c r="L167" s="8">
        <f>'Paste SD Data'!AM167</f>
        <v>0</v>
      </c>
      <c r="M167" s="8">
        <f>'Paste SD Data'!AW167</f>
        <v>0</v>
      </c>
      <c r="N167" s="8">
        <f>'Paste SD Data'!BG167</f>
        <v>0</v>
      </c>
      <c r="O167" s="8">
        <f>'Paste SD Data'!BQ167</f>
        <v>0</v>
      </c>
      <c r="P167" s="8">
        <f t="shared" si="19"/>
        <v>0</v>
      </c>
      <c r="Q167" s="9">
        <f t="shared" si="20"/>
        <v>0</v>
      </c>
      <c r="R167" s="49" t="str">
        <f t="shared" si="21"/>
        <v>***</v>
      </c>
      <c r="S167" s="10" t="str">
        <f t="shared" si="26"/>
        <v>NA</v>
      </c>
      <c r="T167" s="4"/>
      <c r="U167" s="4" t="str">
        <f t="shared" si="22"/>
        <v>***</v>
      </c>
      <c r="V167" s="4"/>
      <c r="W167" s="4" t="str">
        <f t="shared" si="23"/>
        <v>***</v>
      </c>
      <c r="X167" s="4"/>
      <c r="Y167" s="4" t="str">
        <f t="shared" si="24"/>
        <v>***</v>
      </c>
      <c r="Z167" s="4"/>
      <c r="AA167" s="4" t="str">
        <f t="shared" si="25"/>
        <v>***</v>
      </c>
      <c r="AB167" s="4">
        <f>'Paste SD Data'!BW167</f>
        <v>0</v>
      </c>
      <c r="AC167" s="4">
        <f>'Paste SD Data'!BX167</f>
        <v>0</v>
      </c>
    </row>
    <row r="168" spans="1:29" x14ac:dyDescent="0.25">
      <c r="A168" s="6">
        <f>'Paste SD Data'!A168</f>
        <v>164</v>
      </c>
      <c r="B168" s="6">
        <f>'Paste SD Data'!B168</f>
        <v>0</v>
      </c>
      <c r="C168" s="6">
        <f>'Paste SD Data'!C168</f>
        <v>0</v>
      </c>
      <c r="D168" s="6">
        <f>'Paste SD Data'!D168</f>
        <v>0</v>
      </c>
      <c r="E168" s="6">
        <f>'Paste SD Data'!E168</f>
        <v>0</v>
      </c>
      <c r="F168" s="7">
        <f>'Paste SD Data'!F168</f>
        <v>0</v>
      </c>
      <c r="G168" s="6">
        <f>'Paste SD Data'!G168</f>
        <v>0</v>
      </c>
      <c r="H168" s="6">
        <f>'Paste SD Data'!H168</f>
        <v>0</v>
      </c>
      <c r="I168" s="6">
        <f>'Paste SD Data'!I168</f>
        <v>0</v>
      </c>
      <c r="J168" s="8">
        <f>'Paste SD Data'!S168</f>
        <v>0</v>
      </c>
      <c r="K168" s="8">
        <f>'Paste SD Data'!AC168</f>
        <v>0</v>
      </c>
      <c r="L168" s="8">
        <f>'Paste SD Data'!AM168</f>
        <v>0</v>
      </c>
      <c r="M168" s="8">
        <f>'Paste SD Data'!AW168</f>
        <v>0</v>
      </c>
      <c r="N168" s="8">
        <f>'Paste SD Data'!BG168</f>
        <v>0</v>
      </c>
      <c r="O168" s="8">
        <f>'Paste SD Data'!BQ168</f>
        <v>0</v>
      </c>
      <c r="P168" s="8">
        <f t="shared" si="19"/>
        <v>0</v>
      </c>
      <c r="Q168" s="9">
        <f t="shared" si="20"/>
        <v>0</v>
      </c>
      <c r="R168" s="49" t="str">
        <f t="shared" si="21"/>
        <v>***</v>
      </c>
      <c r="S168" s="10" t="str">
        <f t="shared" si="26"/>
        <v>NA</v>
      </c>
      <c r="T168" s="4"/>
      <c r="U168" s="4" t="str">
        <f t="shared" si="22"/>
        <v>***</v>
      </c>
      <c r="V168" s="4"/>
      <c r="W168" s="4" t="str">
        <f t="shared" si="23"/>
        <v>***</v>
      </c>
      <c r="X168" s="4"/>
      <c r="Y168" s="4" t="str">
        <f t="shared" si="24"/>
        <v>***</v>
      </c>
      <c r="Z168" s="4"/>
      <c r="AA168" s="4" t="str">
        <f t="shared" si="25"/>
        <v>***</v>
      </c>
      <c r="AB168" s="4">
        <f>'Paste SD Data'!BW168</f>
        <v>0</v>
      </c>
      <c r="AC168" s="4">
        <f>'Paste SD Data'!BX168</f>
        <v>0</v>
      </c>
    </row>
    <row r="169" spans="1:29" x14ac:dyDescent="0.25">
      <c r="A169" s="6">
        <f>'Paste SD Data'!A169</f>
        <v>165</v>
      </c>
      <c r="B169" s="6">
        <f>'Paste SD Data'!B169</f>
        <v>0</v>
      </c>
      <c r="C169" s="6">
        <f>'Paste SD Data'!C169</f>
        <v>0</v>
      </c>
      <c r="D169" s="6">
        <f>'Paste SD Data'!D169</f>
        <v>0</v>
      </c>
      <c r="E169" s="6">
        <f>'Paste SD Data'!E169</f>
        <v>0</v>
      </c>
      <c r="F169" s="7">
        <f>'Paste SD Data'!F169</f>
        <v>0</v>
      </c>
      <c r="G169" s="6">
        <f>'Paste SD Data'!G169</f>
        <v>0</v>
      </c>
      <c r="H169" s="6">
        <f>'Paste SD Data'!H169</f>
        <v>0</v>
      </c>
      <c r="I169" s="6">
        <f>'Paste SD Data'!I169</f>
        <v>0</v>
      </c>
      <c r="J169" s="8">
        <f>'Paste SD Data'!S169</f>
        <v>0</v>
      </c>
      <c r="K169" s="8">
        <f>'Paste SD Data'!AC169</f>
        <v>0</v>
      </c>
      <c r="L169" s="8">
        <f>'Paste SD Data'!AM169</f>
        <v>0</v>
      </c>
      <c r="M169" s="8">
        <f>'Paste SD Data'!AW169</f>
        <v>0</v>
      </c>
      <c r="N169" s="8">
        <f>'Paste SD Data'!BG169</f>
        <v>0</v>
      </c>
      <c r="O169" s="8">
        <f>'Paste SD Data'!BQ169</f>
        <v>0</v>
      </c>
      <c r="P169" s="8">
        <f t="shared" si="19"/>
        <v>0</v>
      </c>
      <c r="Q169" s="9">
        <f t="shared" si="20"/>
        <v>0</v>
      </c>
      <c r="R169" s="49" t="str">
        <f t="shared" si="21"/>
        <v>***</v>
      </c>
      <c r="S169" s="10" t="str">
        <f t="shared" si="26"/>
        <v>NA</v>
      </c>
      <c r="T169" s="4"/>
      <c r="U169" s="4" t="str">
        <f t="shared" si="22"/>
        <v>***</v>
      </c>
      <c r="V169" s="4"/>
      <c r="W169" s="4" t="str">
        <f t="shared" si="23"/>
        <v>***</v>
      </c>
      <c r="X169" s="4"/>
      <c r="Y169" s="4" t="str">
        <f t="shared" si="24"/>
        <v>***</v>
      </c>
      <c r="Z169" s="4"/>
      <c r="AA169" s="4" t="str">
        <f t="shared" si="25"/>
        <v>***</v>
      </c>
      <c r="AB169" s="4">
        <f>'Paste SD Data'!BW169</f>
        <v>0</v>
      </c>
      <c r="AC169" s="4">
        <f>'Paste SD Data'!BX169</f>
        <v>0</v>
      </c>
    </row>
    <row r="170" spans="1:29" x14ac:dyDescent="0.25">
      <c r="A170" s="6">
        <f>'Paste SD Data'!A170</f>
        <v>166</v>
      </c>
      <c r="B170" s="6">
        <f>'Paste SD Data'!B170</f>
        <v>0</v>
      </c>
      <c r="C170" s="6">
        <f>'Paste SD Data'!C170</f>
        <v>0</v>
      </c>
      <c r="D170" s="6">
        <f>'Paste SD Data'!D170</f>
        <v>0</v>
      </c>
      <c r="E170" s="6">
        <f>'Paste SD Data'!E170</f>
        <v>0</v>
      </c>
      <c r="F170" s="7">
        <f>'Paste SD Data'!F170</f>
        <v>0</v>
      </c>
      <c r="G170" s="6">
        <f>'Paste SD Data'!G170</f>
        <v>0</v>
      </c>
      <c r="H170" s="6">
        <f>'Paste SD Data'!H170</f>
        <v>0</v>
      </c>
      <c r="I170" s="6">
        <f>'Paste SD Data'!I170</f>
        <v>0</v>
      </c>
      <c r="J170" s="8">
        <f>'Paste SD Data'!S170</f>
        <v>0</v>
      </c>
      <c r="K170" s="8">
        <f>'Paste SD Data'!AC170</f>
        <v>0</v>
      </c>
      <c r="L170" s="8">
        <f>'Paste SD Data'!AM170</f>
        <v>0</v>
      </c>
      <c r="M170" s="8">
        <f>'Paste SD Data'!AW170</f>
        <v>0</v>
      </c>
      <c r="N170" s="8">
        <f>'Paste SD Data'!BG170</f>
        <v>0</v>
      </c>
      <c r="O170" s="8">
        <f>'Paste SD Data'!BQ170</f>
        <v>0</v>
      </c>
      <c r="P170" s="8">
        <f t="shared" si="19"/>
        <v>0</v>
      </c>
      <c r="Q170" s="9">
        <f t="shared" si="20"/>
        <v>0</v>
      </c>
      <c r="R170" s="49" t="str">
        <f t="shared" si="21"/>
        <v>***</v>
      </c>
      <c r="S170" s="10" t="str">
        <f t="shared" si="26"/>
        <v>NA</v>
      </c>
      <c r="T170" s="4"/>
      <c r="U170" s="4" t="str">
        <f t="shared" si="22"/>
        <v>***</v>
      </c>
      <c r="V170" s="4"/>
      <c r="W170" s="4" t="str">
        <f t="shared" si="23"/>
        <v>***</v>
      </c>
      <c r="X170" s="4"/>
      <c r="Y170" s="4" t="str">
        <f t="shared" si="24"/>
        <v>***</v>
      </c>
      <c r="Z170" s="4"/>
      <c r="AA170" s="4" t="str">
        <f t="shared" si="25"/>
        <v>***</v>
      </c>
      <c r="AB170" s="4">
        <f>'Paste SD Data'!BW170</f>
        <v>0</v>
      </c>
      <c r="AC170" s="4">
        <f>'Paste SD Data'!BX170</f>
        <v>0</v>
      </c>
    </row>
    <row r="171" spans="1:29" x14ac:dyDescent="0.25">
      <c r="A171" s="6">
        <f>'Paste SD Data'!A171</f>
        <v>167</v>
      </c>
      <c r="B171" s="6">
        <f>'Paste SD Data'!B171</f>
        <v>0</v>
      </c>
      <c r="C171" s="6">
        <f>'Paste SD Data'!C171</f>
        <v>0</v>
      </c>
      <c r="D171" s="6">
        <f>'Paste SD Data'!D171</f>
        <v>0</v>
      </c>
      <c r="E171" s="6">
        <f>'Paste SD Data'!E171</f>
        <v>0</v>
      </c>
      <c r="F171" s="7">
        <f>'Paste SD Data'!F171</f>
        <v>0</v>
      </c>
      <c r="G171" s="6">
        <f>'Paste SD Data'!G171</f>
        <v>0</v>
      </c>
      <c r="H171" s="6">
        <f>'Paste SD Data'!H171</f>
        <v>0</v>
      </c>
      <c r="I171" s="6">
        <f>'Paste SD Data'!I171</f>
        <v>0</v>
      </c>
      <c r="J171" s="8">
        <f>'Paste SD Data'!S171</f>
        <v>0</v>
      </c>
      <c r="K171" s="8">
        <f>'Paste SD Data'!AC171</f>
        <v>0</v>
      </c>
      <c r="L171" s="8">
        <f>'Paste SD Data'!AM171</f>
        <v>0</v>
      </c>
      <c r="M171" s="8">
        <f>'Paste SD Data'!AW171</f>
        <v>0</v>
      </c>
      <c r="N171" s="8">
        <f>'Paste SD Data'!BG171</f>
        <v>0</v>
      </c>
      <c r="O171" s="8">
        <f>'Paste SD Data'!BQ171</f>
        <v>0</v>
      </c>
      <c r="P171" s="8">
        <f t="shared" si="19"/>
        <v>0</v>
      </c>
      <c r="Q171" s="9">
        <f t="shared" si="20"/>
        <v>0</v>
      </c>
      <c r="R171" s="49" t="str">
        <f t="shared" si="21"/>
        <v>***</v>
      </c>
      <c r="S171" s="10" t="str">
        <f t="shared" si="26"/>
        <v>NA</v>
      </c>
      <c r="T171" s="4"/>
      <c r="U171" s="4" t="str">
        <f t="shared" si="22"/>
        <v>***</v>
      </c>
      <c r="V171" s="4"/>
      <c r="W171" s="4" t="str">
        <f t="shared" si="23"/>
        <v>***</v>
      </c>
      <c r="X171" s="4"/>
      <c r="Y171" s="4" t="str">
        <f t="shared" si="24"/>
        <v>***</v>
      </c>
      <c r="Z171" s="4"/>
      <c r="AA171" s="4" t="str">
        <f t="shared" si="25"/>
        <v>***</v>
      </c>
      <c r="AB171" s="4">
        <f>'Paste SD Data'!BW171</f>
        <v>0</v>
      </c>
      <c r="AC171" s="4">
        <f>'Paste SD Data'!BX171</f>
        <v>0</v>
      </c>
    </row>
    <row r="172" spans="1:29" x14ac:dyDescent="0.25">
      <c r="A172" s="6">
        <f>'Paste SD Data'!A172</f>
        <v>168</v>
      </c>
      <c r="B172" s="6">
        <f>'Paste SD Data'!B172</f>
        <v>0</v>
      </c>
      <c r="C172" s="6">
        <f>'Paste SD Data'!C172</f>
        <v>0</v>
      </c>
      <c r="D172" s="6">
        <f>'Paste SD Data'!D172</f>
        <v>0</v>
      </c>
      <c r="E172" s="6">
        <f>'Paste SD Data'!E172</f>
        <v>0</v>
      </c>
      <c r="F172" s="7">
        <f>'Paste SD Data'!F172</f>
        <v>0</v>
      </c>
      <c r="G172" s="6">
        <f>'Paste SD Data'!G172</f>
        <v>0</v>
      </c>
      <c r="H172" s="6">
        <f>'Paste SD Data'!H172</f>
        <v>0</v>
      </c>
      <c r="I172" s="6">
        <f>'Paste SD Data'!I172</f>
        <v>0</v>
      </c>
      <c r="J172" s="8">
        <f>'Paste SD Data'!S172</f>
        <v>0</v>
      </c>
      <c r="K172" s="8">
        <f>'Paste SD Data'!AC172</f>
        <v>0</v>
      </c>
      <c r="L172" s="8">
        <f>'Paste SD Data'!AM172</f>
        <v>0</v>
      </c>
      <c r="M172" s="8">
        <f>'Paste SD Data'!AW172</f>
        <v>0</v>
      </c>
      <c r="N172" s="8">
        <f>'Paste SD Data'!BG172</f>
        <v>0</v>
      </c>
      <c r="O172" s="8">
        <f>'Paste SD Data'!BQ172</f>
        <v>0</v>
      </c>
      <c r="P172" s="8">
        <f t="shared" si="19"/>
        <v>0</v>
      </c>
      <c r="Q172" s="9">
        <f t="shared" si="20"/>
        <v>0</v>
      </c>
      <c r="R172" s="49" t="str">
        <f t="shared" si="21"/>
        <v>***</v>
      </c>
      <c r="S172" s="10" t="str">
        <f t="shared" si="26"/>
        <v>NA</v>
      </c>
      <c r="T172" s="4"/>
      <c r="U172" s="4" t="str">
        <f t="shared" si="22"/>
        <v>***</v>
      </c>
      <c r="V172" s="4"/>
      <c r="W172" s="4" t="str">
        <f t="shared" si="23"/>
        <v>***</v>
      </c>
      <c r="X172" s="4"/>
      <c r="Y172" s="4" t="str">
        <f t="shared" si="24"/>
        <v>***</v>
      </c>
      <c r="Z172" s="4"/>
      <c r="AA172" s="4" t="str">
        <f t="shared" si="25"/>
        <v>***</v>
      </c>
      <c r="AB172" s="4">
        <f>'Paste SD Data'!BW172</f>
        <v>0</v>
      </c>
      <c r="AC172" s="4">
        <f>'Paste SD Data'!BX172</f>
        <v>0</v>
      </c>
    </row>
    <row r="173" spans="1:29" x14ac:dyDescent="0.25">
      <c r="A173" s="6">
        <f>'Paste SD Data'!A173</f>
        <v>169</v>
      </c>
      <c r="B173" s="6">
        <f>'Paste SD Data'!B173</f>
        <v>0</v>
      </c>
      <c r="C173" s="6">
        <f>'Paste SD Data'!C173</f>
        <v>0</v>
      </c>
      <c r="D173" s="6">
        <f>'Paste SD Data'!D173</f>
        <v>0</v>
      </c>
      <c r="E173" s="6">
        <f>'Paste SD Data'!E173</f>
        <v>0</v>
      </c>
      <c r="F173" s="7">
        <f>'Paste SD Data'!F173</f>
        <v>0</v>
      </c>
      <c r="G173" s="6">
        <f>'Paste SD Data'!G173</f>
        <v>0</v>
      </c>
      <c r="H173" s="6">
        <f>'Paste SD Data'!H173</f>
        <v>0</v>
      </c>
      <c r="I173" s="6">
        <f>'Paste SD Data'!I173</f>
        <v>0</v>
      </c>
      <c r="J173" s="8">
        <f>'Paste SD Data'!S173</f>
        <v>0</v>
      </c>
      <c r="K173" s="8">
        <f>'Paste SD Data'!AC173</f>
        <v>0</v>
      </c>
      <c r="L173" s="8">
        <f>'Paste SD Data'!AM173</f>
        <v>0</v>
      </c>
      <c r="M173" s="8">
        <f>'Paste SD Data'!AW173</f>
        <v>0</v>
      </c>
      <c r="N173" s="8">
        <f>'Paste SD Data'!BG173</f>
        <v>0</v>
      </c>
      <c r="O173" s="8">
        <f>'Paste SD Data'!BQ173</f>
        <v>0</v>
      </c>
      <c r="P173" s="8">
        <f t="shared" si="19"/>
        <v>0</v>
      </c>
      <c r="Q173" s="9">
        <f t="shared" si="20"/>
        <v>0</v>
      </c>
      <c r="R173" s="49" t="str">
        <f t="shared" si="21"/>
        <v>***</v>
      </c>
      <c r="S173" s="10" t="str">
        <f t="shared" si="26"/>
        <v>NA</v>
      </c>
      <c r="T173" s="4"/>
      <c r="U173" s="4" t="str">
        <f t="shared" si="22"/>
        <v>***</v>
      </c>
      <c r="V173" s="4"/>
      <c r="W173" s="4" t="str">
        <f t="shared" si="23"/>
        <v>***</v>
      </c>
      <c r="X173" s="4"/>
      <c r="Y173" s="4" t="str">
        <f t="shared" si="24"/>
        <v>***</v>
      </c>
      <c r="Z173" s="4"/>
      <c r="AA173" s="4" t="str">
        <f t="shared" si="25"/>
        <v>***</v>
      </c>
      <c r="AB173" s="4">
        <f>'Paste SD Data'!BW173</f>
        <v>0</v>
      </c>
      <c r="AC173" s="4">
        <f>'Paste SD Data'!BX173</f>
        <v>0</v>
      </c>
    </row>
    <row r="174" spans="1:29" x14ac:dyDescent="0.25">
      <c r="A174" s="6">
        <f>'Paste SD Data'!A174</f>
        <v>170</v>
      </c>
      <c r="B174" s="6">
        <f>'Paste SD Data'!B174</f>
        <v>0</v>
      </c>
      <c r="C174" s="6">
        <f>'Paste SD Data'!C174</f>
        <v>0</v>
      </c>
      <c r="D174" s="6">
        <f>'Paste SD Data'!D174</f>
        <v>0</v>
      </c>
      <c r="E174" s="6">
        <f>'Paste SD Data'!E174</f>
        <v>0</v>
      </c>
      <c r="F174" s="7">
        <f>'Paste SD Data'!F174</f>
        <v>0</v>
      </c>
      <c r="G174" s="6">
        <f>'Paste SD Data'!G174</f>
        <v>0</v>
      </c>
      <c r="H174" s="6">
        <f>'Paste SD Data'!H174</f>
        <v>0</v>
      </c>
      <c r="I174" s="6">
        <f>'Paste SD Data'!I174</f>
        <v>0</v>
      </c>
      <c r="J174" s="8">
        <f>'Paste SD Data'!S174</f>
        <v>0</v>
      </c>
      <c r="K174" s="8">
        <f>'Paste SD Data'!AC174</f>
        <v>0</v>
      </c>
      <c r="L174" s="8">
        <f>'Paste SD Data'!AM174</f>
        <v>0</v>
      </c>
      <c r="M174" s="8">
        <f>'Paste SD Data'!AW174</f>
        <v>0</v>
      </c>
      <c r="N174" s="8">
        <f>'Paste SD Data'!BG174</f>
        <v>0</v>
      </c>
      <c r="O174" s="8">
        <f>'Paste SD Data'!BQ174</f>
        <v>0</v>
      </c>
      <c r="P174" s="8">
        <f t="shared" si="19"/>
        <v>0</v>
      </c>
      <c r="Q174" s="9">
        <f t="shared" si="20"/>
        <v>0</v>
      </c>
      <c r="R174" s="49" t="str">
        <f t="shared" si="21"/>
        <v>***</v>
      </c>
      <c r="S174" s="10" t="str">
        <f t="shared" si="26"/>
        <v>NA</v>
      </c>
      <c r="T174" s="4"/>
      <c r="U174" s="4" t="str">
        <f t="shared" si="22"/>
        <v>***</v>
      </c>
      <c r="V174" s="4"/>
      <c r="W174" s="4" t="str">
        <f t="shared" si="23"/>
        <v>***</v>
      </c>
      <c r="X174" s="4"/>
      <c r="Y174" s="4" t="str">
        <f t="shared" si="24"/>
        <v>***</v>
      </c>
      <c r="Z174" s="4"/>
      <c r="AA174" s="4" t="str">
        <f t="shared" si="25"/>
        <v>***</v>
      </c>
      <c r="AB174" s="4">
        <f>'Paste SD Data'!BW174</f>
        <v>0</v>
      </c>
      <c r="AC174" s="4">
        <f>'Paste SD Data'!BX174</f>
        <v>0</v>
      </c>
    </row>
    <row r="175" spans="1:29" x14ac:dyDescent="0.25">
      <c r="A175" s="6">
        <f>'Paste SD Data'!A175</f>
        <v>171</v>
      </c>
      <c r="B175" s="6">
        <f>'Paste SD Data'!B175</f>
        <v>0</v>
      </c>
      <c r="C175" s="6">
        <f>'Paste SD Data'!C175</f>
        <v>0</v>
      </c>
      <c r="D175" s="6">
        <f>'Paste SD Data'!D175</f>
        <v>0</v>
      </c>
      <c r="E175" s="6">
        <f>'Paste SD Data'!E175</f>
        <v>0</v>
      </c>
      <c r="F175" s="7">
        <f>'Paste SD Data'!F175</f>
        <v>0</v>
      </c>
      <c r="G175" s="6">
        <f>'Paste SD Data'!G175</f>
        <v>0</v>
      </c>
      <c r="H175" s="6">
        <f>'Paste SD Data'!H175</f>
        <v>0</v>
      </c>
      <c r="I175" s="6">
        <f>'Paste SD Data'!I175</f>
        <v>0</v>
      </c>
      <c r="J175" s="8">
        <f>'Paste SD Data'!S175</f>
        <v>0</v>
      </c>
      <c r="K175" s="8">
        <f>'Paste SD Data'!AC175</f>
        <v>0</v>
      </c>
      <c r="L175" s="8">
        <f>'Paste SD Data'!AM175</f>
        <v>0</v>
      </c>
      <c r="M175" s="8">
        <f>'Paste SD Data'!AW175</f>
        <v>0</v>
      </c>
      <c r="N175" s="8">
        <f>'Paste SD Data'!BG175</f>
        <v>0</v>
      </c>
      <c r="O175" s="8">
        <f>'Paste SD Data'!BQ175</f>
        <v>0</v>
      </c>
      <c r="P175" s="8">
        <f t="shared" si="19"/>
        <v>0</v>
      </c>
      <c r="Q175" s="9">
        <f t="shared" si="20"/>
        <v>0</v>
      </c>
      <c r="R175" s="49" t="str">
        <f t="shared" si="21"/>
        <v>***</v>
      </c>
      <c r="S175" s="10" t="str">
        <f t="shared" si="26"/>
        <v>NA</v>
      </c>
      <c r="T175" s="4"/>
      <c r="U175" s="4" t="str">
        <f t="shared" si="22"/>
        <v>***</v>
      </c>
      <c r="V175" s="4"/>
      <c r="W175" s="4" t="str">
        <f t="shared" si="23"/>
        <v>***</v>
      </c>
      <c r="X175" s="4"/>
      <c r="Y175" s="4" t="str">
        <f t="shared" si="24"/>
        <v>***</v>
      </c>
      <c r="Z175" s="4"/>
      <c r="AA175" s="4" t="str">
        <f t="shared" si="25"/>
        <v>***</v>
      </c>
      <c r="AB175" s="4">
        <f>'Paste SD Data'!BW175</f>
        <v>0</v>
      </c>
      <c r="AC175" s="4">
        <f>'Paste SD Data'!BX175</f>
        <v>0</v>
      </c>
    </row>
    <row r="176" spans="1:29" x14ac:dyDescent="0.25">
      <c r="A176" s="6">
        <f>'Paste SD Data'!A176</f>
        <v>172</v>
      </c>
      <c r="B176" s="6">
        <f>'Paste SD Data'!B176</f>
        <v>0</v>
      </c>
      <c r="C176" s="6">
        <f>'Paste SD Data'!C176</f>
        <v>0</v>
      </c>
      <c r="D176" s="6">
        <f>'Paste SD Data'!D176</f>
        <v>0</v>
      </c>
      <c r="E176" s="6">
        <f>'Paste SD Data'!E176</f>
        <v>0</v>
      </c>
      <c r="F176" s="7">
        <f>'Paste SD Data'!F176</f>
        <v>0</v>
      </c>
      <c r="G176" s="6">
        <f>'Paste SD Data'!G176</f>
        <v>0</v>
      </c>
      <c r="H176" s="6">
        <f>'Paste SD Data'!H176</f>
        <v>0</v>
      </c>
      <c r="I176" s="6">
        <f>'Paste SD Data'!I176</f>
        <v>0</v>
      </c>
      <c r="J176" s="8">
        <f>'Paste SD Data'!S176</f>
        <v>0</v>
      </c>
      <c r="K176" s="8">
        <f>'Paste SD Data'!AC176</f>
        <v>0</v>
      </c>
      <c r="L176" s="8">
        <f>'Paste SD Data'!AM176</f>
        <v>0</v>
      </c>
      <c r="M176" s="8">
        <f>'Paste SD Data'!AW176</f>
        <v>0</v>
      </c>
      <c r="N176" s="8">
        <f>'Paste SD Data'!BG176</f>
        <v>0</v>
      </c>
      <c r="O176" s="8">
        <f>'Paste SD Data'!BQ176</f>
        <v>0</v>
      </c>
      <c r="P176" s="8">
        <f t="shared" si="19"/>
        <v>0</v>
      </c>
      <c r="Q176" s="9">
        <f t="shared" si="20"/>
        <v>0</v>
      </c>
      <c r="R176" s="49" t="str">
        <f t="shared" si="21"/>
        <v>***</v>
      </c>
      <c r="S176" s="10" t="str">
        <f t="shared" si="26"/>
        <v>NA</v>
      </c>
      <c r="T176" s="4"/>
      <c r="U176" s="4" t="str">
        <f t="shared" si="22"/>
        <v>***</v>
      </c>
      <c r="V176" s="4"/>
      <c r="W176" s="4" t="str">
        <f t="shared" si="23"/>
        <v>***</v>
      </c>
      <c r="X176" s="4"/>
      <c r="Y176" s="4" t="str">
        <f t="shared" si="24"/>
        <v>***</v>
      </c>
      <c r="Z176" s="4"/>
      <c r="AA176" s="4" t="str">
        <f t="shared" si="25"/>
        <v>***</v>
      </c>
      <c r="AB176" s="4">
        <f>'Paste SD Data'!BW176</f>
        <v>0</v>
      </c>
      <c r="AC176" s="4">
        <f>'Paste SD Data'!BX176</f>
        <v>0</v>
      </c>
    </row>
    <row r="177" spans="1:29" x14ac:dyDescent="0.25">
      <c r="A177" s="6">
        <f>'Paste SD Data'!A177</f>
        <v>173</v>
      </c>
      <c r="B177" s="6">
        <f>'Paste SD Data'!B177</f>
        <v>0</v>
      </c>
      <c r="C177" s="6">
        <f>'Paste SD Data'!C177</f>
        <v>0</v>
      </c>
      <c r="D177" s="6">
        <f>'Paste SD Data'!D177</f>
        <v>0</v>
      </c>
      <c r="E177" s="6">
        <f>'Paste SD Data'!E177</f>
        <v>0</v>
      </c>
      <c r="F177" s="7">
        <f>'Paste SD Data'!F177</f>
        <v>0</v>
      </c>
      <c r="G177" s="6">
        <f>'Paste SD Data'!G177</f>
        <v>0</v>
      </c>
      <c r="H177" s="6">
        <f>'Paste SD Data'!H177</f>
        <v>0</v>
      </c>
      <c r="I177" s="6">
        <f>'Paste SD Data'!I177</f>
        <v>0</v>
      </c>
      <c r="J177" s="8">
        <f>'Paste SD Data'!S177</f>
        <v>0</v>
      </c>
      <c r="K177" s="8">
        <f>'Paste SD Data'!AC177</f>
        <v>0</v>
      </c>
      <c r="L177" s="8">
        <f>'Paste SD Data'!AM177</f>
        <v>0</v>
      </c>
      <c r="M177" s="8">
        <f>'Paste SD Data'!AW177</f>
        <v>0</v>
      </c>
      <c r="N177" s="8">
        <f>'Paste SD Data'!BG177</f>
        <v>0</v>
      </c>
      <c r="O177" s="8">
        <f>'Paste SD Data'!BQ177</f>
        <v>0</v>
      </c>
      <c r="P177" s="8">
        <f t="shared" si="19"/>
        <v>0</v>
      </c>
      <c r="Q177" s="9">
        <f t="shared" si="20"/>
        <v>0</v>
      </c>
      <c r="R177" s="49" t="str">
        <f t="shared" si="21"/>
        <v>***</v>
      </c>
      <c r="S177" s="10" t="str">
        <f t="shared" si="26"/>
        <v>NA</v>
      </c>
      <c r="T177" s="4"/>
      <c r="U177" s="4" t="str">
        <f t="shared" si="22"/>
        <v>***</v>
      </c>
      <c r="V177" s="4"/>
      <c r="W177" s="4" t="str">
        <f t="shared" si="23"/>
        <v>***</v>
      </c>
      <c r="X177" s="4"/>
      <c r="Y177" s="4" t="str">
        <f t="shared" si="24"/>
        <v>***</v>
      </c>
      <c r="Z177" s="4"/>
      <c r="AA177" s="4" t="str">
        <f t="shared" si="25"/>
        <v>***</v>
      </c>
      <c r="AB177" s="4">
        <f>'Paste SD Data'!BW177</f>
        <v>0</v>
      </c>
      <c r="AC177" s="4">
        <f>'Paste SD Data'!BX177</f>
        <v>0</v>
      </c>
    </row>
    <row r="178" spans="1:29" x14ac:dyDescent="0.25">
      <c r="A178" s="6">
        <f>'Paste SD Data'!A178</f>
        <v>174</v>
      </c>
      <c r="B178" s="6">
        <f>'Paste SD Data'!B178</f>
        <v>0</v>
      </c>
      <c r="C178" s="6">
        <f>'Paste SD Data'!C178</f>
        <v>0</v>
      </c>
      <c r="D178" s="6">
        <f>'Paste SD Data'!D178</f>
        <v>0</v>
      </c>
      <c r="E178" s="6">
        <f>'Paste SD Data'!E178</f>
        <v>0</v>
      </c>
      <c r="F178" s="7">
        <f>'Paste SD Data'!F178</f>
        <v>0</v>
      </c>
      <c r="G178" s="6">
        <f>'Paste SD Data'!G178</f>
        <v>0</v>
      </c>
      <c r="H178" s="6">
        <f>'Paste SD Data'!H178</f>
        <v>0</v>
      </c>
      <c r="I178" s="6">
        <f>'Paste SD Data'!I178</f>
        <v>0</v>
      </c>
      <c r="J178" s="8">
        <f>'Paste SD Data'!S178</f>
        <v>0</v>
      </c>
      <c r="K178" s="8">
        <f>'Paste SD Data'!AC178</f>
        <v>0</v>
      </c>
      <c r="L178" s="8">
        <f>'Paste SD Data'!AM178</f>
        <v>0</v>
      </c>
      <c r="M178" s="8">
        <f>'Paste SD Data'!AW178</f>
        <v>0</v>
      </c>
      <c r="N178" s="8">
        <f>'Paste SD Data'!BG178</f>
        <v>0</v>
      </c>
      <c r="O178" s="8">
        <f>'Paste SD Data'!BQ178</f>
        <v>0</v>
      </c>
      <c r="P178" s="8">
        <f t="shared" si="19"/>
        <v>0</v>
      </c>
      <c r="Q178" s="9">
        <f t="shared" si="20"/>
        <v>0</v>
      </c>
      <c r="R178" s="49" t="str">
        <f t="shared" si="21"/>
        <v>***</v>
      </c>
      <c r="S178" s="10" t="str">
        <f t="shared" si="26"/>
        <v>NA</v>
      </c>
      <c r="T178" s="4"/>
      <c r="U178" s="4" t="str">
        <f t="shared" si="22"/>
        <v>***</v>
      </c>
      <c r="V178" s="4"/>
      <c r="W178" s="4" t="str">
        <f t="shared" si="23"/>
        <v>***</v>
      </c>
      <c r="X178" s="4"/>
      <c r="Y178" s="4" t="str">
        <f t="shared" si="24"/>
        <v>***</v>
      </c>
      <c r="Z178" s="4"/>
      <c r="AA178" s="4" t="str">
        <f t="shared" si="25"/>
        <v>***</v>
      </c>
      <c r="AB178" s="4">
        <f>'Paste SD Data'!BW178</f>
        <v>0</v>
      </c>
      <c r="AC178" s="4">
        <f>'Paste SD Data'!BX178</f>
        <v>0</v>
      </c>
    </row>
    <row r="179" spans="1:29" x14ac:dyDescent="0.25">
      <c r="A179" s="6">
        <f>'Paste SD Data'!A179</f>
        <v>175</v>
      </c>
      <c r="B179" s="6">
        <f>'Paste SD Data'!B179</f>
        <v>0</v>
      </c>
      <c r="C179" s="6">
        <f>'Paste SD Data'!C179</f>
        <v>0</v>
      </c>
      <c r="D179" s="6">
        <f>'Paste SD Data'!D179</f>
        <v>0</v>
      </c>
      <c r="E179" s="6">
        <f>'Paste SD Data'!E179</f>
        <v>0</v>
      </c>
      <c r="F179" s="7">
        <f>'Paste SD Data'!F179</f>
        <v>0</v>
      </c>
      <c r="G179" s="6">
        <f>'Paste SD Data'!G179</f>
        <v>0</v>
      </c>
      <c r="H179" s="6">
        <f>'Paste SD Data'!H179</f>
        <v>0</v>
      </c>
      <c r="I179" s="6">
        <f>'Paste SD Data'!I179</f>
        <v>0</v>
      </c>
      <c r="J179" s="8">
        <f>'Paste SD Data'!S179</f>
        <v>0</v>
      </c>
      <c r="K179" s="8">
        <f>'Paste SD Data'!AC179</f>
        <v>0</v>
      </c>
      <c r="L179" s="8">
        <f>'Paste SD Data'!AM179</f>
        <v>0</v>
      </c>
      <c r="M179" s="8">
        <f>'Paste SD Data'!AW179</f>
        <v>0</v>
      </c>
      <c r="N179" s="8">
        <f>'Paste SD Data'!BG179</f>
        <v>0</v>
      </c>
      <c r="O179" s="8">
        <f>'Paste SD Data'!BQ179</f>
        <v>0</v>
      </c>
      <c r="P179" s="8">
        <f t="shared" si="19"/>
        <v>0</v>
      </c>
      <c r="Q179" s="9">
        <f t="shared" si="20"/>
        <v>0</v>
      </c>
      <c r="R179" s="49" t="str">
        <f t="shared" si="21"/>
        <v>***</v>
      </c>
      <c r="S179" s="10" t="str">
        <f t="shared" si="26"/>
        <v>NA</v>
      </c>
      <c r="T179" s="4"/>
      <c r="U179" s="4" t="str">
        <f t="shared" si="22"/>
        <v>***</v>
      </c>
      <c r="V179" s="4"/>
      <c r="W179" s="4" t="str">
        <f t="shared" si="23"/>
        <v>***</v>
      </c>
      <c r="X179" s="4"/>
      <c r="Y179" s="4" t="str">
        <f t="shared" si="24"/>
        <v>***</v>
      </c>
      <c r="Z179" s="4"/>
      <c r="AA179" s="4" t="str">
        <f t="shared" si="25"/>
        <v>***</v>
      </c>
      <c r="AB179" s="4">
        <f>'Paste SD Data'!BW179</f>
        <v>0</v>
      </c>
      <c r="AC179" s="4">
        <f>'Paste SD Data'!BX179</f>
        <v>0</v>
      </c>
    </row>
    <row r="180" spans="1:29" x14ac:dyDescent="0.25">
      <c r="A180" s="6">
        <f>'Paste SD Data'!A180</f>
        <v>176</v>
      </c>
      <c r="B180" s="6">
        <f>'Paste SD Data'!B180</f>
        <v>0</v>
      </c>
      <c r="C180" s="6">
        <f>'Paste SD Data'!C180</f>
        <v>0</v>
      </c>
      <c r="D180" s="6">
        <f>'Paste SD Data'!D180</f>
        <v>0</v>
      </c>
      <c r="E180" s="6">
        <f>'Paste SD Data'!E180</f>
        <v>0</v>
      </c>
      <c r="F180" s="7">
        <f>'Paste SD Data'!F180</f>
        <v>0</v>
      </c>
      <c r="G180" s="6">
        <f>'Paste SD Data'!G180</f>
        <v>0</v>
      </c>
      <c r="H180" s="6">
        <f>'Paste SD Data'!H180</f>
        <v>0</v>
      </c>
      <c r="I180" s="6">
        <f>'Paste SD Data'!I180</f>
        <v>0</v>
      </c>
      <c r="J180" s="8">
        <f>'Paste SD Data'!S180</f>
        <v>0</v>
      </c>
      <c r="K180" s="8">
        <f>'Paste SD Data'!AC180</f>
        <v>0</v>
      </c>
      <c r="L180" s="8">
        <f>'Paste SD Data'!AM180</f>
        <v>0</v>
      </c>
      <c r="M180" s="8">
        <f>'Paste SD Data'!AW180</f>
        <v>0</v>
      </c>
      <c r="N180" s="8">
        <f>'Paste SD Data'!BG180</f>
        <v>0</v>
      </c>
      <c r="O180" s="8">
        <f>'Paste SD Data'!BQ180</f>
        <v>0</v>
      </c>
      <c r="P180" s="8">
        <f t="shared" si="19"/>
        <v>0</v>
      </c>
      <c r="Q180" s="9">
        <f t="shared" si="20"/>
        <v>0</v>
      </c>
      <c r="R180" s="49" t="str">
        <f t="shared" si="21"/>
        <v>***</v>
      </c>
      <c r="S180" s="10" t="str">
        <f t="shared" si="26"/>
        <v>NA</v>
      </c>
      <c r="T180" s="4"/>
      <c r="U180" s="4" t="str">
        <f t="shared" si="22"/>
        <v>***</v>
      </c>
      <c r="V180" s="4"/>
      <c r="W180" s="4" t="str">
        <f t="shared" si="23"/>
        <v>***</v>
      </c>
      <c r="X180" s="4"/>
      <c r="Y180" s="4" t="str">
        <f t="shared" si="24"/>
        <v>***</v>
      </c>
      <c r="Z180" s="4"/>
      <c r="AA180" s="4" t="str">
        <f t="shared" si="25"/>
        <v>***</v>
      </c>
      <c r="AB180" s="4">
        <f>'Paste SD Data'!BW180</f>
        <v>0</v>
      </c>
      <c r="AC180" s="4">
        <f>'Paste SD Data'!BX180</f>
        <v>0</v>
      </c>
    </row>
    <row r="181" spans="1:29" x14ac:dyDescent="0.25">
      <c r="A181" s="6">
        <f>'Paste SD Data'!A181</f>
        <v>177</v>
      </c>
      <c r="B181" s="6">
        <f>'Paste SD Data'!B181</f>
        <v>0</v>
      </c>
      <c r="C181" s="6">
        <f>'Paste SD Data'!C181</f>
        <v>0</v>
      </c>
      <c r="D181" s="6">
        <f>'Paste SD Data'!D181</f>
        <v>0</v>
      </c>
      <c r="E181" s="6">
        <f>'Paste SD Data'!E181</f>
        <v>0</v>
      </c>
      <c r="F181" s="7">
        <f>'Paste SD Data'!F181</f>
        <v>0</v>
      </c>
      <c r="G181" s="6">
        <f>'Paste SD Data'!G181</f>
        <v>0</v>
      </c>
      <c r="H181" s="6">
        <f>'Paste SD Data'!H181</f>
        <v>0</v>
      </c>
      <c r="I181" s="6">
        <f>'Paste SD Data'!I181</f>
        <v>0</v>
      </c>
      <c r="J181" s="8">
        <f>'Paste SD Data'!S181</f>
        <v>0</v>
      </c>
      <c r="K181" s="8">
        <f>'Paste SD Data'!AC181</f>
        <v>0</v>
      </c>
      <c r="L181" s="8">
        <f>'Paste SD Data'!AM181</f>
        <v>0</v>
      </c>
      <c r="M181" s="8">
        <f>'Paste SD Data'!AW181</f>
        <v>0</v>
      </c>
      <c r="N181" s="8">
        <f>'Paste SD Data'!BG181</f>
        <v>0</v>
      </c>
      <c r="O181" s="8">
        <f>'Paste SD Data'!BQ181</f>
        <v>0</v>
      </c>
      <c r="P181" s="8">
        <f t="shared" si="19"/>
        <v>0</v>
      </c>
      <c r="Q181" s="9">
        <f t="shared" si="20"/>
        <v>0</v>
      </c>
      <c r="R181" s="49" t="str">
        <f t="shared" si="21"/>
        <v>***</v>
      </c>
      <c r="S181" s="10" t="str">
        <f t="shared" si="26"/>
        <v>NA</v>
      </c>
      <c r="T181" s="4"/>
      <c r="U181" s="4" t="str">
        <f t="shared" si="22"/>
        <v>***</v>
      </c>
      <c r="V181" s="4"/>
      <c r="W181" s="4" t="str">
        <f t="shared" si="23"/>
        <v>***</v>
      </c>
      <c r="X181" s="4"/>
      <c r="Y181" s="4" t="str">
        <f t="shared" si="24"/>
        <v>***</v>
      </c>
      <c r="Z181" s="4"/>
      <c r="AA181" s="4" t="str">
        <f t="shared" si="25"/>
        <v>***</v>
      </c>
      <c r="AB181" s="4">
        <f>'Paste SD Data'!BW181</f>
        <v>0</v>
      </c>
      <c r="AC181" s="4">
        <f>'Paste SD Data'!BX181</f>
        <v>0</v>
      </c>
    </row>
    <row r="182" spans="1:29" x14ac:dyDescent="0.25">
      <c r="A182" s="6">
        <f>'Paste SD Data'!A182</f>
        <v>178</v>
      </c>
      <c r="B182" s="6">
        <f>'Paste SD Data'!B182</f>
        <v>0</v>
      </c>
      <c r="C182" s="6">
        <f>'Paste SD Data'!C182</f>
        <v>0</v>
      </c>
      <c r="D182" s="6">
        <f>'Paste SD Data'!D182</f>
        <v>0</v>
      </c>
      <c r="E182" s="6">
        <f>'Paste SD Data'!E182</f>
        <v>0</v>
      </c>
      <c r="F182" s="7">
        <f>'Paste SD Data'!F182</f>
        <v>0</v>
      </c>
      <c r="G182" s="6">
        <f>'Paste SD Data'!G182</f>
        <v>0</v>
      </c>
      <c r="H182" s="6">
        <f>'Paste SD Data'!H182</f>
        <v>0</v>
      </c>
      <c r="I182" s="6">
        <f>'Paste SD Data'!I182</f>
        <v>0</v>
      </c>
      <c r="J182" s="8">
        <f>'Paste SD Data'!S182</f>
        <v>0</v>
      </c>
      <c r="K182" s="8">
        <f>'Paste SD Data'!AC182</f>
        <v>0</v>
      </c>
      <c r="L182" s="8">
        <f>'Paste SD Data'!AM182</f>
        <v>0</v>
      </c>
      <c r="M182" s="8">
        <f>'Paste SD Data'!AW182</f>
        <v>0</v>
      </c>
      <c r="N182" s="8">
        <f>'Paste SD Data'!BG182</f>
        <v>0</v>
      </c>
      <c r="O182" s="8">
        <f>'Paste SD Data'!BQ182</f>
        <v>0</v>
      </c>
      <c r="P182" s="8">
        <f t="shared" si="19"/>
        <v>0</v>
      </c>
      <c r="Q182" s="9">
        <f t="shared" si="20"/>
        <v>0</v>
      </c>
      <c r="R182" s="49" t="str">
        <f t="shared" si="21"/>
        <v>***</v>
      </c>
      <c r="S182" s="10" t="str">
        <f t="shared" si="26"/>
        <v>NA</v>
      </c>
      <c r="T182" s="4"/>
      <c r="U182" s="4" t="str">
        <f t="shared" si="22"/>
        <v>***</v>
      </c>
      <c r="V182" s="4"/>
      <c r="W182" s="4" t="str">
        <f t="shared" si="23"/>
        <v>***</v>
      </c>
      <c r="X182" s="4"/>
      <c r="Y182" s="4" t="str">
        <f t="shared" si="24"/>
        <v>***</v>
      </c>
      <c r="Z182" s="4"/>
      <c r="AA182" s="4" t="str">
        <f t="shared" si="25"/>
        <v>***</v>
      </c>
      <c r="AB182" s="4">
        <f>'Paste SD Data'!BW182</f>
        <v>0</v>
      </c>
      <c r="AC182" s="4">
        <f>'Paste SD Data'!BX182</f>
        <v>0</v>
      </c>
    </row>
    <row r="183" spans="1:29" x14ac:dyDescent="0.25">
      <c r="A183" s="6">
        <f>'Paste SD Data'!A183</f>
        <v>179</v>
      </c>
      <c r="B183" s="6">
        <f>'Paste SD Data'!B183</f>
        <v>0</v>
      </c>
      <c r="C183" s="6">
        <f>'Paste SD Data'!C183</f>
        <v>0</v>
      </c>
      <c r="D183" s="6">
        <f>'Paste SD Data'!D183</f>
        <v>0</v>
      </c>
      <c r="E183" s="6">
        <f>'Paste SD Data'!E183</f>
        <v>0</v>
      </c>
      <c r="F183" s="7">
        <f>'Paste SD Data'!F183</f>
        <v>0</v>
      </c>
      <c r="G183" s="6">
        <f>'Paste SD Data'!G183</f>
        <v>0</v>
      </c>
      <c r="H183" s="6">
        <f>'Paste SD Data'!H183</f>
        <v>0</v>
      </c>
      <c r="I183" s="6">
        <f>'Paste SD Data'!I183</f>
        <v>0</v>
      </c>
      <c r="J183" s="8">
        <f>'Paste SD Data'!S183</f>
        <v>0</v>
      </c>
      <c r="K183" s="8">
        <f>'Paste SD Data'!AC183</f>
        <v>0</v>
      </c>
      <c r="L183" s="8">
        <f>'Paste SD Data'!AM183</f>
        <v>0</v>
      </c>
      <c r="M183" s="8">
        <f>'Paste SD Data'!AW183</f>
        <v>0</v>
      </c>
      <c r="N183" s="8">
        <f>'Paste SD Data'!BG183</f>
        <v>0</v>
      </c>
      <c r="O183" s="8">
        <f>'Paste SD Data'!BQ183</f>
        <v>0</v>
      </c>
      <c r="P183" s="8">
        <f t="shared" si="19"/>
        <v>0</v>
      </c>
      <c r="Q183" s="9">
        <f t="shared" si="20"/>
        <v>0</v>
      </c>
      <c r="R183" s="49" t="str">
        <f t="shared" si="21"/>
        <v>***</v>
      </c>
      <c r="S183" s="10" t="str">
        <f t="shared" si="26"/>
        <v>NA</v>
      </c>
      <c r="T183" s="4"/>
      <c r="U183" s="4" t="str">
        <f t="shared" si="22"/>
        <v>***</v>
      </c>
      <c r="V183" s="4"/>
      <c r="W183" s="4" t="str">
        <f t="shared" si="23"/>
        <v>***</v>
      </c>
      <c r="X183" s="4"/>
      <c r="Y183" s="4" t="str">
        <f t="shared" si="24"/>
        <v>***</v>
      </c>
      <c r="Z183" s="4"/>
      <c r="AA183" s="4" t="str">
        <f t="shared" si="25"/>
        <v>***</v>
      </c>
      <c r="AB183" s="4">
        <f>'Paste SD Data'!BW183</f>
        <v>0</v>
      </c>
      <c r="AC183" s="4">
        <f>'Paste SD Data'!BX183</f>
        <v>0</v>
      </c>
    </row>
    <row r="184" spans="1:29" x14ac:dyDescent="0.25">
      <c r="A184" s="6">
        <f>'Paste SD Data'!A184</f>
        <v>180</v>
      </c>
      <c r="B184" s="6">
        <f>'Paste SD Data'!B184</f>
        <v>0</v>
      </c>
      <c r="C184" s="6">
        <f>'Paste SD Data'!C184</f>
        <v>0</v>
      </c>
      <c r="D184" s="6">
        <f>'Paste SD Data'!D184</f>
        <v>0</v>
      </c>
      <c r="E184" s="6">
        <f>'Paste SD Data'!E184</f>
        <v>0</v>
      </c>
      <c r="F184" s="7">
        <f>'Paste SD Data'!F184</f>
        <v>0</v>
      </c>
      <c r="G184" s="6">
        <f>'Paste SD Data'!G184</f>
        <v>0</v>
      </c>
      <c r="H184" s="6">
        <f>'Paste SD Data'!H184</f>
        <v>0</v>
      </c>
      <c r="I184" s="6">
        <f>'Paste SD Data'!I184</f>
        <v>0</v>
      </c>
      <c r="J184" s="8">
        <f>'Paste SD Data'!S184</f>
        <v>0</v>
      </c>
      <c r="K184" s="8">
        <f>'Paste SD Data'!AC184</f>
        <v>0</v>
      </c>
      <c r="L184" s="8">
        <f>'Paste SD Data'!AM184</f>
        <v>0</v>
      </c>
      <c r="M184" s="8">
        <f>'Paste SD Data'!AW184</f>
        <v>0</v>
      </c>
      <c r="N184" s="8">
        <f>'Paste SD Data'!BG184</f>
        <v>0</v>
      </c>
      <c r="O184" s="8">
        <f>'Paste SD Data'!BQ184</f>
        <v>0</v>
      </c>
      <c r="P184" s="8">
        <f t="shared" si="19"/>
        <v>0</v>
      </c>
      <c r="Q184" s="9">
        <f t="shared" si="20"/>
        <v>0</v>
      </c>
      <c r="R184" s="49" t="str">
        <f t="shared" si="21"/>
        <v>***</v>
      </c>
      <c r="S184" s="10" t="str">
        <f t="shared" si="26"/>
        <v>NA</v>
      </c>
      <c r="T184" s="4"/>
      <c r="U184" s="4" t="str">
        <f t="shared" si="22"/>
        <v>***</v>
      </c>
      <c r="V184" s="4"/>
      <c r="W184" s="4" t="str">
        <f t="shared" si="23"/>
        <v>***</v>
      </c>
      <c r="X184" s="4"/>
      <c r="Y184" s="4" t="str">
        <f t="shared" si="24"/>
        <v>***</v>
      </c>
      <c r="Z184" s="4"/>
      <c r="AA184" s="4" t="str">
        <f t="shared" si="25"/>
        <v>***</v>
      </c>
      <c r="AB184" s="4">
        <f>'Paste SD Data'!BW184</f>
        <v>0</v>
      </c>
      <c r="AC184" s="4">
        <f>'Paste SD Data'!BX184</f>
        <v>0</v>
      </c>
    </row>
    <row r="185" spans="1:29" x14ac:dyDescent="0.25">
      <c r="A185" s="6">
        <f>'Paste SD Data'!A185</f>
        <v>181</v>
      </c>
      <c r="B185" s="6">
        <f>'Paste SD Data'!B185</f>
        <v>0</v>
      </c>
      <c r="C185" s="6">
        <f>'Paste SD Data'!C185</f>
        <v>0</v>
      </c>
      <c r="D185" s="6">
        <f>'Paste SD Data'!D185</f>
        <v>0</v>
      </c>
      <c r="E185" s="6">
        <f>'Paste SD Data'!E185</f>
        <v>0</v>
      </c>
      <c r="F185" s="7">
        <f>'Paste SD Data'!F185</f>
        <v>0</v>
      </c>
      <c r="G185" s="6">
        <f>'Paste SD Data'!G185</f>
        <v>0</v>
      </c>
      <c r="H185" s="6">
        <f>'Paste SD Data'!H185</f>
        <v>0</v>
      </c>
      <c r="I185" s="6">
        <f>'Paste SD Data'!I185</f>
        <v>0</v>
      </c>
      <c r="J185" s="8">
        <f>'Paste SD Data'!S185</f>
        <v>0</v>
      </c>
      <c r="K185" s="8">
        <f>'Paste SD Data'!AC185</f>
        <v>0</v>
      </c>
      <c r="L185" s="8">
        <f>'Paste SD Data'!AM185</f>
        <v>0</v>
      </c>
      <c r="M185" s="8">
        <f>'Paste SD Data'!AW185</f>
        <v>0</v>
      </c>
      <c r="N185" s="8">
        <f>'Paste SD Data'!BG185</f>
        <v>0</v>
      </c>
      <c r="O185" s="8">
        <f>'Paste SD Data'!BQ185</f>
        <v>0</v>
      </c>
      <c r="P185" s="8">
        <f t="shared" si="19"/>
        <v>0</v>
      </c>
      <c r="Q185" s="9">
        <f t="shared" si="20"/>
        <v>0</v>
      </c>
      <c r="R185" s="49" t="str">
        <f t="shared" si="21"/>
        <v>***</v>
      </c>
      <c r="S185" s="10" t="str">
        <f t="shared" si="26"/>
        <v>NA</v>
      </c>
      <c r="T185" s="4"/>
      <c r="U185" s="4" t="str">
        <f t="shared" si="22"/>
        <v>***</v>
      </c>
      <c r="V185" s="4"/>
      <c r="W185" s="4" t="str">
        <f t="shared" si="23"/>
        <v>***</v>
      </c>
      <c r="X185" s="4"/>
      <c r="Y185" s="4" t="str">
        <f t="shared" si="24"/>
        <v>***</v>
      </c>
      <c r="Z185" s="4"/>
      <c r="AA185" s="4" t="str">
        <f t="shared" si="25"/>
        <v>***</v>
      </c>
      <c r="AB185" s="4">
        <f>'Paste SD Data'!BW185</f>
        <v>0</v>
      </c>
      <c r="AC185" s="4">
        <f>'Paste SD Data'!BX185</f>
        <v>0</v>
      </c>
    </row>
    <row r="186" spans="1:29" x14ac:dyDescent="0.25">
      <c r="A186" s="6">
        <f>'Paste SD Data'!A186</f>
        <v>182</v>
      </c>
      <c r="B186" s="6">
        <f>'Paste SD Data'!B186</f>
        <v>0</v>
      </c>
      <c r="C186" s="6">
        <f>'Paste SD Data'!C186</f>
        <v>0</v>
      </c>
      <c r="D186" s="6">
        <f>'Paste SD Data'!D186</f>
        <v>0</v>
      </c>
      <c r="E186" s="6">
        <f>'Paste SD Data'!E186</f>
        <v>0</v>
      </c>
      <c r="F186" s="7">
        <f>'Paste SD Data'!F186</f>
        <v>0</v>
      </c>
      <c r="G186" s="6">
        <f>'Paste SD Data'!G186</f>
        <v>0</v>
      </c>
      <c r="H186" s="6">
        <f>'Paste SD Data'!H186</f>
        <v>0</v>
      </c>
      <c r="I186" s="6">
        <f>'Paste SD Data'!I186</f>
        <v>0</v>
      </c>
      <c r="J186" s="8">
        <f>'Paste SD Data'!S186</f>
        <v>0</v>
      </c>
      <c r="K186" s="8">
        <f>'Paste SD Data'!AC186</f>
        <v>0</v>
      </c>
      <c r="L186" s="8">
        <f>'Paste SD Data'!AM186</f>
        <v>0</v>
      </c>
      <c r="M186" s="8">
        <f>'Paste SD Data'!AW186</f>
        <v>0</v>
      </c>
      <c r="N186" s="8">
        <f>'Paste SD Data'!BG186</f>
        <v>0</v>
      </c>
      <c r="O186" s="8">
        <f>'Paste SD Data'!BQ186</f>
        <v>0</v>
      </c>
      <c r="P186" s="8">
        <f t="shared" si="19"/>
        <v>0</v>
      </c>
      <c r="Q186" s="9">
        <f t="shared" si="20"/>
        <v>0</v>
      </c>
      <c r="R186" s="49" t="str">
        <f t="shared" si="21"/>
        <v>***</v>
      </c>
      <c r="S186" s="10" t="str">
        <f t="shared" si="26"/>
        <v>NA</v>
      </c>
      <c r="T186" s="4"/>
      <c r="U186" s="4" t="str">
        <f t="shared" si="22"/>
        <v>***</v>
      </c>
      <c r="V186" s="4"/>
      <c r="W186" s="4" t="str">
        <f t="shared" si="23"/>
        <v>***</v>
      </c>
      <c r="X186" s="4"/>
      <c r="Y186" s="4" t="str">
        <f t="shared" si="24"/>
        <v>***</v>
      </c>
      <c r="Z186" s="4"/>
      <c r="AA186" s="4" t="str">
        <f t="shared" si="25"/>
        <v>***</v>
      </c>
      <c r="AB186" s="4">
        <f>'Paste SD Data'!BW186</f>
        <v>0</v>
      </c>
      <c r="AC186" s="4">
        <f>'Paste SD Data'!BX186</f>
        <v>0</v>
      </c>
    </row>
    <row r="187" spans="1:29" x14ac:dyDescent="0.25">
      <c r="A187" s="6">
        <f>'Paste SD Data'!A187</f>
        <v>183</v>
      </c>
      <c r="B187" s="6">
        <f>'Paste SD Data'!B187</f>
        <v>0</v>
      </c>
      <c r="C187" s="6">
        <f>'Paste SD Data'!C187</f>
        <v>0</v>
      </c>
      <c r="D187" s="6">
        <f>'Paste SD Data'!D187</f>
        <v>0</v>
      </c>
      <c r="E187" s="6">
        <f>'Paste SD Data'!E187</f>
        <v>0</v>
      </c>
      <c r="F187" s="7">
        <f>'Paste SD Data'!F187</f>
        <v>0</v>
      </c>
      <c r="G187" s="6">
        <f>'Paste SD Data'!G187</f>
        <v>0</v>
      </c>
      <c r="H187" s="6">
        <f>'Paste SD Data'!H187</f>
        <v>0</v>
      </c>
      <c r="I187" s="6">
        <f>'Paste SD Data'!I187</f>
        <v>0</v>
      </c>
      <c r="J187" s="8">
        <f>'Paste SD Data'!S187</f>
        <v>0</v>
      </c>
      <c r="K187" s="8">
        <f>'Paste SD Data'!AC187</f>
        <v>0</v>
      </c>
      <c r="L187" s="8">
        <f>'Paste SD Data'!AM187</f>
        <v>0</v>
      </c>
      <c r="M187" s="8">
        <f>'Paste SD Data'!AW187</f>
        <v>0</v>
      </c>
      <c r="N187" s="8">
        <f>'Paste SD Data'!BG187</f>
        <v>0</v>
      </c>
      <c r="O187" s="8">
        <f>'Paste SD Data'!BQ187</f>
        <v>0</v>
      </c>
      <c r="P187" s="8">
        <f t="shared" si="19"/>
        <v>0</v>
      </c>
      <c r="Q187" s="9">
        <f t="shared" si="20"/>
        <v>0</v>
      </c>
      <c r="R187" s="49" t="str">
        <f t="shared" si="21"/>
        <v>***</v>
      </c>
      <c r="S187" s="10" t="str">
        <f t="shared" si="26"/>
        <v>NA</v>
      </c>
      <c r="T187" s="4"/>
      <c r="U187" s="4" t="str">
        <f t="shared" si="22"/>
        <v>***</v>
      </c>
      <c r="V187" s="4"/>
      <c r="W187" s="4" t="str">
        <f t="shared" si="23"/>
        <v>***</v>
      </c>
      <c r="X187" s="4"/>
      <c r="Y187" s="4" t="str">
        <f t="shared" si="24"/>
        <v>***</v>
      </c>
      <c r="Z187" s="4"/>
      <c r="AA187" s="4" t="str">
        <f t="shared" si="25"/>
        <v>***</v>
      </c>
      <c r="AB187" s="4">
        <f>'Paste SD Data'!BW187</f>
        <v>0</v>
      </c>
      <c r="AC187" s="4">
        <f>'Paste SD Data'!BX187</f>
        <v>0</v>
      </c>
    </row>
    <row r="188" spans="1:29" x14ac:dyDescent="0.25">
      <c r="A188" s="6">
        <f>'Paste SD Data'!A188</f>
        <v>184</v>
      </c>
      <c r="B188" s="6">
        <f>'Paste SD Data'!B188</f>
        <v>0</v>
      </c>
      <c r="C188" s="6">
        <f>'Paste SD Data'!C188</f>
        <v>0</v>
      </c>
      <c r="D188" s="6">
        <f>'Paste SD Data'!D188</f>
        <v>0</v>
      </c>
      <c r="E188" s="6">
        <f>'Paste SD Data'!E188</f>
        <v>0</v>
      </c>
      <c r="F188" s="7">
        <f>'Paste SD Data'!F188</f>
        <v>0</v>
      </c>
      <c r="G188" s="6">
        <f>'Paste SD Data'!G188</f>
        <v>0</v>
      </c>
      <c r="H188" s="6">
        <f>'Paste SD Data'!H188</f>
        <v>0</v>
      </c>
      <c r="I188" s="6">
        <f>'Paste SD Data'!I188</f>
        <v>0</v>
      </c>
      <c r="J188" s="8">
        <f>'Paste SD Data'!S188</f>
        <v>0</v>
      </c>
      <c r="K188" s="8">
        <f>'Paste SD Data'!AC188</f>
        <v>0</v>
      </c>
      <c r="L188" s="8">
        <f>'Paste SD Data'!AM188</f>
        <v>0</v>
      </c>
      <c r="M188" s="8">
        <f>'Paste SD Data'!AW188</f>
        <v>0</v>
      </c>
      <c r="N188" s="8">
        <f>'Paste SD Data'!BG188</f>
        <v>0</v>
      </c>
      <c r="O188" s="8">
        <f>'Paste SD Data'!BQ188</f>
        <v>0</v>
      </c>
      <c r="P188" s="8">
        <f t="shared" si="19"/>
        <v>0</v>
      </c>
      <c r="Q188" s="9">
        <f t="shared" si="20"/>
        <v>0</v>
      </c>
      <c r="R188" s="49" t="str">
        <f t="shared" si="21"/>
        <v>***</v>
      </c>
      <c r="S188" s="10" t="str">
        <f t="shared" si="26"/>
        <v>NA</v>
      </c>
      <c r="T188" s="4"/>
      <c r="U188" s="4" t="str">
        <f t="shared" si="22"/>
        <v>***</v>
      </c>
      <c r="V188" s="4"/>
      <c r="W188" s="4" t="str">
        <f t="shared" si="23"/>
        <v>***</v>
      </c>
      <c r="X188" s="4"/>
      <c r="Y188" s="4" t="str">
        <f t="shared" si="24"/>
        <v>***</v>
      </c>
      <c r="Z188" s="4"/>
      <c r="AA188" s="4" t="str">
        <f t="shared" si="25"/>
        <v>***</v>
      </c>
      <c r="AB188" s="4">
        <f>'Paste SD Data'!BW188</f>
        <v>0</v>
      </c>
      <c r="AC188" s="4">
        <f>'Paste SD Data'!BX188</f>
        <v>0</v>
      </c>
    </row>
    <row r="189" spans="1:29" x14ac:dyDescent="0.25">
      <c r="A189" s="6">
        <f>'Paste SD Data'!A189</f>
        <v>185</v>
      </c>
      <c r="B189" s="6">
        <f>'Paste SD Data'!B189</f>
        <v>0</v>
      </c>
      <c r="C189" s="6">
        <f>'Paste SD Data'!C189</f>
        <v>0</v>
      </c>
      <c r="D189" s="6">
        <f>'Paste SD Data'!D189</f>
        <v>0</v>
      </c>
      <c r="E189" s="6">
        <f>'Paste SD Data'!E189</f>
        <v>0</v>
      </c>
      <c r="F189" s="7">
        <f>'Paste SD Data'!F189</f>
        <v>0</v>
      </c>
      <c r="G189" s="6">
        <f>'Paste SD Data'!G189</f>
        <v>0</v>
      </c>
      <c r="H189" s="6">
        <f>'Paste SD Data'!H189</f>
        <v>0</v>
      </c>
      <c r="I189" s="6">
        <f>'Paste SD Data'!I189</f>
        <v>0</v>
      </c>
      <c r="J189" s="8">
        <f>'Paste SD Data'!S189</f>
        <v>0</v>
      </c>
      <c r="K189" s="8">
        <f>'Paste SD Data'!AC189</f>
        <v>0</v>
      </c>
      <c r="L189" s="8">
        <f>'Paste SD Data'!AM189</f>
        <v>0</v>
      </c>
      <c r="M189" s="8">
        <f>'Paste SD Data'!AW189</f>
        <v>0</v>
      </c>
      <c r="N189" s="8">
        <f>'Paste SD Data'!BG189</f>
        <v>0</v>
      </c>
      <c r="O189" s="8">
        <f>'Paste SD Data'!BQ189</f>
        <v>0</v>
      </c>
      <c r="P189" s="8">
        <f t="shared" si="19"/>
        <v>0</v>
      </c>
      <c r="Q189" s="9">
        <f t="shared" si="20"/>
        <v>0</v>
      </c>
      <c r="R189" s="49" t="str">
        <f t="shared" si="21"/>
        <v>***</v>
      </c>
      <c r="S189" s="10" t="str">
        <f t="shared" si="26"/>
        <v>NA</v>
      </c>
      <c r="T189" s="4"/>
      <c r="U189" s="4" t="str">
        <f t="shared" si="22"/>
        <v>***</v>
      </c>
      <c r="V189" s="4"/>
      <c r="W189" s="4" t="str">
        <f t="shared" si="23"/>
        <v>***</v>
      </c>
      <c r="X189" s="4"/>
      <c r="Y189" s="4" t="str">
        <f t="shared" si="24"/>
        <v>***</v>
      </c>
      <c r="Z189" s="4"/>
      <c r="AA189" s="4" t="str">
        <f t="shared" si="25"/>
        <v>***</v>
      </c>
      <c r="AB189" s="4">
        <f>'Paste SD Data'!BW189</f>
        <v>0</v>
      </c>
      <c r="AC189" s="4">
        <f>'Paste SD Data'!BX189</f>
        <v>0</v>
      </c>
    </row>
    <row r="190" spans="1:29" x14ac:dyDescent="0.25">
      <c r="A190" s="6">
        <f>'Paste SD Data'!A190</f>
        <v>186</v>
      </c>
      <c r="B190" s="6">
        <f>'Paste SD Data'!B190</f>
        <v>0</v>
      </c>
      <c r="C190" s="6">
        <f>'Paste SD Data'!C190</f>
        <v>0</v>
      </c>
      <c r="D190" s="6">
        <f>'Paste SD Data'!D190</f>
        <v>0</v>
      </c>
      <c r="E190" s="6">
        <f>'Paste SD Data'!E190</f>
        <v>0</v>
      </c>
      <c r="F190" s="7">
        <f>'Paste SD Data'!F190</f>
        <v>0</v>
      </c>
      <c r="G190" s="6">
        <f>'Paste SD Data'!G190</f>
        <v>0</v>
      </c>
      <c r="H190" s="6">
        <f>'Paste SD Data'!H190</f>
        <v>0</v>
      </c>
      <c r="I190" s="6">
        <f>'Paste SD Data'!I190</f>
        <v>0</v>
      </c>
      <c r="J190" s="8">
        <f>'Paste SD Data'!S190</f>
        <v>0</v>
      </c>
      <c r="K190" s="8">
        <f>'Paste SD Data'!AC190</f>
        <v>0</v>
      </c>
      <c r="L190" s="8">
        <f>'Paste SD Data'!AM190</f>
        <v>0</v>
      </c>
      <c r="M190" s="8">
        <f>'Paste SD Data'!AW190</f>
        <v>0</v>
      </c>
      <c r="N190" s="8">
        <f>'Paste SD Data'!BG190</f>
        <v>0</v>
      </c>
      <c r="O190" s="8">
        <f>'Paste SD Data'!BQ190</f>
        <v>0</v>
      </c>
      <c r="P190" s="8">
        <f t="shared" si="19"/>
        <v>0</v>
      </c>
      <c r="Q190" s="9">
        <f t="shared" si="20"/>
        <v>0</v>
      </c>
      <c r="R190" s="49" t="str">
        <f t="shared" si="21"/>
        <v>***</v>
      </c>
      <c r="S190" s="10" t="str">
        <f t="shared" si="26"/>
        <v>NA</v>
      </c>
      <c r="T190" s="4"/>
      <c r="U190" s="4" t="str">
        <f t="shared" si="22"/>
        <v>***</v>
      </c>
      <c r="V190" s="4"/>
      <c r="W190" s="4" t="str">
        <f t="shared" si="23"/>
        <v>***</v>
      </c>
      <c r="X190" s="4"/>
      <c r="Y190" s="4" t="str">
        <f t="shared" si="24"/>
        <v>***</v>
      </c>
      <c r="Z190" s="4"/>
      <c r="AA190" s="4" t="str">
        <f t="shared" si="25"/>
        <v>***</v>
      </c>
      <c r="AB190" s="4">
        <f>'Paste SD Data'!BW190</f>
        <v>0</v>
      </c>
      <c r="AC190" s="4">
        <f>'Paste SD Data'!BX190</f>
        <v>0</v>
      </c>
    </row>
    <row r="191" spans="1:29" x14ac:dyDescent="0.25">
      <c r="A191" s="6">
        <f>'Paste SD Data'!A191</f>
        <v>187</v>
      </c>
      <c r="B191" s="6">
        <f>'Paste SD Data'!B191</f>
        <v>0</v>
      </c>
      <c r="C191" s="6">
        <f>'Paste SD Data'!C191</f>
        <v>0</v>
      </c>
      <c r="D191" s="6">
        <f>'Paste SD Data'!D191</f>
        <v>0</v>
      </c>
      <c r="E191" s="6">
        <f>'Paste SD Data'!E191</f>
        <v>0</v>
      </c>
      <c r="F191" s="7">
        <f>'Paste SD Data'!F191</f>
        <v>0</v>
      </c>
      <c r="G191" s="6">
        <f>'Paste SD Data'!G191</f>
        <v>0</v>
      </c>
      <c r="H191" s="6">
        <f>'Paste SD Data'!H191</f>
        <v>0</v>
      </c>
      <c r="I191" s="6">
        <f>'Paste SD Data'!I191</f>
        <v>0</v>
      </c>
      <c r="J191" s="8">
        <f>'Paste SD Data'!S191</f>
        <v>0</v>
      </c>
      <c r="K191" s="8">
        <f>'Paste SD Data'!AC191</f>
        <v>0</v>
      </c>
      <c r="L191" s="8">
        <f>'Paste SD Data'!AM191</f>
        <v>0</v>
      </c>
      <c r="M191" s="8">
        <f>'Paste SD Data'!AW191</f>
        <v>0</v>
      </c>
      <c r="N191" s="8">
        <f>'Paste SD Data'!BG191</f>
        <v>0</v>
      </c>
      <c r="O191" s="8">
        <f>'Paste SD Data'!BQ191</f>
        <v>0</v>
      </c>
      <c r="P191" s="8">
        <f t="shared" si="19"/>
        <v>0</v>
      </c>
      <c r="Q191" s="9">
        <f t="shared" si="20"/>
        <v>0</v>
      </c>
      <c r="R191" s="49" t="str">
        <f t="shared" si="21"/>
        <v>***</v>
      </c>
      <c r="S191" s="10" t="str">
        <f t="shared" si="26"/>
        <v>NA</v>
      </c>
      <c r="T191" s="4"/>
      <c r="U191" s="4" t="str">
        <f t="shared" si="22"/>
        <v>***</v>
      </c>
      <c r="V191" s="4"/>
      <c r="W191" s="4" t="str">
        <f t="shared" si="23"/>
        <v>***</v>
      </c>
      <c r="X191" s="4"/>
      <c r="Y191" s="4" t="str">
        <f t="shared" si="24"/>
        <v>***</v>
      </c>
      <c r="Z191" s="4"/>
      <c r="AA191" s="4" t="str">
        <f t="shared" si="25"/>
        <v>***</v>
      </c>
      <c r="AB191" s="4">
        <f>'Paste SD Data'!BW191</f>
        <v>0</v>
      </c>
      <c r="AC191" s="4">
        <f>'Paste SD Data'!BX191</f>
        <v>0</v>
      </c>
    </row>
    <row r="192" spans="1:29" x14ac:dyDescent="0.25">
      <c r="A192" s="6">
        <f>'Paste SD Data'!A192</f>
        <v>188</v>
      </c>
      <c r="B192" s="6">
        <f>'Paste SD Data'!B192</f>
        <v>0</v>
      </c>
      <c r="C192" s="6">
        <f>'Paste SD Data'!C192</f>
        <v>0</v>
      </c>
      <c r="D192" s="6">
        <f>'Paste SD Data'!D192</f>
        <v>0</v>
      </c>
      <c r="E192" s="6">
        <f>'Paste SD Data'!E192</f>
        <v>0</v>
      </c>
      <c r="F192" s="7">
        <f>'Paste SD Data'!F192</f>
        <v>0</v>
      </c>
      <c r="G192" s="6">
        <f>'Paste SD Data'!G192</f>
        <v>0</v>
      </c>
      <c r="H192" s="6">
        <f>'Paste SD Data'!H192</f>
        <v>0</v>
      </c>
      <c r="I192" s="6">
        <f>'Paste SD Data'!I192</f>
        <v>0</v>
      </c>
      <c r="J192" s="8">
        <f>'Paste SD Data'!S192</f>
        <v>0</v>
      </c>
      <c r="K192" s="8">
        <f>'Paste SD Data'!AC192</f>
        <v>0</v>
      </c>
      <c r="L192" s="8">
        <f>'Paste SD Data'!AM192</f>
        <v>0</v>
      </c>
      <c r="M192" s="8">
        <f>'Paste SD Data'!AW192</f>
        <v>0</v>
      </c>
      <c r="N192" s="8">
        <f>'Paste SD Data'!BG192</f>
        <v>0</v>
      </c>
      <c r="O192" s="8">
        <f>'Paste SD Data'!BQ192</f>
        <v>0</v>
      </c>
      <c r="P192" s="8">
        <f t="shared" si="19"/>
        <v>0</v>
      </c>
      <c r="Q192" s="9">
        <f t="shared" si="20"/>
        <v>0</v>
      </c>
      <c r="R192" s="49" t="str">
        <f t="shared" si="21"/>
        <v>***</v>
      </c>
      <c r="S192" s="10" t="str">
        <f t="shared" si="26"/>
        <v>NA</v>
      </c>
      <c r="T192" s="4"/>
      <c r="U192" s="4" t="str">
        <f t="shared" si="22"/>
        <v>***</v>
      </c>
      <c r="V192" s="4"/>
      <c r="W192" s="4" t="str">
        <f t="shared" si="23"/>
        <v>***</v>
      </c>
      <c r="X192" s="4"/>
      <c r="Y192" s="4" t="str">
        <f t="shared" si="24"/>
        <v>***</v>
      </c>
      <c r="Z192" s="4"/>
      <c r="AA192" s="4" t="str">
        <f t="shared" si="25"/>
        <v>***</v>
      </c>
      <c r="AB192" s="4">
        <f>'Paste SD Data'!BW192</f>
        <v>0</v>
      </c>
      <c r="AC192" s="4">
        <f>'Paste SD Data'!BX192</f>
        <v>0</v>
      </c>
    </row>
    <row r="193" spans="1:29" x14ac:dyDescent="0.25">
      <c r="A193" s="6">
        <f>'Paste SD Data'!A193</f>
        <v>189</v>
      </c>
      <c r="B193" s="6">
        <f>'Paste SD Data'!B193</f>
        <v>0</v>
      </c>
      <c r="C193" s="6">
        <f>'Paste SD Data'!C193</f>
        <v>0</v>
      </c>
      <c r="D193" s="6">
        <f>'Paste SD Data'!D193</f>
        <v>0</v>
      </c>
      <c r="E193" s="6">
        <f>'Paste SD Data'!E193</f>
        <v>0</v>
      </c>
      <c r="F193" s="7">
        <f>'Paste SD Data'!F193</f>
        <v>0</v>
      </c>
      <c r="G193" s="6">
        <f>'Paste SD Data'!G193</f>
        <v>0</v>
      </c>
      <c r="H193" s="6">
        <f>'Paste SD Data'!H193</f>
        <v>0</v>
      </c>
      <c r="I193" s="6">
        <f>'Paste SD Data'!I193</f>
        <v>0</v>
      </c>
      <c r="J193" s="8">
        <f>'Paste SD Data'!S193</f>
        <v>0</v>
      </c>
      <c r="K193" s="8">
        <f>'Paste SD Data'!AC193</f>
        <v>0</v>
      </c>
      <c r="L193" s="8">
        <f>'Paste SD Data'!AM193</f>
        <v>0</v>
      </c>
      <c r="M193" s="8">
        <f>'Paste SD Data'!AW193</f>
        <v>0</v>
      </c>
      <c r="N193" s="8">
        <f>'Paste SD Data'!BG193</f>
        <v>0</v>
      </c>
      <c r="O193" s="8">
        <f>'Paste SD Data'!BQ193</f>
        <v>0</v>
      </c>
      <c r="P193" s="8">
        <f t="shared" si="19"/>
        <v>0</v>
      </c>
      <c r="Q193" s="9">
        <f t="shared" si="20"/>
        <v>0</v>
      </c>
      <c r="R193" s="49" t="str">
        <f t="shared" si="21"/>
        <v>***</v>
      </c>
      <c r="S193" s="10" t="str">
        <f t="shared" si="26"/>
        <v>NA</v>
      </c>
      <c r="T193" s="4"/>
      <c r="U193" s="4" t="str">
        <f t="shared" si="22"/>
        <v>***</v>
      </c>
      <c r="V193" s="4"/>
      <c r="W193" s="4" t="str">
        <f t="shared" si="23"/>
        <v>***</v>
      </c>
      <c r="X193" s="4"/>
      <c r="Y193" s="4" t="str">
        <f t="shared" si="24"/>
        <v>***</v>
      </c>
      <c r="Z193" s="4"/>
      <c r="AA193" s="4" t="str">
        <f t="shared" si="25"/>
        <v>***</v>
      </c>
      <c r="AB193" s="4">
        <f>'Paste SD Data'!BW193</f>
        <v>0</v>
      </c>
      <c r="AC193" s="4">
        <f>'Paste SD Data'!BX193</f>
        <v>0</v>
      </c>
    </row>
    <row r="194" spans="1:29" x14ac:dyDescent="0.25">
      <c r="A194" s="6">
        <f>'Paste SD Data'!A194</f>
        <v>190</v>
      </c>
      <c r="B194" s="6">
        <f>'Paste SD Data'!B194</f>
        <v>0</v>
      </c>
      <c r="C194" s="6">
        <f>'Paste SD Data'!C194</f>
        <v>0</v>
      </c>
      <c r="D194" s="6">
        <f>'Paste SD Data'!D194</f>
        <v>0</v>
      </c>
      <c r="E194" s="6">
        <f>'Paste SD Data'!E194</f>
        <v>0</v>
      </c>
      <c r="F194" s="7">
        <f>'Paste SD Data'!F194</f>
        <v>0</v>
      </c>
      <c r="G194" s="6">
        <f>'Paste SD Data'!G194</f>
        <v>0</v>
      </c>
      <c r="H194" s="6">
        <f>'Paste SD Data'!H194</f>
        <v>0</v>
      </c>
      <c r="I194" s="6">
        <f>'Paste SD Data'!I194</f>
        <v>0</v>
      </c>
      <c r="J194" s="8">
        <f>'Paste SD Data'!S194</f>
        <v>0</v>
      </c>
      <c r="K194" s="8">
        <f>'Paste SD Data'!AC194</f>
        <v>0</v>
      </c>
      <c r="L194" s="8">
        <f>'Paste SD Data'!AM194</f>
        <v>0</v>
      </c>
      <c r="M194" s="8">
        <f>'Paste SD Data'!AW194</f>
        <v>0</v>
      </c>
      <c r="N194" s="8">
        <f>'Paste SD Data'!BG194</f>
        <v>0</v>
      </c>
      <c r="O194" s="8">
        <f>'Paste SD Data'!BQ194</f>
        <v>0</v>
      </c>
      <c r="P194" s="8">
        <f t="shared" si="19"/>
        <v>0</v>
      </c>
      <c r="Q194" s="9">
        <f t="shared" si="20"/>
        <v>0</v>
      </c>
      <c r="R194" s="49" t="str">
        <f t="shared" si="21"/>
        <v>***</v>
      </c>
      <c r="S194" s="10" t="str">
        <f t="shared" si="26"/>
        <v>NA</v>
      </c>
      <c r="T194" s="4"/>
      <c r="U194" s="4" t="str">
        <f t="shared" si="22"/>
        <v>***</v>
      </c>
      <c r="V194" s="4"/>
      <c r="W194" s="4" t="str">
        <f t="shared" si="23"/>
        <v>***</v>
      </c>
      <c r="X194" s="4"/>
      <c r="Y194" s="4" t="str">
        <f t="shared" si="24"/>
        <v>***</v>
      </c>
      <c r="Z194" s="4"/>
      <c r="AA194" s="4" t="str">
        <f t="shared" si="25"/>
        <v>***</v>
      </c>
      <c r="AB194" s="4">
        <f>'Paste SD Data'!BW194</f>
        <v>0</v>
      </c>
      <c r="AC194" s="4">
        <f>'Paste SD Data'!BX194</f>
        <v>0</v>
      </c>
    </row>
    <row r="195" spans="1:29" x14ac:dyDescent="0.25">
      <c r="A195" s="6">
        <f>'Paste SD Data'!A195</f>
        <v>191</v>
      </c>
      <c r="B195" s="6">
        <f>'Paste SD Data'!B195</f>
        <v>0</v>
      </c>
      <c r="C195" s="6">
        <f>'Paste SD Data'!C195</f>
        <v>0</v>
      </c>
      <c r="D195" s="6">
        <f>'Paste SD Data'!D195</f>
        <v>0</v>
      </c>
      <c r="E195" s="6">
        <f>'Paste SD Data'!E195</f>
        <v>0</v>
      </c>
      <c r="F195" s="7">
        <f>'Paste SD Data'!F195</f>
        <v>0</v>
      </c>
      <c r="G195" s="6">
        <f>'Paste SD Data'!G195</f>
        <v>0</v>
      </c>
      <c r="H195" s="6">
        <f>'Paste SD Data'!H195</f>
        <v>0</v>
      </c>
      <c r="I195" s="6">
        <f>'Paste SD Data'!I195</f>
        <v>0</v>
      </c>
      <c r="J195" s="8">
        <f>'Paste SD Data'!S195</f>
        <v>0</v>
      </c>
      <c r="K195" s="8">
        <f>'Paste SD Data'!AC195</f>
        <v>0</v>
      </c>
      <c r="L195" s="8">
        <f>'Paste SD Data'!AM195</f>
        <v>0</v>
      </c>
      <c r="M195" s="8">
        <f>'Paste SD Data'!AW195</f>
        <v>0</v>
      </c>
      <c r="N195" s="8">
        <f>'Paste SD Data'!BG195</f>
        <v>0</v>
      </c>
      <c r="O195" s="8">
        <f>'Paste SD Data'!BQ195</f>
        <v>0</v>
      </c>
      <c r="P195" s="8">
        <f t="shared" si="19"/>
        <v>0</v>
      </c>
      <c r="Q195" s="9">
        <f t="shared" si="20"/>
        <v>0</v>
      </c>
      <c r="R195" s="49" t="str">
        <f t="shared" si="21"/>
        <v>***</v>
      </c>
      <c r="S195" s="10" t="str">
        <f t="shared" si="26"/>
        <v>NA</v>
      </c>
      <c r="T195" s="4"/>
      <c r="U195" s="4" t="str">
        <f t="shared" si="22"/>
        <v>***</v>
      </c>
      <c r="V195" s="4"/>
      <c r="W195" s="4" t="str">
        <f t="shared" si="23"/>
        <v>***</v>
      </c>
      <c r="X195" s="4"/>
      <c r="Y195" s="4" t="str">
        <f t="shared" si="24"/>
        <v>***</v>
      </c>
      <c r="Z195" s="4"/>
      <c r="AA195" s="4" t="str">
        <f t="shared" si="25"/>
        <v>***</v>
      </c>
      <c r="AB195" s="4">
        <f>'Paste SD Data'!BW195</f>
        <v>0</v>
      </c>
      <c r="AC195" s="4">
        <f>'Paste SD Data'!BX195</f>
        <v>0</v>
      </c>
    </row>
    <row r="196" spans="1:29" x14ac:dyDescent="0.25">
      <c r="A196" s="6">
        <f>'Paste SD Data'!A196</f>
        <v>192</v>
      </c>
      <c r="B196" s="6">
        <f>'Paste SD Data'!B196</f>
        <v>0</v>
      </c>
      <c r="C196" s="6">
        <f>'Paste SD Data'!C196</f>
        <v>0</v>
      </c>
      <c r="D196" s="6">
        <f>'Paste SD Data'!D196</f>
        <v>0</v>
      </c>
      <c r="E196" s="6">
        <f>'Paste SD Data'!E196</f>
        <v>0</v>
      </c>
      <c r="F196" s="7">
        <f>'Paste SD Data'!F196</f>
        <v>0</v>
      </c>
      <c r="G196" s="6">
        <f>'Paste SD Data'!G196</f>
        <v>0</v>
      </c>
      <c r="H196" s="6">
        <f>'Paste SD Data'!H196</f>
        <v>0</v>
      </c>
      <c r="I196" s="6">
        <f>'Paste SD Data'!I196</f>
        <v>0</v>
      </c>
      <c r="J196" s="8">
        <f>'Paste SD Data'!S196</f>
        <v>0</v>
      </c>
      <c r="K196" s="8">
        <f>'Paste SD Data'!AC196</f>
        <v>0</v>
      </c>
      <c r="L196" s="8">
        <f>'Paste SD Data'!AM196</f>
        <v>0</v>
      </c>
      <c r="M196" s="8">
        <f>'Paste SD Data'!AW196</f>
        <v>0</v>
      </c>
      <c r="N196" s="8">
        <f>'Paste SD Data'!BG196</f>
        <v>0</v>
      </c>
      <c r="O196" s="8">
        <f>'Paste SD Data'!BQ196</f>
        <v>0</v>
      </c>
      <c r="P196" s="8">
        <f t="shared" si="19"/>
        <v>0</v>
      </c>
      <c r="Q196" s="9">
        <f t="shared" si="20"/>
        <v>0</v>
      </c>
      <c r="R196" s="49" t="str">
        <f t="shared" si="21"/>
        <v>***</v>
      </c>
      <c r="S196" s="10" t="str">
        <f t="shared" si="26"/>
        <v>NA</v>
      </c>
      <c r="T196" s="4"/>
      <c r="U196" s="4" t="str">
        <f t="shared" si="22"/>
        <v>***</v>
      </c>
      <c r="V196" s="4"/>
      <c r="W196" s="4" t="str">
        <f t="shared" si="23"/>
        <v>***</v>
      </c>
      <c r="X196" s="4"/>
      <c r="Y196" s="4" t="str">
        <f t="shared" si="24"/>
        <v>***</v>
      </c>
      <c r="Z196" s="4"/>
      <c r="AA196" s="4" t="str">
        <f t="shared" si="25"/>
        <v>***</v>
      </c>
      <c r="AB196" s="4">
        <f>'Paste SD Data'!BW196</f>
        <v>0</v>
      </c>
      <c r="AC196" s="4">
        <f>'Paste SD Data'!BX196</f>
        <v>0</v>
      </c>
    </row>
    <row r="197" spans="1:29" x14ac:dyDescent="0.25">
      <c r="A197" s="6">
        <f>'Paste SD Data'!A197</f>
        <v>193</v>
      </c>
      <c r="B197" s="6">
        <f>'Paste SD Data'!B197</f>
        <v>0</v>
      </c>
      <c r="C197" s="6">
        <f>'Paste SD Data'!C197</f>
        <v>0</v>
      </c>
      <c r="D197" s="6">
        <f>'Paste SD Data'!D197</f>
        <v>0</v>
      </c>
      <c r="E197" s="6">
        <f>'Paste SD Data'!E197</f>
        <v>0</v>
      </c>
      <c r="F197" s="7">
        <f>'Paste SD Data'!F197</f>
        <v>0</v>
      </c>
      <c r="G197" s="6">
        <f>'Paste SD Data'!G197</f>
        <v>0</v>
      </c>
      <c r="H197" s="6">
        <f>'Paste SD Data'!H197</f>
        <v>0</v>
      </c>
      <c r="I197" s="6">
        <f>'Paste SD Data'!I197</f>
        <v>0</v>
      </c>
      <c r="J197" s="8">
        <f>'Paste SD Data'!S197</f>
        <v>0</v>
      </c>
      <c r="K197" s="8">
        <f>'Paste SD Data'!AC197</f>
        <v>0</v>
      </c>
      <c r="L197" s="8">
        <f>'Paste SD Data'!AM197</f>
        <v>0</v>
      </c>
      <c r="M197" s="8">
        <f>'Paste SD Data'!AW197</f>
        <v>0</v>
      </c>
      <c r="N197" s="8">
        <f>'Paste SD Data'!BG197</f>
        <v>0</v>
      </c>
      <c r="O197" s="8">
        <f>'Paste SD Data'!BQ197</f>
        <v>0</v>
      </c>
      <c r="P197" s="8">
        <f t="shared" si="19"/>
        <v>0</v>
      </c>
      <c r="Q197" s="9">
        <f t="shared" si="20"/>
        <v>0</v>
      </c>
      <c r="R197" s="49" t="str">
        <f t="shared" si="21"/>
        <v>***</v>
      </c>
      <c r="S197" s="10" t="str">
        <f t="shared" ref="S197:S204" si="27">IF(P197=0,"NA",RANK(P197,GT,0))</f>
        <v>NA</v>
      </c>
      <c r="T197" s="4"/>
      <c r="U197" s="4" t="str">
        <f t="shared" si="22"/>
        <v>***</v>
      </c>
      <c r="V197" s="4"/>
      <c r="W197" s="4" t="str">
        <f t="shared" si="23"/>
        <v>***</v>
      </c>
      <c r="X197" s="4"/>
      <c r="Y197" s="4" t="str">
        <f t="shared" si="24"/>
        <v>***</v>
      </c>
      <c r="Z197" s="4"/>
      <c r="AA197" s="4" t="str">
        <f t="shared" si="25"/>
        <v>***</v>
      </c>
      <c r="AB197" s="4">
        <f>'Paste SD Data'!BW197</f>
        <v>0</v>
      </c>
      <c r="AC197" s="4">
        <f>'Paste SD Data'!BX197</f>
        <v>0</v>
      </c>
    </row>
    <row r="198" spans="1:29" x14ac:dyDescent="0.25">
      <c r="A198" s="6">
        <f>'Paste SD Data'!A198</f>
        <v>194</v>
      </c>
      <c r="B198" s="6">
        <f>'Paste SD Data'!B198</f>
        <v>0</v>
      </c>
      <c r="C198" s="6">
        <f>'Paste SD Data'!C198</f>
        <v>0</v>
      </c>
      <c r="D198" s="6">
        <f>'Paste SD Data'!D198</f>
        <v>0</v>
      </c>
      <c r="E198" s="6">
        <f>'Paste SD Data'!E198</f>
        <v>0</v>
      </c>
      <c r="F198" s="7">
        <f>'Paste SD Data'!F198</f>
        <v>0</v>
      </c>
      <c r="G198" s="6">
        <f>'Paste SD Data'!G198</f>
        <v>0</v>
      </c>
      <c r="H198" s="6">
        <f>'Paste SD Data'!H198</f>
        <v>0</v>
      </c>
      <c r="I198" s="6">
        <f>'Paste SD Data'!I198</f>
        <v>0</v>
      </c>
      <c r="J198" s="8">
        <f>'Paste SD Data'!S198</f>
        <v>0</v>
      </c>
      <c r="K198" s="8">
        <f>'Paste SD Data'!AC198</f>
        <v>0</v>
      </c>
      <c r="L198" s="8">
        <f>'Paste SD Data'!AM198</f>
        <v>0</v>
      </c>
      <c r="M198" s="8">
        <f>'Paste SD Data'!AW198</f>
        <v>0</v>
      </c>
      <c r="N198" s="8">
        <f>'Paste SD Data'!BG198</f>
        <v>0</v>
      </c>
      <c r="O198" s="8">
        <f>'Paste SD Data'!BQ198</f>
        <v>0</v>
      </c>
      <c r="P198" s="8">
        <f t="shared" ref="P198:P204" si="28">SUM(J198:O198)</f>
        <v>0</v>
      </c>
      <c r="Q198" s="9">
        <f t="shared" ref="Q198:Q204" si="29">P198/$P$4</f>
        <v>0</v>
      </c>
      <c r="R198" s="49" t="str">
        <f t="shared" ref="R198:R204" si="30">IF(P198&gt;=360,"I",IF(P198&gt;=288,"II",IF(P198&gt;=216,"III",IF(P198&gt;0,"Promoted",IF(OR(P198=0,P198=""),"***")))))</f>
        <v>***</v>
      </c>
      <c r="S198" s="10" t="str">
        <f t="shared" si="27"/>
        <v>NA</v>
      </c>
      <c r="T198" s="4"/>
      <c r="U198" s="4" t="str">
        <f t="shared" ref="U198:U204" si="31">IF(T198&gt;=81,"A",IF(T198&gt;=61,"B",IF(T198&gt;=41,"C",IF(T198&gt;21,"D",IF(T198&gt;=20,"E",IF(OR(T198=0,T198=""),"***"))))))</f>
        <v>***</v>
      </c>
      <c r="V198" s="4"/>
      <c r="W198" s="4" t="str">
        <f t="shared" ref="W198:W204" si="32">IF(V198&gt;=81,"A",IF(V198&gt;=61,"B",IF(V198&gt;=41,"C",IF(V198&gt;21,"D",IF(V198&gt;=20,"E",IF(OR(V198=0,V198=""),"***"))))))</f>
        <v>***</v>
      </c>
      <c r="X198" s="4"/>
      <c r="Y198" s="4" t="str">
        <f t="shared" ref="Y198:Y204" si="33">IF(X198&gt;=81,"A",IF(X198&gt;=61,"B",IF(X198&gt;=41,"C",IF(X198&gt;21,"D",IF(X198&gt;=20,"E",IF(OR(X198=0,X198=""),"***"))))))</f>
        <v>***</v>
      </c>
      <c r="Z198" s="4"/>
      <c r="AA198" s="4" t="str">
        <f t="shared" ref="AA198:AA204" si="34">IF(Z198&gt;=81,"A",IF(Z198&gt;=61,"B",IF(Z198&gt;=41,"C",IF(Z198&gt;21,"D",IF(Z198&gt;=20,"E",IF(OR(Z198=0,Z198=""),"***"))))))</f>
        <v>***</v>
      </c>
      <c r="AB198" s="4">
        <f>'Paste SD Data'!BW198</f>
        <v>0</v>
      </c>
      <c r="AC198" s="4">
        <f>'Paste SD Data'!BX198</f>
        <v>0</v>
      </c>
    </row>
    <row r="199" spans="1:29" x14ac:dyDescent="0.25">
      <c r="A199" s="6">
        <f>'Paste SD Data'!A199</f>
        <v>195</v>
      </c>
      <c r="B199" s="6">
        <f>'Paste SD Data'!B199</f>
        <v>0</v>
      </c>
      <c r="C199" s="6">
        <f>'Paste SD Data'!C199</f>
        <v>0</v>
      </c>
      <c r="D199" s="6">
        <f>'Paste SD Data'!D199</f>
        <v>0</v>
      </c>
      <c r="E199" s="6">
        <f>'Paste SD Data'!E199</f>
        <v>0</v>
      </c>
      <c r="F199" s="7">
        <f>'Paste SD Data'!F199</f>
        <v>0</v>
      </c>
      <c r="G199" s="6">
        <f>'Paste SD Data'!G199</f>
        <v>0</v>
      </c>
      <c r="H199" s="6">
        <f>'Paste SD Data'!H199</f>
        <v>0</v>
      </c>
      <c r="I199" s="6">
        <f>'Paste SD Data'!I199</f>
        <v>0</v>
      </c>
      <c r="J199" s="8">
        <f>'Paste SD Data'!S199</f>
        <v>0</v>
      </c>
      <c r="K199" s="8">
        <f>'Paste SD Data'!AC199</f>
        <v>0</v>
      </c>
      <c r="L199" s="8">
        <f>'Paste SD Data'!AM199</f>
        <v>0</v>
      </c>
      <c r="M199" s="8">
        <f>'Paste SD Data'!AW199</f>
        <v>0</v>
      </c>
      <c r="N199" s="8">
        <f>'Paste SD Data'!BG199</f>
        <v>0</v>
      </c>
      <c r="O199" s="8">
        <f>'Paste SD Data'!BQ199</f>
        <v>0</v>
      </c>
      <c r="P199" s="8">
        <f t="shared" si="28"/>
        <v>0</v>
      </c>
      <c r="Q199" s="9">
        <f t="shared" si="29"/>
        <v>0</v>
      </c>
      <c r="R199" s="49" t="str">
        <f t="shared" si="30"/>
        <v>***</v>
      </c>
      <c r="S199" s="10" t="str">
        <f t="shared" si="27"/>
        <v>NA</v>
      </c>
      <c r="T199" s="4"/>
      <c r="U199" s="4" t="str">
        <f t="shared" si="31"/>
        <v>***</v>
      </c>
      <c r="V199" s="4"/>
      <c r="W199" s="4" t="str">
        <f t="shared" si="32"/>
        <v>***</v>
      </c>
      <c r="X199" s="4"/>
      <c r="Y199" s="4" t="str">
        <f t="shared" si="33"/>
        <v>***</v>
      </c>
      <c r="Z199" s="4"/>
      <c r="AA199" s="4" t="str">
        <f t="shared" si="34"/>
        <v>***</v>
      </c>
      <c r="AB199" s="4">
        <f>'Paste SD Data'!BW199</f>
        <v>0</v>
      </c>
      <c r="AC199" s="4">
        <f>'Paste SD Data'!BX199</f>
        <v>0</v>
      </c>
    </row>
    <row r="200" spans="1:29" x14ac:dyDescent="0.25">
      <c r="A200" s="6">
        <f>'Paste SD Data'!A200</f>
        <v>196</v>
      </c>
      <c r="B200" s="6">
        <f>'Paste SD Data'!B200</f>
        <v>0</v>
      </c>
      <c r="C200" s="6">
        <f>'Paste SD Data'!C200</f>
        <v>0</v>
      </c>
      <c r="D200" s="6">
        <f>'Paste SD Data'!D200</f>
        <v>0</v>
      </c>
      <c r="E200" s="6">
        <f>'Paste SD Data'!E200</f>
        <v>0</v>
      </c>
      <c r="F200" s="7">
        <f>'Paste SD Data'!F200</f>
        <v>0</v>
      </c>
      <c r="G200" s="6">
        <f>'Paste SD Data'!G200</f>
        <v>0</v>
      </c>
      <c r="H200" s="6">
        <f>'Paste SD Data'!H200</f>
        <v>0</v>
      </c>
      <c r="I200" s="6">
        <f>'Paste SD Data'!I200</f>
        <v>0</v>
      </c>
      <c r="J200" s="8">
        <f>'Paste SD Data'!S200</f>
        <v>0</v>
      </c>
      <c r="K200" s="8">
        <f>'Paste SD Data'!AC200</f>
        <v>0</v>
      </c>
      <c r="L200" s="8">
        <f>'Paste SD Data'!AM200</f>
        <v>0</v>
      </c>
      <c r="M200" s="8">
        <f>'Paste SD Data'!AW200</f>
        <v>0</v>
      </c>
      <c r="N200" s="8">
        <f>'Paste SD Data'!BG200</f>
        <v>0</v>
      </c>
      <c r="O200" s="8">
        <f>'Paste SD Data'!BQ200</f>
        <v>0</v>
      </c>
      <c r="P200" s="8">
        <f t="shared" si="28"/>
        <v>0</v>
      </c>
      <c r="Q200" s="9">
        <f t="shared" si="29"/>
        <v>0</v>
      </c>
      <c r="R200" s="49" t="str">
        <f t="shared" si="30"/>
        <v>***</v>
      </c>
      <c r="S200" s="10" t="str">
        <f t="shared" si="27"/>
        <v>NA</v>
      </c>
      <c r="T200" s="4"/>
      <c r="U200" s="4" t="str">
        <f t="shared" si="31"/>
        <v>***</v>
      </c>
      <c r="V200" s="4"/>
      <c r="W200" s="4" t="str">
        <f t="shared" si="32"/>
        <v>***</v>
      </c>
      <c r="X200" s="4"/>
      <c r="Y200" s="4" t="str">
        <f t="shared" si="33"/>
        <v>***</v>
      </c>
      <c r="Z200" s="4"/>
      <c r="AA200" s="4" t="str">
        <f t="shared" si="34"/>
        <v>***</v>
      </c>
      <c r="AB200" s="4">
        <f>'Paste SD Data'!BW200</f>
        <v>0</v>
      </c>
      <c r="AC200" s="4">
        <f>'Paste SD Data'!BX200</f>
        <v>0</v>
      </c>
    </row>
    <row r="201" spans="1:29" x14ac:dyDescent="0.25">
      <c r="A201" s="6">
        <f>'Paste SD Data'!A201</f>
        <v>197</v>
      </c>
      <c r="B201" s="6">
        <f>'Paste SD Data'!B201</f>
        <v>0</v>
      </c>
      <c r="C201" s="6">
        <f>'Paste SD Data'!C201</f>
        <v>0</v>
      </c>
      <c r="D201" s="6">
        <f>'Paste SD Data'!D201</f>
        <v>0</v>
      </c>
      <c r="E201" s="6">
        <f>'Paste SD Data'!E201</f>
        <v>0</v>
      </c>
      <c r="F201" s="7">
        <f>'Paste SD Data'!F201</f>
        <v>0</v>
      </c>
      <c r="G201" s="6">
        <f>'Paste SD Data'!G201</f>
        <v>0</v>
      </c>
      <c r="H201" s="6">
        <f>'Paste SD Data'!H201</f>
        <v>0</v>
      </c>
      <c r="I201" s="6">
        <f>'Paste SD Data'!I201</f>
        <v>0</v>
      </c>
      <c r="J201" s="8">
        <f>'Paste SD Data'!S201</f>
        <v>0</v>
      </c>
      <c r="K201" s="8">
        <f>'Paste SD Data'!AC201</f>
        <v>0</v>
      </c>
      <c r="L201" s="8">
        <f>'Paste SD Data'!AM201</f>
        <v>0</v>
      </c>
      <c r="M201" s="8">
        <f>'Paste SD Data'!AW201</f>
        <v>0</v>
      </c>
      <c r="N201" s="8">
        <f>'Paste SD Data'!BG201</f>
        <v>0</v>
      </c>
      <c r="O201" s="8">
        <f>'Paste SD Data'!BQ201</f>
        <v>0</v>
      </c>
      <c r="P201" s="8">
        <f t="shared" si="28"/>
        <v>0</v>
      </c>
      <c r="Q201" s="9">
        <f t="shared" si="29"/>
        <v>0</v>
      </c>
      <c r="R201" s="49" t="str">
        <f t="shared" si="30"/>
        <v>***</v>
      </c>
      <c r="S201" s="10" t="str">
        <f t="shared" si="27"/>
        <v>NA</v>
      </c>
      <c r="T201" s="4"/>
      <c r="U201" s="4" t="str">
        <f t="shared" si="31"/>
        <v>***</v>
      </c>
      <c r="V201" s="4"/>
      <c r="W201" s="4" t="str">
        <f t="shared" si="32"/>
        <v>***</v>
      </c>
      <c r="X201" s="4"/>
      <c r="Y201" s="4" t="str">
        <f t="shared" si="33"/>
        <v>***</v>
      </c>
      <c r="Z201" s="4"/>
      <c r="AA201" s="4" t="str">
        <f t="shared" si="34"/>
        <v>***</v>
      </c>
      <c r="AB201" s="4">
        <f>'Paste SD Data'!BW201</f>
        <v>0</v>
      </c>
      <c r="AC201" s="4">
        <f>'Paste SD Data'!BX201</f>
        <v>0</v>
      </c>
    </row>
    <row r="202" spans="1:29" x14ac:dyDescent="0.25">
      <c r="A202" s="6">
        <f>'Paste SD Data'!A202</f>
        <v>198</v>
      </c>
      <c r="B202" s="6">
        <f>'Paste SD Data'!B202</f>
        <v>0</v>
      </c>
      <c r="C202" s="6">
        <f>'Paste SD Data'!C202</f>
        <v>0</v>
      </c>
      <c r="D202" s="6">
        <f>'Paste SD Data'!D202</f>
        <v>0</v>
      </c>
      <c r="E202" s="6">
        <f>'Paste SD Data'!E202</f>
        <v>0</v>
      </c>
      <c r="F202" s="7">
        <f>'Paste SD Data'!F202</f>
        <v>0</v>
      </c>
      <c r="G202" s="6">
        <f>'Paste SD Data'!G202</f>
        <v>0</v>
      </c>
      <c r="H202" s="6">
        <f>'Paste SD Data'!H202</f>
        <v>0</v>
      </c>
      <c r="I202" s="6">
        <f>'Paste SD Data'!I202</f>
        <v>0</v>
      </c>
      <c r="J202" s="8">
        <f>'Paste SD Data'!S202</f>
        <v>0</v>
      </c>
      <c r="K202" s="8">
        <f>'Paste SD Data'!AC202</f>
        <v>0</v>
      </c>
      <c r="L202" s="8">
        <f>'Paste SD Data'!AM202</f>
        <v>0</v>
      </c>
      <c r="M202" s="8">
        <f>'Paste SD Data'!AW202</f>
        <v>0</v>
      </c>
      <c r="N202" s="8">
        <f>'Paste SD Data'!BG202</f>
        <v>0</v>
      </c>
      <c r="O202" s="8">
        <f>'Paste SD Data'!BQ202</f>
        <v>0</v>
      </c>
      <c r="P202" s="8">
        <f t="shared" si="28"/>
        <v>0</v>
      </c>
      <c r="Q202" s="9">
        <f t="shared" si="29"/>
        <v>0</v>
      </c>
      <c r="R202" s="49" t="str">
        <f t="shared" si="30"/>
        <v>***</v>
      </c>
      <c r="S202" s="10" t="str">
        <f t="shared" si="27"/>
        <v>NA</v>
      </c>
      <c r="T202" s="4"/>
      <c r="U202" s="4" t="str">
        <f t="shared" si="31"/>
        <v>***</v>
      </c>
      <c r="V202" s="4"/>
      <c r="W202" s="4" t="str">
        <f t="shared" si="32"/>
        <v>***</v>
      </c>
      <c r="X202" s="4"/>
      <c r="Y202" s="4" t="str">
        <f t="shared" si="33"/>
        <v>***</v>
      </c>
      <c r="Z202" s="4"/>
      <c r="AA202" s="4" t="str">
        <f t="shared" si="34"/>
        <v>***</v>
      </c>
      <c r="AB202" s="4">
        <f>'Paste SD Data'!BW202</f>
        <v>0</v>
      </c>
      <c r="AC202" s="4">
        <f>'Paste SD Data'!BX202</f>
        <v>0</v>
      </c>
    </row>
    <row r="203" spans="1:29" x14ac:dyDescent="0.25">
      <c r="A203" s="6">
        <f>'Paste SD Data'!A203</f>
        <v>199</v>
      </c>
      <c r="B203" s="6">
        <f>'Paste SD Data'!B203</f>
        <v>0</v>
      </c>
      <c r="C203" s="6">
        <f>'Paste SD Data'!C203</f>
        <v>0</v>
      </c>
      <c r="D203" s="6">
        <f>'Paste SD Data'!D203</f>
        <v>0</v>
      </c>
      <c r="E203" s="6">
        <f>'Paste SD Data'!E203</f>
        <v>0</v>
      </c>
      <c r="F203" s="7">
        <f>'Paste SD Data'!F203</f>
        <v>0</v>
      </c>
      <c r="G203" s="6">
        <f>'Paste SD Data'!G203</f>
        <v>0</v>
      </c>
      <c r="H203" s="6">
        <f>'Paste SD Data'!H203</f>
        <v>0</v>
      </c>
      <c r="I203" s="6">
        <f>'Paste SD Data'!I203</f>
        <v>0</v>
      </c>
      <c r="J203" s="8">
        <f>'Paste SD Data'!S203</f>
        <v>0</v>
      </c>
      <c r="K203" s="8">
        <f>'Paste SD Data'!AC203</f>
        <v>0</v>
      </c>
      <c r="L203" s="8">
        <f>'Paste SD Data'!AM203</f>
        <v>0</v>
      </c>
      <c r="M203" s="8">
        <f>'Paste SD Data'!AW203</f>
        <v>0</v>
      </c>
      <c r="N203" s="8">
        <f>'Paste SD Data'!BG203</f>
        <v>0</v>
      </c>
      <c r="O203" s="8">
        <f>'Paste SD Data'!BQ203</f>
        <v>0</v>
      </c>
      <c r="P203" s="8">
        <f t="shared" si="28"/>
        <v>0</v>
      </c>
      <c r="Q203" s="9">
        <f t="shared" si="29"/>
        <v>0</v>
      </c>
      <c r="R203" s="49" t="str">
        <f t="shared" si="30"/>
        <v>***</v>
      </c>
      <c r="S203" s="10" t="str">
        <f t="shared" si="27"/>
        <v>NA</v>
      </c>
      <c r="T203" s="4"/>
      <c r="U203" s="4" t="str">
        <f t="shared" si="31"/>
        <v>***</v>
      </c>
      <c r="V203" s="4"/>
      <c r="W203" s="4" t="str">
        <f t="shared" si="32"/>
        <v>***</v>
      </c>
      <c r="X203" s="4"/>
      <c r="Y203" s="4" t="str">
        <f t="shared" si="33"/>
        <v>***</v>
      </c>
      <c r="Z203" s="4"/>
      <c r="AA203" s="4" t="str">
        <f t="shared" si="34"/>
        <v>***</v>
      </c>
      <c r="AB203" s="4">
        <f>'Paste SD Data'!BW203</f>
        <v>0</v>
      </c>
      <c r="AC203" s="4">
        <f>'Paste SD Data'!BX203</f>
        <v>0</v>
      </c>
    </row>
    <row r="204" spans="1:29" x14ac:dyDescent="0.25">
      <c r="A204" s="6">
        <f>'Paste SD Data'!A204</f>
        <v>200</v>
      </c>
      <c r="B204" s="6">
        <f>'Paste SD Data'!B204</f>
        <v>0</v>
      </c>
      <c r="C204" s="6">
        <f>'Paste SD Data'!C204</f>
        <v>0</v>
      </c>
      <c r="D204" s="6">
        <f>'Paste SD Data'!D204</f>
        <v>0</v>
      </c>
      <c r="E204" s="6">
        <f>'Paste SD Data'!E204</f>
        <v>0</v>
      </c>
      <c r="F204" s="7">
        <f>'Paste SD Data'!F204</f>
        <v>0</v>
      </c>
      <c r="G204" s="6">
        <f>'Paste SD Data'!G204</f>
        <v>0</v>
      </c>
      <c r="H204" s="6">
        <f>'Paste SD Data'!H204</f>
        <v>0</v>
      </c>
      <c r="I204" s="6">
        <f>'Paste SD Data'!I204</f>
        <v>0</v>
      </c>
      <c r="J204" s="8">
        <f>'Paste SD Data'!S204</f>
        <v>0</v>
      </c>
      <c r="K204" s="8">
        <f>'Paste SD Data'!AC204</f>
        <v>0</v>
      </c>
      <c r="L204" s="8">
        <f>'Paste SD Data'!AM204</f>
        <v>0</v>
      </c>
      <c r="M204" s="8">
        <f>'Paste SD Data'!AW204</f>
        <v>0</v>
      </c>
      <c r="N204" s="8">
        <f>'Paste SD Data'!BG204</f>
        <v>0</v>
      </c>
      <c r="O204" s="8">
        <f>'Paste SD Data'!BQ204</f>
        <v>0</v>
      </c>
      <c r="P204" s="8">
        <f t="shared" si="28"/>
        <v>0</v>
      </c>
      <c r="Q204" s="9">
        <f t="shared" si="29"/>
        <v>0</v>
      </c>
      <c r="R204" s="49" t="str">
        <f t="shared" si="30"/>
        <v>***</v>
      </c>
      <c r="S204" s="10" t="str">
        <f t="shared" si="27"/>
        <v>NA</v>
      </c>
      <c r="T204" s="4"/>
      <c r="U204" s="4" t="str">
        <f t="shared" si="31"/>
        <v>***</v>
      </c>
      <c r="V204" s="4"/>
      <c r="W204" s="4" t="str">
        <f t="shared" si="32"/>
        <v>***</v>
      </c>
      <c r="X204" s="4"/>
      <c r="Y204" s="4" t="str">
        <f t="shared" si="33"/>
        <v>***</v>
      </c>
      <c r="Z204" s="4"/>
      <c r="AA204" s="4" t="str">
        <f t="shared" si="34"/>
        <v>***</v>
      </c>
      <c r="AB204" s="4">
        <f>'Paste SD Data'!BW204</f>
        <v>0</v>
      </c>
      <c r="AC204" s="4">
        <f>'Paste SD Data'!BX204</f>
        <v>0</v>
      </c>
    </row>
  </sheetData>
  <sheetProtection password="DAE9" sheet="1" objects="1" scenarios="1" formatCells="0" formatColumns="0" formatRows="0" insertColumns="0" insertRows="0" insertHyperlinks="0" deleteColumns="0" deleteRows="0" sort="0" autoFilter="0" pivotTables="0"/>
  <mergeCells count="1">
    <mergeCell ref="A4:I4"/>
  </mergeCells>
  <pageMargins left="7.874015748031496E-2" right="7.874015748031496E-2" top="7.874015748031496E-2" bottom="7.874015748031496E-2" header="0" footer="0"/>
  <pageSetup paperSize="9" scale="82" orientation="landscape" r:id="rId1"/>
  <rowBreaks count="1" manualBreakCount="1">
    <brk id="44" max="16383" man="1"/>
  </rowBreaks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55" zoomScaleNormal="55" workbookViewId="0">
      <selection activeCell="G4" sqref="G4"/>
    </sheetView>
  </sheetViews>
  <sheetFormatPr defaultRowHeight="30" customHeight="1" x14ac:dyDescent="0.25"/>
  <cols>
    <col min="1" max="1" width="25.5703125" customWidth="1"/>
    <col min="2" max="7" width="18.7109375" customWidth="1"/>
    <col min="8" max="8" width="16.28515625" bestFit="1" customWidth="1"/>
  </cols>
  <sheetData>
    <row r="1" spans="1:13" ht="22.5" customHeight="1" x14ac:dyDescent="0.4">
      <c r="A1" s="68" t="s">
        <v>295</v>
      </c>
      <c r="B1" s="69"/>
      <c r="C1" s="69"/>
      <c r="D1" s="69"/>
      <c r="E1" s="69"/>
      <c r="F1" s="69"/>
      <c r="G1" s="70"/>
      <c r="H1" s="12"/>
      <c r="I1" s="12"/>
      <c r="J1" s="12"/>
      <c r="K1" s="12"/>
      <c r="L1" s="12"/>
      <c r="M1" s="12"/>
    </row>
    <row r="2" spans="1:13" ht="22.5" customHeight="1" x14ac:dyDescent="0.25">
      <c r="A2" s="71" t="str">
        <f>'School Information'!B1</f>
        <v>GOVERNMENT SENIOR SECONDARY SCHOOL, ROOPPURA, BLOCK-KUCHAMAN CITY (NAGAUR)</v>
      </c>
      <c r="B2" s="72"/>
      <c r="C2" s="72"/>
      <c r="D2" s="72"/>
      <c r="E2" s="72"/>
      <c r="F2" s="72"/>
      <c r="G2" s="73"/>
    </row>
    <row r="3" spans="1:13" ht="24.95" customHeight="1" x14ac:dyDescent="0.25">
      <c r="A3" s="22" t="s">
        <v>309</v>
      </c>
      <c r="B3" s="76" t="str">
        <f>'School Information'!B4</f>
        <v>2019-20</v>
      </c>
      <c r="C3" s="76"/>
      <c r="D3" s="76"/>
      <c r="E3" s="23"/>
      <c r="F3" s="23" t="s">
        <v>262</v>
      </c>
      <c r="G3" s="40" t="str">
        <f>'School Information'!B3</f>
        <v>9 'A'</v>
      </c>
    </row>
    <row r="4" spans="1:13" ht="24.95" customHeight="1" x14ac:dyDescent="0.25">
      <c r="A4" s="22" t="s">
        <v>310</v>
      </c>
      <c r="B4" s="76" t="str">
        <f>VLOOKUP($G$4,final_marks,4,0)</f>
        <v>ANTIMA</v>
      </c>
      <c r="C4" s="76"/>
      <c r="D4" s="76"/>
      <c r="E4" s="23"/>
      <c r="F4" s="23" t="s">
        <v>313</v>
      </c>
      <c r="G4" s="39" t="s">
        <v>86</v>
      </c>
    </row>
    <row r="5" spans="1:13" ht="24.95" customHeight="1" x14ac:dyDescent="0.25">
      <c r="A5" s="22" t="s">
        <v>311</v>
      </c>
      <c r="B5" s="76" t="str">
        <f>VLOOKUP($G$4,final_marks,5,0)</f>
        <v>NANU RAM</v>
      </c>
      <c r="C5" s="76"/>
      <c r="D5" s="76"/>
      <c r="E5" s="23"/>
      <c r="F5" s="23" t="s">
        <v>314</v>
      </c>
      <c r="G5" s="40" t="str">
        <f>VLOOKUP($G$4,final_marks,2,0)</f>
        <v>529</v>
      </c>
    </row>
    <row r="6" spans="1:13" ht="24.95" customHeight="1" x14ac:dyDescent="0.25">
      <c r="A6" s="22" t="s">
        <v>312</v>
      </c>
      <c r="B6" s="76" t="str">
        <f>VLOOKUP($G$4,final_marks,6,0)</f>
        <v>SITA DEVI</v>
      </c>
      <c r="C6" s="76"/>
      <c r="D6" s="76"/>
      <c r="E6" s="23"/>
      <c r="F6" s="23" t="s">
        <v>315</v>
      </c>
      <c r="G6" s="40" t="str">
        <f>VLOOKUP($G$4,final_marks,3,0)</f>
        <v>03-07-2006</v>
      </c>
    </row>
    <row r="7" spans="1:13" ht="15" customHeight="1" x14ac:dyDescent="0.25">
      <c r="A7" s="22"/>
      <c r="B7" s="23"/>
      <c r="C7" s="23"/>
      <c r="D7" s="23"/>
      <c r="E7" s="23"/>
      <c r="F7" s="23"/>
      <c r="G7" s="24"/>
    </row>
    <row r="8" spans="1:13" ht="24.95" customHeight="1" x14ac:dyDescent="0.25">
      <c r="A8" s="37" t="s">
        <v>298</v>
      </c>
      <c r="B8" s="21" t="str">
        <f>'School Information'!B6</f>
        <v>HINDI</v>
      </c>
      <c r="C8" s="21" t="str">
        <f>'School Information'!C6</f>
        <v>ENGLISH</v>
      </c>
      <c r="D8" s="21" t="str">
        <f>'School Information'!D6</f>
        <v>THIRD LANG.</v>
      </c>
      <c r="E8" s="21" t="str">
        <f>'School Information'!E6</f>
        <v>SCIENCE</v>
      </c>
      <c r="F8" s="21" t="str">
        <f>'School Information'!F6</f>
        <v>SOC.SCI.</v>
      </c>
      <c r="G8" s="31" t="str">
        <f>'School Information'!G6</f>
        <v>MATHS</v>
      </c>
      <c r="L8" s="11"/>
      <c r="M8" s="11"/>
    </row>
    <row r="9" spans="1:13" ht="24.95" customHeight="1" x14ac:dyDescent="0.25">
      <c r="A9" s="38" t="s">
        <v>299</v>
      </c>
      <c r="B9" s="41">
        <f>'Final Marks'!J4</f>
        <v>100</v>
      </c>
      <c r="C9" s="41">
        <f>'Final Marks'!K4</f>
        <v>100</v>
      </c>
      <c r="D9" s="41">
        <f>'Final Marks'!L4</f>
        <v>100</v>
      </c>
      <c r="E9" s="41">
        <f>'Final Marks'!M4</f>
        <v>100</v>
      </c>
      <c r="F9" s="41">
        <f>'Final Marks'!N4</f>
        <v>100</v>
      </c>
      <c r="G9" s="42">
        <f>'Final Marks'!O4</f>
        <v>100</v>
      </c>
    </row>
    <row r="10" spans="1:13" ht="30" customHeight="1" x14ac:dyDescent="0.25">
      <c r="A10" s="38" t="s">
        <v>300</v>
      </c>
      <c r="B10" s="20">
        <f>VLOOKUP($G$4,final_marks,7,0)</f>
        <v>5</v>
      </c>
      <c r="C10" s="20">
        <f>VLOOKUP($G$4,final_marks,8,0)</f>
        <v>0</v>
      </c>
      <c r="D10" s="20">
        <f>VLOOKUP($G$4,final_marks,9,0)</f>
        <v>7</v>
      </c>
      <c r="E10" s="20">
        <f>VLOOKUP($G$4,final_marks,10,0)</f>
        <v>7</v>
      </c>
      <c r="F10" s="20">
        <f>VLOOKUP($G$4,final_marks,11,0)</f>
        <v>6</v>
      </c>
      <c r="G10" s="26">
        <f>VLOOKUP($G$4,final_marks,12,0)</f>
        <v>7</v>
      </c>
    </row>
    <row r="11" spans="1:13" ht="17.25" customHeight="1" x14ac:dyDescent="0.25">
      <c r="A11" s="27"/>
      <c r="B11" s="16"/>
      <c r="C11" s="16"/>
      <c r="D11" s="16"/>
      <c r="E11" s="16"/>
      <c r="F11" s="16"/>
      <c r="G11" s="28"/>
    </row>
    <row r="12" spans="1:13" ht="24.95" customHeight="1" x14ac:dyDescent="0.25">
      <c r="A12" s="29" t="s">
        <v>302</v>
      </c>
      <c r="B12" s="13">
        <f>SUM(B9:G9)</f>
        <v>600</v>
      </c>
      <c r="C12" s="36" t="s">
        <v>292</v>
      </c>
      <c r="D12" s="48" t="str">
        <f>VLOOKUP($G$4,final_marks,15,0)</f>
        <v>Promoted</v>
      </c>
      <c r="E12" s="47"/>
      <c r="F12" s="30" t="s">
        <v>304</v>
      </c>
      <c r="G12" s="43">
        <f>VLOOKUP($G$4,final_marks,14,0)</f>
        <v>5.3333333333333337E-2</v>
      </c>
    </row>
    <row r="13" spans="1:13" ht="24.95" customHeight="1" x14ac:dyDescent="0.25">
      <c r="A13" s="29" t="s">
        <v>303</v>
      </c>
      <c r="B13" s="13">
        <f>VLOOKUP($G$4,final_marks,13,0)</f>
        <v>32</v>
      </c>
      <c r="C13" s="36" t="s">
        <v>317</v>
      </c>
      <c r="D13" s="79" t="s">
        <v>319</v>
      </c>
      <c r="E13" s="79"/>
      <c r="F13" s="30" t="s">
        <v>293</v>
      </c>
      <c r="G13" s="25">
        <f>VLOOKUP($G$4,final_marks,16,0)</f>
        <v>2</v>
      </c>
      <c r="H13" s="15"/>
      <c r="I13" s="15"/>
      <c r="K13" s="15"/>
      <c r="L13" s="15"/>
    </row>
    <row r="14" spans="1:13" ht="19.5" customHeight="1" x14ac:dyDescent="0.25">
      <c r="A14" s="32"/>
      <c r="B14" s="1"/>
      <c r="C14" s="1"/>
      <c r="D14" s="1"/>
      <c r="E14" s="1"/>
      <c r="F14" s="1"/>
      <c r="G14" s="33"/>
    </row>
    <row r="15" spans="1:13" ht="30" customHeight="1" x14ac:dyDescent="0.25">
      <c r="A15" s="37" t="s">
        <v>298</v>
      </c>
      <c r="B15" s="21" t="str">
        <f>'School Information'!H6</f>
        <v>PH.&amp;H.EDU</v>
      </c>
      <c r="C15" s="21" t="str">
        <f>'School Information'!I6</f>
        <v>FOI</v>
      </c>
      <c r="D15" s="21" t="str">
        <f>'School Information'!J6</f>
        <v>SUPW</v>
      </c>
      <c r="E15" s="21" t="str">
        <f>'School Information'!K6</f>
        <v>ART EDU.</v>
      </c>
      <c r="F15" s="77" t="s">
        <v>283</v>
      </c>
      <c r="G15" s="78"/>
    </row>
    <row r="16" spans="1:13" ht="30" customHeight="1" x14ac:dyDescent="0.25">
      <c r="A16" s="38" t="s">
        <v>318</v>
      </c>
      <c r="B16" s="20">
        <f>VLOOKUP($G$4,final_marks,17,0)</f>
        <v>80</v>
      </c>
      <c r="C16" s="20">
        <f>VLOOKUP($G$4,final_marks,19,0)</f>
        <v>80</v>
      </c>
      <c r="D16" s="20">
        <f>VLOOKUP($G$4,final_marks,21,0)</f>
        <v>80</v>
      </c>
      <c r="E16" s="20">
        <f>VLOOKUP($G$4,final_marks,23,0)</f>
        <v>62</v>
      </c>
      <c r="F16" s="14" t="s">
        <v>281</v>
      </c>
      <c r="G16" s="31">
        <f>VLOOKUP($G$4,final_marks,25,0)</f>
        <v>300</v>
      </c>
    </row>
    <row r="17" spans="1:7" ht="30" customHeight="1" x14ac:dyDescent="0.25">
      <c r="A17" s="38" t="s">
        <v>301</v>
      </c>
      <c r="B17" s="20" t="str">
        <f>VLOOKUP($G$4,final_marks,18,0)</f>
        <v>B</v>
      </c>
      <c r="C17" s="20" t="str">
        <f>VLOOKUP($G$4,final_marks,20,0)</f>
        <v>B</v>
      </c>
      <c r="D17" s="20" t="str">
        <f>VLOOKUP($G$4,final_marks,22,0)</f>
        <v>B</v>
      </c>
      <c r="E17" s="20" t="str">
        <f>VLOOKUP($G$4,final_marks,24,0)</f>
        <v>B</v>
      </c>
      <c r="F17" s="14" t="s">
        <v>308</v>
      </c>
      <c r="G17" s="31">
        <f>VLOOKUP($G$4,final_marks,26,0)</f>
        <v>250</v>
      </c>
    </row>
    <row r="18" spans="1:7" s="1" customFormat="1" ht="18" customHeight="1" x14ac:dyDescent="0.25">
      <c r="A18" s="27"/>
      <c r="B18" s="16"/>
      <c r="C18" s="16"/>
      <c r="D18" s="16"/>
      <c r="E18" s="16"/>
      <c r="F18" s="17"/>
      <c r="G18" s="28"/>
    </row>
    <row r="19" spans="1:7" ht="27" customHeight="1" x14ac:dyDescent="0.25">
      <c r="A19" s="74" t="s">
        <v>305</v>
      </c>
      <c r="B19" s="80"/>
      <c r="C19" s="80"/>
      <c r="D19" s="75" t="s">
        <v>320</v>
      </c>
      <c r="E19" s="75"/>
      <c r="F19" s="81">
        <f>'School Information'!B5</f>
        <v>43931</v>
      </c>
      <c r="G19" s="82"/>
    </row>
    <row r="20" spans="1:7" ht="27" customHeight="1" x14ac:dyDescent="0.25">
      <c r="A20" s="74"/>
      <c r="B20" s="80"/>
      <c r="C20" s="80"/>
      <c r="D20" s="75"/>
      <c r="E20" s="75"/>
      <c r="F20" s="83"/>
      <c r="G20" s="82"/>
    </row>
    <row r="21" spans="1:7" ht="27" customHeight="1" x14ac:dyDescent="0.25">
      <c r="A21" s="74" t="s">
        <v>306</v>
      </c>
      <c r="B21" s="80"/>
      <c r="C21" s="80"/>
      <c r="D21" s="75" t="s">
        <v>307</v>
      </c>
      <c r="E21" s="75"/>
      <c r="F21" s="84"/>
      <c r="G21" s="85"/>
    </row>
    <row r="22" spans="1:7" ht="27" customHeight="1" x14ac:dyDescent="0.25">
      <c r="A22" s="74"/>
      <c r="B22" s="80"/>
      <c r="C22" s="80"/>
      <c r="D22" s="75"/>
      <c r="E22" s="75"/>
      <c r="F22" s="84"/>
      <c r="G22" s="85"/>
    </row>
    <row r="23" spans="1:7" ht="11.25" customHeight="1" thickBot="1" x14ac:dyDescent="0.3">
      <c r="A23" s="34"/>
      <c r="B23" s="44"/>
      <c r="C23" s="44"/>
      <c r="D23" s="35"/>
      <c r="E23" s="35"/>
      <c r="F23" s="45"/>
      <c r="G23" s="46"/>
    </row>
  </sheetData>
  <sheetProtection password="DAE9" sheet="1" objects="1" scenarios="1" formatCells="0" formatColumns="0" formatRows="0" insertColumns="0" insertRows="0" insertHyperlinks="0" deleteColumns="0" deleteRows="0" sort="0" autoFilter="0" pivotTables="0"/>
  <mergeCells count="16">
    <mergeCell ref="A1:G1"/>
    <mergeCell ref="A2:G2"/>
    <mergeCell ref="A19:A20"/>
    <mergeCell ref="A21:A22"/>
    <mergeCell ref="D19:E20"/>
    <mergeCell ref="D21:E22"/>
    <mergeCell ref="B3:D3"/>
    <mergeCell ref="B4:D4"/>
    <mergeCell ref="B5:D5"/>
    <mergeCell ref="B6:D6"/>
    <mergeCell ref="F15:G15"/>
    <mergeCell ref="D13:E13"/>
    <mergeCell ref="B19:C20"/>
    <mergeCell ref="F19:G20"/>
    <mergeCell ref="F21:G22"/>
    <mergeCell ref="B21:C22"/>
  </mergeCells>
  <pageMargins left="0.39370078740157483" right="0.39370078740157483" top="0.39370078740157483" bottom="0.39370078740157483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'Final Marks'!$D:$D</xm:f>
          </x14:formula1>
          <xm:sqref>G4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How to Do</vt:lpstr>
      <vt:lpstr>School Information</vt:lpstr>
      <vt:lpstr>Paste SD Data</vt:lpstr>
      <vt:lpstr>Final Marks</vt:lpstr>
      <vt:lpstr>Marksheet</vt:lpstr>
      <vt:lpstr>final_marks</vt:lpstr>
      <vt:lpstr>GT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2020-05-15T10:53:30Z</cp:lastPrinted>
  <dcterms:modified xsi:type="dcterms:W3CDTF">2020-05-16T10:54:37Z</dcterms:modified>
</cp:coreProperties>
</file>