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919"/>
  </bookViews>
  <sheets>
    <sheet name="Help" sheetId="30" r:id="rId1"/>
    <sheet name="Master" sheetId="1" r:id="rId2"/>
    <sheet name="Result Entry" sheetId="5" r:id="rId3"/>
    <sheet name="Result Sheet" sheetId="24" r:id="rId4"/>
    <sheet name="Statics" sheetId="21" r:id="rId5"/>
    <sheet name="Report Card With Personal Logo" sheetId="32" r:id="rId6"/>
  </sheets>
  <definedNames>
    <definedName name="logo">INDEX(Master!$P$4,MATCH('Report Card With Personal Logo'!$B$2:$B$2,Master!$I$4:$Q$4,0))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N12" i="24"/>
  <c r="C2" i="32"/>
  <c r="C362"/>
  <c r="C361"/>
  <c r="C360"/>
  <c r="C359"/>
  <c r="C352"/>
  <c r="J351"/>
  <c r="H351"/>
  <c r="G351"/>
  <c r="F351"/>
  <c r="E351"/>
  <c r="I351" s="1"/>
  <c r="K351" s="1"/>
  <c r="C350"/>
  <c r="C349"/>
  <c r="C348"/>
  <c r="J347"/>
  <c r="H347"/>
  <c r="G347"/>
  <c r="F347"/>
  <c r="E347"/>
  <c r="I347" s="1"/>
  <c r="K347" s="1"/>
  <c r="G346"/>
  <c r="F346"/>
  <c r="E346"/>
  <c r="H345"/>
  <c r="H344"/>
  <c r="H343"/>
  <c r="H342"/>
  <c r="H341"/>
  <c r="H340"/>
  <c r="I339"/>
  <c r="H361" s="1"/>
  <c r="L338"/>
  <c r="L337"/>
  <c r="D336"/>
  <c r="D335"/>
  <c r="C335"/>
  <c r="A334"/>
  <c r="C325"/>
  <c r="C324"/>
  <c r="C323"/>
  <c r="C322"/>
  <c r="C315"/>
  <c r="J314"/>
  <c r="H314"/>
  <c r="G314"/>
  <c r="F314"/>
  <c r="E314"/>
  <c r="I314" s="1"/>
  <c r="K314" s="1"/>
  <c r="C313"/>
  <c r="C312"/>
  <c r="C311"/>
  <c r="J310"/>
  <c r="H310"/>
  <c r="G310"/>
  <c r="F310"/>
  <c r="E310"/>
  <c r="I310" s="1"/>
  <c r="K310" s="1"/>
  <c r="G309"/>
  <c r="F309"/>
  <c r="E309"/>
  <c r="L301"/>
  <c r="L300"/>
  <c r="D299"/>
  <c r="D298"/>
  <c r="C298"/>
  <c r="C288"/>
  <c r="C287"/>
  <c r="C286"/>
  <c r="C285"/>
  <c r="C278"/>
  <c r="J277"/>
  <c r="H277"/>
  <c r="G277"/>
  <c r="F277"/>
  <c r="E277"/>
  <c r="I277" s="1"/>
  <c r="K277" s="1"/>
  <c r="C276"/>
  <c r="C275"/>
  <c r="C274"/>
  <c r="J273"/>
  <c r="H273"/>
  <c r="G273"/>
  <c r="F273"/>
  <c r="E273"/>
  <c r="I273" s="1"/>
  <c r="K273" s="1"/>
  <c r="G272"/>
  <c r="F272"/>
  <c r="E272"/>
  <c r="L264"/>
  <c r="L263"/>
  <c r="D262"/>
  <c r="D261"/>
  <c r="C261"/>
  <c r="C251"/>
  <c r="C250"/>
  <c r="C249"/>
  <c r="C248"/>
  <c r="C241"/>
  <c r="J240"/>
  <c r="H240"/>
  <c r="G240"/>
  <c r="F240"/>
  <c r="E240"/>
  <c r="I240" s="1"/>
  <c r="K240" s="1"/>
  <c r="C239"/>
  <c r="C238"/>
  <c r="C237"/>
  <c r="J236"/>
  <c r="H236"/>
  <c r="G236"/>
  <c r="F236"/>
  <c r="E236"/>
  <c r="I236" s="1"/>
  <c r="K236" s="1"/>
  <c r="G235"/>
  <c r="F235"/>
  <c r="E235"/>
  <c r="L227"/>
  <c r="L226"/>
  <c r="D225"/>
  <c r="D224"/>
  <c r="C224"/>
  <c r="A223"/>
  <c r="C214"/>
  <c r="C213"/>
  <c r="C212"/>
  <c r="C211"/>
  <c r="C204"/>
  <c r="J203"/>
  <c r="H203"/>
  <c r="G203"/>
  <c r="F203"/>
  <c r="E203"/>
  <c r="I203" s="1"/>
  <c r="K203" s="1"/>
  <c r="C202"/>
  <c r="C201"/>
  <c r="C200"/>
  <c r="J199"/>
  <c r="H199"/>
  <c r="G199"/>
  <c r="F199"/>
  <c r="E199"/>
  <c r="I199" s="1"/>
  <c r="K199" s="1"/>
  <c r="G198"/>
  <c r="F198"/>
  <c r="E198"/>
  <c r="H197"/>
  <c r="H196"/>
  <c r="H195"/>
  <c r="H194"/>
  <c r="H193"/>
  <c r="H192"/>
  <c r="I191"/>
  <c r="H214" s="1"/>
  <c r="L190"/>
  <c r="L189"/>
  <c r="D188"/>
  <c r="D187"/>
  <c r="C187"/>
  <c r="A186"/>
  <c r="C177"/>
  <c r="C176"/>
  <c r="C175"/>
  <c r="C174"/>
  <c r="C167"/>
  <c r="J166"/>
  <c r="H166"/>
  <c r="G166"/>
  <c r="F166"/>
  <c r="E166"/>
  <c r="I166" s="1"/>
  <c r="K166" s="1"/>
  <c r="C165"/>
  <c r="C164"/>
  <c r="C163"/>
  <c r="J162"/>
  <c r="H162"/>
  <c r="G162"/>
  <c r="F162"/>
  <c r="E162"/>
  <c r="I162" s="1"/>
  <c r="K162" s="1"/>
  <c r="G161"/>
  <c r="F161"/>
  <c r="E161"/>
  <c r="L153"/>
  <c r="L152"/>
  <c r="D151"/>
  <c r="D150"/>
  <c r="C150"/>
  <c r="C140"/>
  <c r="C139"/>
  <c r="C138"/>
  <c r="C137"/>
  <c r="C130"/>
  <c r="J129"/>
  <c r="H129"/>
  <c r="G129"/>
  <c r="F129"/>
  <c r="E129"/>
  <c r="C128"/>
  <c r="C127"/>
  <c r="C126"/>
  <c r="J125"/>
  <c r="H125"/>
  <c r="G125"/>
  <c r="F125"/>
  <c r="E125"/>
  <c r="G124"/>
  <c r="F124"/>
  <c r="E124"/>
  <c r="L116"/>
  <c r="L115"/>
  <c r="D114"/>
  <c r="D113"/>
  <c r="C113"/>
  <c r="A112"/>
  <c r="C103"/>
  <c r="C102"/>
  <c r="C101"/>
  <c r="C100"/>
  <c r="C93"/>
  <c r="J92"/>
  <c r="H92"/>
  <c r="G92"/>
  <c r="F92"/>
  <c r="E92"/>
  <c r="C91"/>
  <c r="C90"/>
  <c r="C89"/>
  <c r="J88"/>
  <c r="H88"/>
  <c r="G88"/>
  <c r="F88"/>
  <c r="E88"/>
  <c r="G87"/>
  <c r="F87"/>
  <c r="E87"/>
  <c r="L79"/>
  <c r="L78"/>
  <c r="D77"/>
  <c r="D76"/>
  <c r="C76"/>
  <c r="C66"/>
  <c r="C65"/>
  <c r="C64"/>
  <c r="C63"/>
  <c r="C56"/>
  <c r="J55"/>
  <c r="H55"/>
  <c r="G55"/>
  <c r="F55"/>
  <c r="E55"/>
  <c r="C54"/>
  <c r="C53"/>
  <c r="C52"/>
  <c r="J51"/>
  <c r="H51"/>
  <c r="G51"/>
  <c r="F51"/>
  <c r="E51"/>
  <c r="G50"/>
  <c r="F50"/>
  <c r="E50"/>
  <c r="L42"/>
  <c r="L41"/>
  <c r="D40"/>
  <c r="D39"/>
  <c r="C39"/>
  <c r="A1"/>
  <c r="A38" s="1"/>
  <c r="P11"/>
  <c r="C15"/>
  <c r="C29"/>
  <c r="C28"/>
  <c r="C27"/>
  <c r="C26"/>
  <c r="C19"/>
  <c r="J18"/>
  <c r="H18"/>
  <c r="G18"/>
  <c r="F18"/>
  <c r="E18"/>
  <c r="C17"/>
  <c r="C16"/>
  <c r="J14"/>
  <c r="H14"/>
  <c r="G14"/>
  <c r="F14"/>
  <c r="E14"/>
  <c r="G13"/>
  <c r="F13"/>
  <c r="E13"/>
  <c r="L5"/>
  <c r="L4"/>
  <c r="D3"/>
  <c r="D2"/>
  <c r="C198" i="24"/>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C203"/>
  <c r="B203" s="1"/>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C204"/>
  <c r="B204" s="1"/>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C205"/>
  <c r="B205" s="1"/>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C206"/>
  <c r="B206" s="1"/>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C205" i="5"/>
  <c r="N205"/>
  <c r="W205" s="1"/>
  <c r="X205" s="1"/>
  <c r="Y205" s="1"/>
  <c r="R205"/>
  <c r="V205"/>
  <c r="C206"/>
  <c r="N206"/>
  <c r="R206"/>
  <c r="V206"/>
  <c r="W206"/>
  <c r="X206" s="1"/>
  <c r="Y206" s="1"/>
  <c r="C207"/>
  <c r="N207"/>
  <c r="W207" s="1"/>
  <c r="X207" s="1"/>
  <c r="Y207" s="1"/>
  <c r="R207"/>
  <c r="V207"/>
  <c r="C208"/>
  <c r="N208"/>
  <c r="R208"/>
  <c r="V208"/>
  <c r="W208"/>
  <c r="X208" s="1"/>
  <c r="Y208" s="1"/>
  <c r="EA207"/>
  <c r="DW207"/>
  <c r="DU207"/>
  <c r="DX207" s="1"/>
  <c r="DS207"/>
  <c r="DP207"/>
  <c r="DO207"/>
  <c r="DM207"/>
  <c r="DE207"/>
  <c r="DI207" s="1"/>
  <c r="DB207"/>
  <c r="DA207"/>
  <c r="CV207"/>
  <c r="DY207" s="1"/>
  <c r="EB207" s="1"/>
  <c r="CO207"/>
  <c r="CP207" s="1"/>
  <c r="CN207"/>
  <c r="CF207"/>
  <c r="DQ207" s="1"/>
  <c r="DT207" s="1"/>
  <c r="BY207"/>
  <c r="BZ207" s="1"/>
  <c r="BX207"/>
  <c r="BO207"/>
  <c r="BK207"/>
  <c r="BP207" s="1"/>
  <c r="BQ207" s="1"/>
  <c r="BR207" s="1"/>
  <c r="BG207"/>
  <c r="BA207"/>
  <c r="BB207" s="1"/>
  <c r="BC207" s="1"/>
  <c r="AZ207"/>
  <c r="AV207"/>
  <c r="AR207"/>
  <c r="AK207"/>
  <c r="AG207"/>
  <c r="AL207" s="1"/>
  <c r="AM207" s="1"/>
  <c r="AN207" s="1"/>
  <c r="AC207"/>
  <c r="A207"/>
  <c r="EA206"/>
  <c r="DY206"/>
  <c r="EB206" s="1"/>
  <c r="DW206"/>
  <c r="DT206"/>
  <c r="DS206"/>
  <c r="DQ206"/>
  <c r="DO206"/>
  <c r="DE206"/>
  <c r="DI206" s="1"/>
  <c r="DB206"/>
  <c r="DA206"/>
  <c r="CW206"/>
  <c r="CX206" s="1"/>
  <c r="CV206"/>
  <c r="CN206"/>
  <c r="DU206" s="1"/>
  <c r="DX206" s="1"/>
  <c r="CG206"/>
  <c r="CH206" s="1"/>
  <c r="CF206"/>
  <c r="BX206"/>
  <c r="DM206" s="1"/>
  <c r="DP206" s="1"/>
  <c r="BO206"/>
  <c r="BK206"/>
  <c r="BG206"/>
  <c r="BP206" s="1"/>
  <c r="BQ206" s="1"/>
  <c r="BR206" s="1"/>
  <c r="AZ206"/>
  <c r="AV206"/>
  <c r="AR206"/>
  <c r="BA206" s="1"/>
  <c r="BB206" s="1"/>
  <c r="BC206" s="1"/>
  <c r="AK206"/>
  <c r="AG206"/>
  <c r="AC206"/>
  <c r="AL206" s="1"/>
  <c r="AM206" s="1"/>
  <c r="AN206" s="1"/>
  <c r="A206"/>
  <c r="C108"/>
  <c r="N108"/>
  <c r="R108"/>
  <c r="W108" s="1"/>
  <c r="X108" s="1"/>
  <c r="Y108" s="1"/>
  <c r="V108"/>
  <c r="C109"/>
  <c r="N109"/>
  <c r="R109"/>
  <c r="V109"/>
  <c r="W109"/>
  <c r="X109" s="1"/>
  <c r="Y109" s="1"/>
  <c r="C110"/>
  <c r="N110"/>
  <c r="W110" s="1"/>
  <c r="X110" s="1"/>
  <c r="Y110" s="1"/>
  <c r="R110"/>
  <c r="V110"/>
  <c r="C111"/>
  <c r="N111"/>
  <c r="W111" s="1"/>
  <c r="X111" s="1"/>
  <c r="Y111" s="1"/>
  <c r="R111"/>
  <c r="V111"/>
  <c r="C112"/>
  <c r="N112"/>
  <c r="W112" s="1"/>
  <c r="X112" s="1"/>
  <c r="Y112" s="1"/>
  <c r="R112"/>
  <c r="V112"/>
  <c r="C113"/>
  <c r="N113"/>
  <c r="R113"/>
  <c r="V113"/>
  <c r="W113"/>
  <c r="X113" s="1"/>
  <c r="Y113" s="1"/>
  <c r="C114"/>
  <c r="N114"/>
  <c r="W114" s="1"/>
  <c r="X114" s="1"/>
  <c r="Y114" s="1"/>
  <c r="R114"/>
  <c r="V114"/>
  <c r="C115"/>
  <c r="N115"/>
  <c r="W115" s="1"/>
  <c r="X115" s="1"/>
  <c r="Y115" s="1"/>
  <c r="R115"/>
  <c r="V115"/>
  <c r="C116"/>
  <c r="N116"/>
  <c r="R116"/>
  <c r="W116" s="1"/>
  <c r="X116" s="1"/>
  <c r="Y116" s="1"/>
  <c r="V116"/>
  <c r="C117"/>
  <c r="N117"/>
  <c r="R117"/>
  <c r="V117"/>
  <c r="W117"/>
  <c r="X117" s="1"/>
  <c r="Y117" s="1"/>
  <c r="C118"/>
  <c r="N118"/>
  <c r="W118" s="1"/>
  <c r="X118" s="1"/>
  <c r="Y118" s="1"/>
  <c r="R118"/>
  <c r="V118"/>
  <c r="C119"/>
  <c r="N119"/>
  <c r="W119" s="1"/>
  <c r="X119" s="1"/>
  <c r="Y119" s="1"/>
  <c r="R119"/>
  <c r="V119"/>
  <c r="C120"/>
  <c r="N120"/>
  <c r="R120"/>
  <c r="W120" s="1"/>
  <c r="X120" s="1"/>
  <c r="Y120" s="1"/>
  <c r="V120"/>
  <c r="C121"/>
  <c r="N121"/>
  <c r="R121"/>
  <c r="V121"/>
  <c r="W121"/>
  <c r="X121" s="1"/>
  <c r="Y121" s="1"/>
  <c r="C122"/>
  <c r="N122"/>
  <c r="W122" s="1"/>
  <c r="X122" s="1"/>
  <c r="Y122" s="1"/>
  <c r="R122"/>
  <c r="V122"/>
  <c r="C123"/>
  <c r="N123"/>
  <c r="W123" s="1"/>
  <c r="X123" s="1"/>
  <c r="Y123" s="1"/>
  <c r="R123"/>
  <c r="V123"/>
  <c r="C124"/>
  <c r="N124"/>
  <c r="R124"/>
  <c r="W124" s="1"/>
  <c r="X124" s="1"/>
  <c r="Y124" s="1"/>
  <c r="V124"/>
  <c r="C125"/>
  <c r="N125"/>
  <c r="R125"/>
  <c r="V125"/>
  <c r="W125"/>
  <c r="X125" s="1"/>
  <c r="Y125" s="1"/>
  <c r="C126"/>
  <c r="N126"/>
  <c r="W126" s="1"/>
  <c r="X126" s="1"/>
  <c r="Y126" s="1"/>
  <c r="R126"/>
  <c r="V126"/>
  <c r="C127"/>
  <c r="N127"/>
  <c r="W127" s="1"/>
  <c r="X127" s="1"/>
  <c r="Y127" s="1"/>
  <c r="R127"/>
  <c r="V127"/>
  <c r="C128"/>
  <c r="N128"/>
  <c r="R128"/>
  <c r="W128" s="1"/>
  <c r="X128" s="1"/>
  <c r="Y128" s="1"/>
  <c r="V128"/>
  <c r="C129"/>
  <c r="N129"/>
  <c r="R129"/>
  <c r="V129"/>
  <c r="W129"/>
  <c r="X129" s="1"/>
  <c r="Y129" s="1"/>
  <c r="C130"/>
  <c r="N130"/>
  <c r="W130" s="1"/>
  <c r="X130" s="1"/>
  <c r="Y130" s="1"/>
  <c r="R130"/>
  <c r="V130"/>
  <c r="C131"/>
  <c r="N131"/>
  <c r="W131" s="1"/>
  <c r="X131" s="1"/>
  <c r="Y131" s="1"/>
  <c r="R131"/>
  <c r="V131"/>
  <c r="C132"/>
  <c r="N132"/>
  <c r="R132"/>
  <c r="W132" s="1"/>
  <c r="X132" s="1"/>
  <c r="Y132" s="1"/>
  <c r="V132"/>
  <c r="C133"/>
  <c r="N133"/>
  <c r="R133"/>
  <c r="V133"/>
  <c r="W133"/>
  <c r="X133" s="1"/>
  <c r="Y133" s="1"/>
  <c r="C134"/>
  <c r="N134"/>
  <c r="W134" s="1"/>
  <c r="X134" s="1"/>
  <c r="Y134" s="1"/>
  <c r="R134"/>
  <c r="V134"/>
  <c r="C135"/>
  <c r="N135"/>
  <c r="W135" s="1"/>
  <c r="X135" s="1"/>
  <c r="Y135" s="1"/>
  <c r="R135"/>
  <c r="V135"/>
  <c r="C136"/>
  <c r="N136"/>
  <c r="R136"/>
  <c r="W136" s="1"/>
  <c r="X136" s="1"/>
  <c r="Y136" s="1"/>
  <c r="V136"/>
  <c r="C137"/>
  <c r="N137"/>
  <c r="R137"/>
  <c r="V137"/>
  <c r="W137"/>
  <c r="X137" s="1"/>
  <c r="Y137" s="1"/>
  <c r="C138"/>
  <c r="N138"/>
  <c r="W138" s="1"/>
  <c r="X138" s="1"/>
  <c r="Y138" s="1"/>
  <c r="R138"/>
  <c r="V138"/>
  <c r="C139"/>
  <c r="N139"/>
  <c r="W139" s="1"/>
  <c r="X139" s="1"/>
  <c r="Y139" s="1"/>
  <c r="R139"/>
  <c r="V139"/>
  <c r="C140"/>
  <c r="N140"/>
  <c r="W140" s="1"/>
  <c r="X140" s="1"/>
  <c r="Y140" s="1"/>
  <c r="R140"/>
  <c r="V140"/>
  <c r="C141"/>
  <c r="N141"/>
  <c r="R141"/>
  <c r="V141"/>
  <c r="W141"/>
  <c r="X141" s="1"/>
  <c r="Y141" s="1"/>
  <c r="C142"/>
  <c r="N142"/>
  <c r="W142" s="1"/>
  <c r="X142" s="1"/>
  <c r="Y142" s="1"/>
  <c r="R142"/>
  <c r="V142"/>
  <c r="C143"/>
  <c r="N143"/>
  <c r="W143" s="1"/>
  <c r="X143" s="1"/>
  <c r="Y143" s="1"/>
  <c r="R143"/>
  <c r="V143"/>
  <c r="C144"/>
  <c r="N144"/>
  <c r="R144"/>
  <c r="W144" s="1"/>
  <c r="X144" s="1"/>
  <c r="Y144" s="1"/>
  <c r="V144"/>
  <c r="C145"/>
  <c r="N145"/>
  <c r="R145"/>
  <c r="V145"/>
  <c r="W145"/>
  <c r="X145" s="1"/>
  <c r="Y145" s="1"/>
  <c r="C146"/>
  <c r="N146"/>
  <c r="W146" s="1"/>
  <c r="X146" s="1"/>
  <c r="Y146" s="1"/>
  <c r="R146"/>
  <c r="V146"/>
  <c r="C147"/>
  <c r="N147"/>
  <c r="W147" s="1"/>
  <c r="X147" s="1"/>
  <c r="Y147" s="1"/>
  <c r="R147"/>
  <c r="V147"/>
  <c r="C148"/>
  <c r="N148"/>
  <c r="R148"/>
  <c r="W148" s="1"/>
  <c r="X148" s="1"/>
  <c r="Y148" s="1"/>
  <c r="V148"/>
  <c r="C149"/>
  <c r="N149"/>
  <c r="R149"/>
  <c r="V149"/>
  <c r="W149"/>
  <c r="X149" s="1"/>
  <c r="Y149" s="1"/>
  <c r="C150"/>
  <c r="N150"/>
  <c r="W150" s="1"/>
  <c r="X150" s="1"/>
  <c r="Y150" s="1"/>
  <c r="R150"/>
  <c r="V150"/>
  <c r="C151"/>
  <c r="N151"/>
  <c r="W151" s="1"/>
  <c r="X151" s="1"/>
  <c r="Y151" s="1"/>
  <c r="R151"/>
  <c r="V151"/>
  <c r="C152"/>
  <c r="N152"/>
  <c r="R152"/>
  <c r="W152" s="1"/>
  <c r="X152" s="1"/>
  <c r="Y152" s="1"/>
  <c r="DF152" s="1"/>
  <c r="DG152" s="1"/>
  <c r="DH152" s="1"/>
  <c r="DG150" i="24" s="1"/>
  <c r="V152" i="5"/>
  <c r="C153"/>
  <c r="N153"/>
  <c r="R153"/>
  <c r="V153"/>
  <c r="W153"/>
  <c r="X153" s="1"/>
  <c r="Y153" s="1"/>
  <c r="C154"/>
  <c r="N154"/>
  <c r="R154"/>
  <c r="V154"/>
  <c r="W154"/>
  <c r="X154" s="1"/>
  <c r="Y154" s="1"/>
  <c r="C155"/>
  <c r="N155"/>
  <c r="W155" s="1"/>
  <c r="X155" s="1"/>
  <c r="Y155" s="1"/>
  <c r="R155"/>
  <c r="V155"/>
  <c r="C156"/>
  <c r="N156"/>
  <c r="R156"/>
  <c r="W156" s="1"/>
  <c r="X156" s="1"/>
  <c r="Y156" s="1"/>
  <c r="V156"/>
  <c r="C157"/>
  <c r="N157"/>
  <c r="R157"/>
  <c r="V157"/>
  <c r="W157"/>
  <c r="X157" s="1"/>
  <c r="Y157" s="1"/>
  <c r="C158"/>
  <c r="N158"/>
  <c r="R158"/>
  <c r="V158"/>
  <c r="W158"/>
  <c r="X158" s="1"/>
  <c r="Y158" s="1"/>
  <c r="C159"/>
  <c r="N159"/>
  <c r="W159" s="1"/>
  <c r="X159" s="1"/>
  <c r="Y159" s="1"/>
  <c r="R159"/>
  <c r="V159"/>
  <c r="C160"/>
  <c r="N160"/>
  <c r="R160"/>
  <c r="W160" s="1"/>
  <c r="X160" s="1"/>
  <c r="Y160" s="1"/>
  <c r="V160"/>
  <c r="C161"/>
  <c r="N161"/>
  <c r="R161"/>
  <c r="V161"/>
  <c r="W161" s="1"/>
  <c r="X161" s="1"/>
  <c r="Y161" s="1"/>
  <c r="C162"/>
  <c r="N162"/>
  <c r="R162"/>
  <c r="V162"/>
  <c r="W162"/>
  <c r="X162" s="1"/>
  <c r="Y162" s="1"/>
  <c r="C163"/>
  <c r="N163"/>
  <c r="W163" s="1"/>
  <c r="X163" s="1"/>
  <c r="Y163" s="1"/>
  <c r="R163"/>
  <c r="V163"/>
  <c r="C164"/>
  <c r="N164"/>
  <c r="R164"/>
  <c r="W164" s="1"/>
  <c r="X164" s="1"/>
  <c r="Y164" s="1"/>
  <c r="V164"/>
  <c r="C165"/>
  <c r="N165"/>
  <c r="R165"/>
  <c r="V165"/>
  <c r="W165"/>
  <c r="X165" s="1"/>
  <c r="Y165" s="1"/>
  <c r="C166"/>
  <c r="N166"/>
  <c r="R166"/>
  <c r="V166"/>
  <c r="W166"/>
  <c r="X166" s="1"/>
  <c r="Y166" s="1"/>
  <c r="C167"/>
  <c r="N167"/>
  <c r="W167" s="1"/>
  <c r="X167" s="1"/>
  <c r="Y167" s="1"/>
  <c r="R167"/>
  <c r="V167"/>
  <c r="C168"/>
  <c r="N168"/>
  <c r="R168"/>
  <c r="W168" s="1"/>
  <c r="X168" s="1"/>
  <c r="Y168" s="1"/>
  <c r="V168"/>
  <c r="C169"/>
  <c r="N169"/>
  <c r="R169"/>
  <c r="V169"/>
  <c r="W169"/>
  <c r="X169" s="1"/>
  <c r="Y169" s="1"/>
  <c r="C170"/>
  <c r="N170"/>
  <c r="W170" s="1"/>
  <c r="X170" s="1"/>
  <c r="Y170" s="1"/>
  <c r="R170"/>
  <c r="V170"/>
  <c r="C171"/>
  <c r="N171"/>
  <c r="W171" s="1"/>
  <c r="X171" s="1"/>
  <c r="Y171" s="1"/>
  <c r="R171"/>
  <c r="V171"/>
  <c r="C172"/>
  <c r="N172"/>
  <c r="R172"/>
  <c r="W172" s="1"/>
  <c r="X172" s="1"/>
  <c r="Y172" s="1"/>
  <c r="V172"/>
  <c r="C173"/>
  <c r="N173"/>
  <c r="R173"/>
  <c r="V173"/>
  <c r="W173"/>
  <c r="X173" s="1"/>
  <c r="Y173" s="1"/>
  <c r="C174"/>
  <c r="N174"/>
  <c r="W174" s="1"/>
  <c r="X174" s="1"/>
  <c r="Y174" s="1"/>
  <c r="R174"/>
  <c r="V174"/>
  <c r="C175"/>
  <c r="N175"/>
  <c r="W175" s="1"/>
  <c r="X175" s="1"/>
  <c r="Y175" s="1"/>
  <c r="R175"/>
  <c r="V175"/>
  <c r="C176"/>
  <c r="N176"/>
  <c r="R176"/>
  <c r="W176" s="1"/>
  <c r="X176" s="1"/>
  <c r="Y176" s="1"/>
  <c r="V176"/>
  <c r="C177"/>
  <c r="N177"/>
  <c r="R177"/>
  <c r="V177"/>
  <c r="W177"/>
  <c r="X177" s="1"/>
  <c r="Y177" s="1"/>
  <c r="C178"/>
  <c r="N178"/>
  <c r="R178"/>
  <c r="V178"/>
  <c r="W178"/>
  <c r="X178" s="1"/>
  <c r="Y178" s="1"/>
  <c r="C179"/>
  <c r="N179"/>
  <c r="W179" s="1"/>
  <c r="X179" s="1"/>
  <c r="Y179" s="1"/>
  <c r="R179"/>
  <c r="V179"/>
  <c r="C180"/>
  <c r="N180"/>
  <c r="R180"/>
  <c r="W180" s="1"/>
  <c r="X180" s="1"/>
  <c r="Y180" s="1"/>
  <c r="V180"/>
  <c r="C181"/>
  <c r="N181"/>
  <c r="R181"/>
  <c r="V181"/>
  <c r="W181"/>
  <c r="X181" s="1"/>
  <c r="Y181" s="1"/>
  <c r="C182"/>
  <c r="N182"/>
  <c r="R182"/>
  <c r="V182"/>
  <c r="W182"/>
  <c r="X182" s="1"/>
  <c r="Y182" s="1"/>
  <c r="C183"/>
  <c r="N183"/>
  <c r="W183" s="1"/>
  <c r="X183" s="1"/>
  <c r="Y183" s="1"/>
  <c r="R183"/>
  <c r="V183"/>
  <c r="C184"/>
  <c r="N184"/>
  <c r="R184"/>
  <c r="W184" s="1"/>
  <c r="X184" s="1"/>
  <c r="Y184" s="1"/>
  <c r="V184"/>
  <c r="C185"/>
  <c r="N185"/>
  <c r="R185"/>
  <c r="V185"/>
  <c r="W185"/>
  <c r="X185" s="1"/>
  <c r="Y185" s="1"/>
  <c r="C186"/>
  <c r="N186"/>
  <c r="R186"/>
  <c r="V186"/>
  <c r="W186"/>
  <c r="X186" s="1"/>
  <c r="Y186" s="1"/>
  <c r="C187"/>
  <c r="N187"/>
  <c r="W187" s="1"/>
  <c r="X187" s="1"/>
  <c r="Y187" s="1"/>
  <c r="R187"/>
  <c r="V187"/>
  <c r="C188"/>
  <c r="N188"/>
  <c r="R188"/>
  <c r="W188" s="1"/>
  <c r="X188" s="1"/>
  <c r="Y188" s="1"/>
  <c r="V188"/>
  <c r="C189"/>
  <c r="N189"/>
  <c r="R189"/>
  <c r="V189"/>
  <c r="W189" s="1"/>
  <c r="X189" s="1"/>
  <c r="Y189" s="1"/>
  <c r="C190"/>
  <c r="N190"/>
  <c r="R190"/>
  <c r="V190"/>
  <c r="W190"/>
  <c r="X190" s="1"/>
  <c r="Y190" s="1"/>
  <c r="C191"/>
  <c r="N191"/>
  <c r="W191" s="1"/>
  <c r="X191" s="1"/>
  <c r="Y191" s="1"/>
  <c r="R191"/>
  <c r="V191"/>
  <c r="C192"/>
  <c r="N192"/>
  <c r="R192"/>
  <c r="W192" s="1"/>
  <c r="X192" s="1"/>
  <c r="Y192" s="1"/>
  <c r="V192"/>
  <c r="C193"/>
  <c r="N193"/>
  <c r="R193"/>
  <c r="V193"/>
  <c r="W193"/>
  <c r="X193" s="1"/>
  <c r="Y193" s="1"/>
  <c r="C194"/>
  <c r="N194"/>
  <c r="W194" s="1"/>
  <c r="X194" s="1"/>
  <c r="Y194" s="1"/>
  <c r="R194"/>
  <c r="V194"/>
  <c r="C195"/>
  <c r="N195"/>
  <c r="W195" s="1"/>
  <c r="X195" s="1"/>
  <c r="Y195" s="1"/>
  <c r="R195"/>
  <c r="V195"/>
  <c r="C196"/>
  <c r="N196"/>
  <c r="R196"/>
  <c r="W196" s="1"/>
  <c r="X196" s="1"/>
  <c r="Y196" s="1"/>
  <c r="V196"/>
  <c r="C197"/>
  <c r="N197"/>
  <c r="R197"/>
  <c r="V197"/>
  <c r="W197"/>
  <c r="X197" s="1"/>
  <c r="Y197" s="1"/>
  <c r="C198"/>
  <c r="N198"/>
  <c r="W198" s="1"/>
  <c r="X198" s="1"/>
  <c r="Y198" s="1"/>
  <c r="R198"/>
  <c r="V198"/>
  <c r="C199"/>
  <c r="N199"/>
  <c r="W199" s="1"/>
  <c r="X199" s="1"/>
  <c r="Y199" s="1"/>
  <c r="R199"/>
  <c r="V199"/>
  <c r="C200"/>
  <c r="N200"/>
  <c r="R200"/>
  <c r="W200" s="1"/>
  <c r="X200" s="1"/>
  <c r="Y200" s="1"/>
  <c r="V200"/>
  <c r="C201"/>
  <c r="N201"/>
  <c r="R201"/>
  <c r="V201"/>
  <c r="W201"/>
  <c r="X201" s="1"/>
  <c r="Y201" s="1"/>
  <c r="C202"/>
  <c r="N202"/>
  <c r="W202" s="1"/>
  <c r="X202" s="1"/>
  <c r="Y202" s="1"/>
  <c r="R202"/>
  <c r="V202"/>
  <c r="C203"/>
  <c r="N203"/>
  <c r="W203" s="1"/>
  <c r="X203" s="1"/>
  <c r="Y203" s="1"/>
  <c r="R203"/>
  <c r="V203"/>
  <c r="C204"/>
  <c r="N204"/>
  <c r="R204"/>
  <c r="W204" s="1"/>
  <c r="X204" s="1"/>
  <c r="Y204" s="1"/>
  <c r="V204"/>
  <c r="EA205"/>
  <c r="DW205"/>
  <c r="DU205"/>
  <c r="DX205" s="1"/>
  <c r="DS205"/>
  <c r="DP205"/>
  <c r="DO205"/>
  <c r="DM205"/>
  <c r="DE205"/>
  <c r="DI205" s="1"/>
  <c r="DB205"/>
  <c r="DA205"/>
  <c r="CV205"/>
  <c r="DY205" s="1"/>
  <c r="EB205" s="1"/>
  <c r="CO205"/>
  <c r="CP205" s="1"/>
  <c r="CN205"/>
  <c r="CF205"/>
  <c r="DQ205" s="1"/>
  <c r="DT205" s="1"/>
  <c r="BY205"/>
  <c r="BZ205" s="1"/>
  <c r="BX205"/>
  <c r="BO205"/>
  <c r="BK205"/>
  <c r="BP205" s="1"/>
  <c r="BQ205" s="1"/>
  <c r="BR205" s="1"/>
  <c r="BG205"/>
  <c r="BA205"/>
  <c r="BB205" s="1"/>
  <c r="BC205" s="1"/>
  <c r="AZ205"/>
  <c r="AV205"/>
  <c r="AR205"/>
  <c r="AK205"/>
  <c r="AG205"/>
  <c r="AL205" s="1"/>
  <c r="AM205" s="1"/>
  <c r="AN205" s="1"/>
  <c r="AC205"/>
  <c r="A205"/>
  <c r="EA204"/>
  <c r="DY204"/>
  <c r="EB204" s="1"/>
  <c r="DW204"/>
  <c r="DT204"/>
  <c r="DS204"/>
  <c r="DQ204"/>
  <c r="DO204"/>
  <c r="DE204"/>
  <c r="DI204" s="1"/>
  <c r="DB204"/>
  <c r="DA204"/>
  <c r="CW204"/>
  <c r="CX204" s="1"/>
  <c r="CV204"/>
  <c r="CN204"/>
  <c r="DU204" s="1"/>
  <c r="DX204" s="1"/>
  <c r="CG204"/>
  <c r="CH204" s="1"/>
  <c r="CF204"/>
  <c r="BX204"/>
  <c r="DM204" s="1"/>
  <c r="DP204" s="1"/>
  <c r="BO204"/>
  <c r="BK204"/>
  <c r="BG204"/>
  <c r="BP204" s="1"/>
  <c r="BQ204" s="1"/>
  <c r="BR204" s="1"/>
  <c r="AZ204"/>
  <c r="AV204"/>
  <c r="AR204"/>
  <c r="BA204" s="1"/>
  <c r="BB204" s="1"/>
  <c r="BC204" s="1"/>
  <c r="AK204"/>
  <c r="AG204"/>
  <c r="AC204"/>
  <c r="AL204" s="1"/>
  <c r="AM204" s="1"/>
  <c r="AN204" s="1"/>
  <c r="A204"/>
  <c r="EA203"/>
  <c r="DX203"/>
  <c r="DW203"/>
  <c r="DU203"/>
  <c r="DS203"/>
  <c r="DO203"/>
  <c r="DM203"/>
  <c r="DP203" s="1"/>
  <c r="DE203"/>
  <c r="DI203" s="1"/>
  <c r="DB203"/>
  <c r="DA203"/>
  <c r="CV203"/>
  <c r="DY203" s="1"/>
  <c r="EB203" s="1"/>
  <c r="CO203"/>
  <c r="CP203" s="1"/>
  <c r="CN203"/>
  <c r="CF203"/>
  <c r="DQ203" s="1"/>
  <c r="DT203" s="1"/>
  <c r="BY203"/>
  <c r="BZ203" s="1"/>
  <c r="BX203"/>
  <c r="BP203"/>
  <c r="BQ203" s="1"/>
  <c r="BR203" s="1"/>
  <c r="BO203"/>
  <c r="BK203"/>
  <c r="BG203"/>
  <c r="AZ203"/>
  <c r="AV203"/>
  <c r="BA203" s="1"/>
  <c r="BB203" s="1"/>
  <c r="BC203" s="1"/>
  <c r="AR203"/>
  <c r="AL203"/>
  <c r="AM203" s="1"/>
  <c r="AN203" s="1"/>
  <c r="AK203"/>
  <c r="AG203"/>
  <c r="AC203"/>
  <c r="A203"/>
  <c r="EB202"/>
  <c r="EA202"/>
  <c r="DY202"/>
  <c r="DW202"/>
  <c r="DS202"/>
  <c r="DQ202"/>
  <c r="DT202" s="1"/>
  <c r="DO202"/>
  <c r="DE202"/>
  <c r="DI202" s="1"/>
  <c r="DB202"/>
  <c r="DA202"/>
  <c r="CW202"/>
  <c r="CX202" s="1"/>
  <c r="CV202"/>
  <c r="CN202"/>
  <c r="DU202" s="1"/>
  <c r="DX202" s="1"/>
  <c r="CG202"/>
  <c r="CH202" s="1"/>
  <c r="CF202"/>
  <c r="BX202"/>
  <c r="DM202" s="1"/>
  <c r="DP202" s="1"/>
  <c r="BO202"/>
  <c r="BK202"/>
  <c r="BG202"/>
  <c r="BP202" s="1"/>
  <c r="BQ202" s="1"/>
  <c r="BR202" s="1"/>
  <c r="AZ202"/>
  <c r="AV202"/>
  <c r="AR202"/>
  <c r="BA202" s="1"/>
  <c r="BB202" s="1"/>
  <c r="BC202" s="1"/>
  <c r="AK202"/>
  <c r="AG202"/>
  <c r="AC202"/>
  <c r="AL202" s="1"/>
  <c r="AM202" s="1"/>
  <c r="AN202" s="1"/>
  <c r="A202"/>
  <c r="EA201"/>
  <c r="DW201"/>
  <c r="DU201"/>
  <c r="DX201" s="1"/>
  <c r="DS201"/>
  <c r="DP201"/>
  <c r="DO201"/>
  <c r="DM201"/>
  <c r="DE201"/>
  <c r="DI201" s="1"/>
  <c r="DB201"/>
  <c r="DA201"/>
  <c r="CV201"/>
  <c r="DY201" s="1"/>
  <c r="EB201" s="1"/>
  <c r="CO201"/>
  <c r="CP201" s="1"/>
  <c r="CN201"/>
  <c r="CF201"/>
  <c r="DQ201" s="1"/>
  <c r="DT201" s="1"/>
  <c r="BY201"/>
  <c r="BZ201" s="1"/>
  <c r="BX201"/>
  <c r="BO201"/>
  <c r="BK201"/>
  <c r="BP201" s="1"/>
  <c r="BQ201" s="1"/>
  <c r="BR201" s="1"/>
  <c r="BG201"/>
  <c r="BA201"/>
  <c r="BB201" s="1"/>
  <c r="BC201" s="1"/>
  <c r="AZ201"/>
  <c r="AV201"/>
  <c r="AR201"/>
  <c r="AK201"/>
  <c r="AG201"/>
  <c r="AL201" s="1"/>
  <c r="AM201" s="1"/>
  <c r="AN201" s="1"/>
  <c r="AC201"/>
  <c r="A201"/>
  <c r="EA200"/>
  <c r="DY200"/>
  <c r="EB200" s="1"/>
  <c r="DW200"/>
  <c r="DT200"/>
  <c r="DS200"/>
  <c r="DQ200"/>
  <c r="DO200"/>
  <c r="DE200"/>
  <c r="DI200" s="1"/>
  <c r="DB200"/>
  <c r="DA200"/>
  <c r="CW200"/>
  <c r="CX200" s="1"/>
  <c r="CV200"/>
  <c r="CN200"/>
  <c r="DU200" s="1"/>
  <c r="DX200" s="1"/>
  <c r="CG200"/>
  <c r="CH200" s="1"/>
  <c r="CF200"/>
  <c r="BX200"/>
  <c r="DM200" s="1"/>
  <c r="DP200" s="1"/>
  <c r="BO200"/>
  <c r="BK200"/>
  <c r="BG200"/>
  <c r="BP200" s="1"/>
  <c r="BQ200" s="1"/>
  <c r="BR200" s="1"/>
  <c r="AZ200"/>
  <c r="AV200"/>
  <c r="AR200"/>
  <c r="BA200" s="1"/>
  <c r="BB200" s="1"/>
  <c r="BC200" s="1"/>
  <c r="AK200"/>
  <c r="AG200"/>
  <c r="AC200"/>
  <c r="AL200" s="1"/>
  <c r="AM200" s="1"/>
  <c r="AN200" s="1"/>
  <c r="A200"/>
  <c r="EA199"/>
  <c r="DX199"/>
  <c r="DW199"/>
  <c r="DU199"/>
  <c r="DS199"/>
  <c r="DO199"/>
  <c r="DM199"/>
  <c r="DP199" s="1"/>
  <c r="DE199"/>
  <c r="DI199" s="1"/>
  <c r="DB199"/>
  <c r="DA199"/>
  <c r="CV199"/>
  <c r="DY199" s="1"/>
  <c r="EB199" s="1"/>
  <c r="CO199"/>
  <c r="CP199" s="1"/>
  <c r="CN199"/>
  <c r="CF199"/>
  <c r="DQ199" s="1"/>
  <c r="DT199" s="1"/>
  <c r="BY199"/>
  <c r="BZ199" s="1"/>
  <c r="BX199"/>
  <c r="BP199"/>
  <c r="BQ199" s="1"/>
  <c r="BR199" s="1"/>
  <c r="BO199"/>
  <c r="BK199"/>
  <c r="BG199"/>
  <c r="AZ199"/>
  <c r="AV199"/>
  <c r="BA199" s="1"/>
  <c r="BB199" s="1"/>
  <c r="BC199" s="1"/>
  <c r="AR199"/>
  <c r="AL199"/>
  <c r="AM199" s="1"/>
  <c r="AN199" s="1"/>
  <c r="AK199"/>
  <c r="AG199"/>
  <c r="AC199"/>
  <c r="A199"/>
  <c r="EB198"/>
  <c r="EA198"/>
  <c r="DY198"/>
  <c r="DW198"/>
  <c r="DS198"/>
  <c r="DQ198"/>
  <c r="DT198" s="1"/>
  <c r="DO198"/>
  <c r="DE198"/>
  <c r="DI198" s="1"/>
  <c r="DB198"/>
  <c r="DA198"/>
  <c r="CW198"/>
  <c r="CX198" s="1"/>
  <c r="CV198"/>
  <c r="CN198"/>
  <c r="DU198" s="1"/>
  <c r="DX198" s="1"/>
  <c r="CG198"/>
  <c r="CH198" s="1"/>
  <c r="CF198"/>
  <c r="BX198"/>
  <c r="DM198" s="1"/>
  <c r="DP198" s="1"/>
  <c r="BO198"/>
  <c r="BK198"/>
  <c r="BG198"/>
  <c r="BP198" s="1"/>
  <c r="BQ198" s="1"/>
  <c r="BR198" s="1"/>
  <c r="AZ198"/>
  <c r="AV198"/>
  <c r="AR198"/>
  <c r="BA198" s="1"/>
  <c r="BB198" s="1"/>
  <c r="BC198" s="1"/>
  <c r="AK198"/>
  <c r="AG198"/>
  <c r="AC198"/>
  <c r="AL198" s="1"/>
  <c r="AM198" s="1"/>
  <c r="AN198" s="1"/>
  <c r="A198"/>
  <c r="EA197"/>
  <c r="DW197"/>
  <c r="DU197"/>
  <c r="DX197" s="1"/>
  <c r="DS197"/>
  <c r="DP197"/>
  <c r="DO197"/>
  <c r="DM197"/>
  <c r="DE197"/>
  <c r="DI197" s="1"/>
  <c r="DB197"/>
  <c r="DA197"/>
  <c r="CV197"/>
  <c r="DY197" s="1"/>
  <c r="EB197" s="1"/>
  <c r="CO197"/>
  <c r="CP197" s="1"/>
  <c r="CN197"/>
  <c r="CF197"/>
  <c r="DQ197" s="1"/>
  <c r="DT197" s="1"/>
  <c r="BY197"/>
  <c r="BZ197" s="1"/>
  <c r="BX197"/>
  <c r="BO197"/>
  <c r="BK197"/>
  <c r="BP197" s="1"/>
  <c r="BQ197" s="1"/>
  <c r="BR197" s="1"/>
  <c r="BG197"/>
  <c r="BA197"/>
  <c r="BB197" s="1"/>
  <c r="BC197" s="1"/>
  <c r="AZ197"/>
  <c r="AV197"/>
  <c r="AR197"/>
  <c r="AK197"/>
  <c r="AG197"/>
  <c r="AL197" s="1"/>
  <c r="AM197" s="1"/>
  <c r="AN197" s="1"/>
  <c r="AC197"/>
  <c r="A197"/>
  <c r="EA196"/>
  <c r="DY196"/>
  <c r="EB196" s="1"/>
  <c r="DW196"/>
  <c r="DT196"/>
  <c r="DS196"/>
  <c r="DQ196"/>
  <c r="DO196"/>
  <c r="DE196"/>
  <c r="DI196" s="1"/>
  <c r="DB196"/>
  <c r="DA196"/>
  <c r="CW196"/>
  <c r="CX196" s="1"/>
  <c r="CV196"/>
  <c r="CN196"/>
  <c r="DU196" s="1"/>
  <c r="DX196" s="1"/>
  <c r="CG196"/>
  <c r="CH196" s="1"/>
  <c r="CF196"/>
  <c r="BX196"/>
  <c r="DM196" s="1"/>
  <c r="DP196" s="1"/>
  <c r="BO196"/>
  <c r="BK196"/>
  <c r="BG196"/>
  <c r="BP196" s="1"/>
  <c r="BQ196" s="1"/>
  <c r="BR196" s="1"/>
  <c r="AZ196"/>
  <c r="AV196"/>
  <c r="AR196"/>
  <c r="BA196" s="1"/>
  <c r="BB196" s="1"/>
  <c r="BC196" s="1"/>
  <c r="AK196"/>
  <c r="AG196"/>
  <c r="AC196"/>
  <c r="AL196" s="1"/>
  <c r="AM196" s="1"/>
  <c r="AN196" s="1"/>
  <c r="A196"/>
  <c r="EA195"/>
  <c r="DX195"/>
  <c r="DW195"/>
  <c r="DU195"/>
  <c r="DS195"/>
  <c r="DO195"/>
  <c r="DM195"/>
  <c r="DP195" s="1"/>
  <c r="DE195"/>
  <c r="DI195" s="1"/>
  <c r="DB195"/>
  <c r="DA195"/>
  <c r="CV195"/>
  <c r="DY195" s="1"/>
  <c r="EB195" s="1"/>
  <c r="CO195"/>
  <c r="CP195" s="1"/>
  <c r="CN195"/>
  <c r="CF195"/>
  <c r="DQ195" s="1"/>
  <c r="DT195" s="1"/>
  <c r="BY195"/>
  <c r="BZ195" s="1"/>
  <c r="BX195"/>
  <c r="BP195"/>
  <c r="BQ195" s="1"/>
  <c r="BR195" s="1"/>
  <c r="BO195"/>
  <c r="BK195"/>
  <c r="BG195"/>
  <c r="AZ195"/>
  <c r="AV195"/>
  <c r="BA195" s="1"/>
  <c r="BB195" s="1"/>
  <c r="BC195" s="1"/>
  <c r="AR195"/>
  <c r="AL195"/>
  <c r="AM195" s="1"/>
  <c r="AN195" s="1"/>
  <c r="AK195"/>
  <c r="AG195"/>
  <c r="AC195"/>
  <c r="A195"/>
  <c r="EB194"/>
  <c r="EA194"/>
  <c r="DY194"/>
  <c r="DW194"/>
  <c r="DS194"/>
  <c r="DQ194"/>
  <c r="DT194" s="1"/>
  <c r="DO194"/>
  <c r="DE194"/>
  <c r="DI194" s="1"/>
  <c r="DB194"/>
  <c r="DA194"/>
  <c r="CW194"/>
  <c r="CX194" s="1"/>
  <c r="CV194"/>
  <c r="CN194"/>
  <c r="DU194" s="1"/>
  <c r="DX194" s="1"/>
  <c r="CG194"/>
  <c r="CH194" s="1"/>
  <c r="CF194"/>
  <c r="BX194"/>
  <c r="DM194" s="1"/>
  <c r="DP194" s="1"/>
  <c r="BO194"/>
  <c r="BK194"/>
  <c r="BG194"/>
  <c r="BP194" s="1"/>
  <c r="BQ194" s="1"/>
  <c r="BR194" s="1"/>
  <c r="AZ194"/>
  <c r="AV194"/>
  <c r="AR194"/>
  <c r="BA194" s="1"/>
  <c r="BB194" s="1"/>
  <c r="BC194" s="1"/>
  <c r="AK194"/>
  <c r="AG194"/>
  <c r="AC194"/>
  <c r="AL194" s="1"/>
  <c r="AM194" s="1"/>
  <c r="AN194" s="1"/>
  <c r="A194"/>
  <c r="EA193"/>
  <c r="DW193"/>
  <c r="DU193"/>
  <c r="DX193" s="1"/>
  <c r="DS193"/>
  <c r="DP193"/>
  <c r="DO193"/>
  <c r="DM193"/>
  <c r="DE193"/>
  <c r="DI193" s="1"/>
  <c r="DB193"/>
  <c r="DA193"/>
  <c r="CV193"/>
  <c r="DY193" s="1"/>
  <c r="EB193" s="1"/>
  <c r="CO193"/>
  <c r="CP193" s="1"/>
  <c r="CN193"/>
  <c r="CF193"/>
  <c r="DQ193" s="1"/>
  <c r="DT193" s="1"/>
  <c r="BY193"/>
  <c r="BZ193" s="1"/>
  <c r="BX193"/>
  <c r="BO193"/>
  <c r="BK193"/>
  <c r="BP193" s="1"/>
  <c r="BQ193" s="1"/>
  <c r="BR193" s="1"/>
  <c r="BG193"/>
  <c r="BA193"/>
  <c r="BB193" s="1"/>
  <c r="BC193" s="1"/>
  <c r="AZ193"/>
  <c r="AV193"/>
  <c r="AR193"/>
  <c r="AK193"/>
  <c r="AG193"/>
  <c r="AL193" s="1"/>
  <c r="AM193" s="1"/>
  <c r="AN193" s="1"/>
  <c r="AC193"/>
  <c r="A193"/>
  <c r="EA192"/>
  <c r="DY192"/>
  <c r="EB192" s="1"/>
  <c r="DW192"/>
  <c r="DT192"/>
  <c r="DS192"/>
  <c r="DQ192"/>
  <c r="DO192"/>
  <c r="DE192"/>
  <c r="DI192" s="1"/>
  <c r="DB192"/>
  <c r="DA192"/>
  <c r="CW192"/>
  <c r="CX192" s="1"/>
  <c r="CV192"/>
  <c r="CN192"/>
  <c r="DU192" s="1"/>
  <c r="DX192" s="1"/>
  <c r="CG192"/>
  <c r="CH192" s="1"/>
  <c r="CF192"/>
  <c r="BX192"/>
  <c r="DM192" s="1"/>
  <c r="DP192" s="1"/>
  <c r="BO192"/>
  <c r="BK192"/>
  <c r="BG192"/>
  <c r="BP192" s="1"/>
  <c r="BQ192" s="1"/>
  <c r="BR192" s="1"/>
  <c r="AZ192"/>
  <c r="AV192"/>
  <c r="AR192"/>
  <c r="BA192" s="1"/>
  <c r="BB192" s="1"/>
  <c r="BC192" s="1"/>
  <c r="AK192"/>
  <c r="AG192"/>
  <c r="AC192"/>
  <c r="AL192" s="1"/>
  <c r="AM192" s="1"/>
  <c r="AN192" s="1"/>
  <c r="A192"/>
  <c r="EA191"/>
  <c r="DX191"/>
  <c r="DW191"/>
  <c r="DU191"/>
  <c r="DS191"/>
  <c r="DO191"/>
  <c r="DM191"/>
  <c r="DP191" s="1"/>
  <c r="DE191"/>
  <c r="DI191" s="1"/>
  <c r="DB191"/>
  <c r="DA191"/>
  <c r="CV191"/>
  <c r="DY191" s="1"/>
  <c r="EB191" s="1"/>
  <c r="CO191"/>
  <c r="CP191" s="1"/>
  <c r="CN191"/>
  <c r="CF191"/>
  <c r="DQ191" s="1"/>
  <c r="DT191" s="1"/>
  <c r="BY191"/>
  <c r="BZ191" s="1"/>
  <c r="BX191"/>
  <c r="BP191"/>
  <c r="BQ191" s="1"/>
  <c r="BR191" s="1"/>
  <c r="BO191"/>
  <c r="BK191"/>
  <c r="BG191"/>
  <c r="AZ191"/>
  <c r="AV191"/>
  <c r="BA191" s="1"/>
  <c r="BB191" s="1"/>
  <c r="BC191" s="1"/>
  <c r="AR191"/>
  <c r="AL191"/>
  <c r="AM191" s="1"/>
  <c r="AN191" s="1"/>
  <c r="AK191"/>
  <c r="AG191"/>
  <c r="AC191"/>
  <c r="A191"/>
  <c r="EB190"/>
  <c r="EA190"/>
  <c r="DY190"/>
  <c r="DW190"/>
  <c r="DS190"/>
  <c r="DQ190"/>
  <c r="DT190" s="1"/>
  <c r="DO190"/>
  <c r="DE190"/>
  <c r="DI190" s="1"/>
  <c r="DB190"/>
  <c r="DA190"/>
  <c r="CW190"/>
  <c r="CX190" s="1"/>
  <c r="CV190"/>
  <c r="CN190"/>
  <c r="DU190" s="1"/>
  <c r="DX190" s="1"/>
  <c r="CG190"/>
  <c r="CH190" s="1"/>
  <c r="CF190"/>
  <c r="BX190"/>
  <c r="DM190" s="1"/>
  <c r="DP190" s="1"/>
  <c r="BO190"/>
  <c r="BK190"/>
  <c r="BG190"/>
  <c r="BP190" s="1"/>
  <c r="BQ190" s="1"/>
  <c r="BR190" s="1"/>
  <c r="AZ190"/>
  <c r="AV190"/>
  <c r="AR190"/>
  <c r="BA190" s="1"/>
  <c r="BB190" s="1"/>
  <c r="BC190" s="1"/>
  <c r="AK190"/>
  <c r="AG190"/>
  <c r="AC190"/>
  <c r="AL190" s="1"/>
  <c r="AM190" s="1"/>
  <c r="AN190" s="1"/>
  <c r="A190"/>
  <c r="EA189"/>
  <c r="DW189"/>
  <c r="DU189"/>
  <c r="DX189" s="1"/>
  <c r="DS189"/>
  <c r="DP189"/>
  <c r="DO189"/>
  <c r="DM189"/>
  <c r="DE189"/>
  <c r="DI189" s="1"/>
  <c r="DB189"/>
  <c r="DA189"/>
  <c r="CV189"/>
  <c r="DY189" s="1"/>
  <c r="EB189" s="1"/>
  <c r="CO189"/>
  <c r="CP189" s="1"/>
  <c r="CN189"/>
  <c r="CF189"/>
  <c r="BY189"/>
  <c r="BZ189" s="1"/>
  <c r="BX189"/>
  <c r="BO189"/>
  <c r="BK189"/>
  <c r="BP189" s="1"/>
  <c r="BQ189" s="1"/>
  <c r="BR189" s="1"/>
  <c r="BG189"/>
  <c r="BA189"/>
  <c r="BB189" s="1"/>
  <c r="BC189" s="1"/>
  <c r="AZ189"/>
  <c r="AV189"/>
  <c r="AR189"/>
  <c r="AK189"/>
  <c r="AG189"/>
  <c r="AL189" s="1"/>
  <c r="AM189" s="1"/>
  <c r="AN189" s="1"/>
  <c r="AC189"/>
  <c r="A189"/>
  <c r="EA188"/>
  <c r="DY188"/>
  <c r="EB188" s="1"/>
  <c r="DW188"/>
  <c r="DT188"/>
  <c r="DS188"/>
  <c r="DQ188"/>
  <c r="DO188"/>
  <c r="DE188"/>
  <c r="DI188" s="1"/>
  <c r="DB188"/>
  <c r="DA188"/>
  <c r="CW188"/>
  <c r="CX188" s="1"/>
  <c r="CV188"/>
  <c r="CN188"/>
  <c r="CG188"/>
  <c r="CH188" s="1"/>
  <c r="CF188"/>
  <c r="BX188"/>
  <c r="DM188" s="1"/>
  <c r="DP188" s="1"/>
  <c r="BQ188"/>
  <c r="BR188" s="1"/>
  <c r="BO188"/>
  <c r="BK188"/>
  <c r="BG188"/>
  <c r="BP188" s="1"/>
  <c r="AZ188"/>
  <c r="AV188"/>
  <c r="AR188"/>
  <c r="AM188"/>
  <c r="AN188" s="1"/>
  <c r="AK188"/>
  <c r="AG188"/>
  <c r="AC188"/>
  <c r="AL188" s="1"/>
  <c r="A188"/>
  <c r="EA187"/>
  <c r="DX187"/>
  <c r="DW187"/>
  <c r="DU187"/>
  <c r="DS187"/>
  <c r="DO187"/>
  <c r="DM187"/>
  <c r="DP187" s="1"/>
  <c r="DE187"/>
  <c r="DI187" s="1"/>
  <c r="DB187"/>
  <c r="DA187"/>
  <c r="CV187"/>
  <c r="CO187"/>
  <c r="CP187" s="1"/>
  <c r="CN187"/>
  <c r="CF187"/>
  <c r="DQ187" s="1"/>
  <c r="BY187"/>
  <c r="BZ187" s="1"/>
  <c r="BX187"/>
  <c r="BP187"/>
  <c r="BQ187" s="1"/>
  <c r="BR187" s="1"/>
  <c r="BO187"/>
  <c r="BK187"/>
  <c r="BG187"/>
  <c r="AZ187"/>
  <c r="AV187"/>
  <c r="BA187" s="1"/>
  <c r="BB187" s="1"/>
  <c r="BC187" s="1"/>
  <c r="AR187"/>
  <c r="AL187"/>
  <c r="AM187" s="1"/>
  <c r="AN187" s="1"/>
  <c r="AK187"/>
  <c r="AG187"/>
  <c r="AC187"/>
  <c r="A187"/>
  <c r="EB186"/>
  <c r="EA186"/>
  <c r="DY186"/>
  <c r="DW186"/>
  <c r="DS186"/>
  <c r="DQ186"/>
  <c r="DT186" s="1"/>
  <c r="DO186"/>
  <c r="DE186"/>
  <c r="DI186" s="1"/>
  <c r="DB186"/>
  <c r="DA186"/>
  <c r="CW186"/>
  <c r="CX186" s="1"/>
  <c r="CV186"/>
  <c r="CN186"/>
  <c r="DU186" s="1"/>
  <c r="DX186" s="1"/>
  <c r="CG186"/>
  <c r="CH186" s="1"/>
  <c r="CF186"/>
  <c r="BX186"/>
  <c r="BO186"/>
  <c r="BK186"/>
  <c r="BG186"/>
  <c r="BP186" s="1"/>
  <c r="BQ186" s="1"/>
  <c r="BR186" s="1"/>
  <c r="AZ186"/>
  <c r="AV186"/>
  <c r="AR186"/>
  <c r="BA186" s="1"/>
  <c r="BB186" s="1"/>
  <c r="BC186" s="1"/>
  <c r="AK186"/>
  <c r="AG186"/>
  <c r="AC186"/>
  <c r="A186"/>
  <c r="EA185"/>
  <c r="DW185"/>
  <c r="DU185"/>
  <c r="DX185" s="1"/>
  <c r="DS185"/>
  <c r="DP185"/>
  <c r="DO185"/>
  <c r="DM185"/>
  <c r="DE185"/>
  <c r="DI185" s="1"/>
  <c r="DB185"/>
  <c r="DA185"/>
  <c r="CV185"/>
  <c r="DY185" s="1"/>
  <c r="EB185" s="1"/>
  <c r="CO185"/>
  <c r="CP185" s="1"/>
  <c r="CN185"/>
  <c r="CF185"/>
  <c r="BY185"/>
  <c r="BZ185" s="1"/>
  <c r="BX185"/>
  <c r="BR185"/>
  <c r="BO185"/>
  <c r="BK185"/>
  <c r="BP185" s="1"/>
  <c r="BQ185" s="1"/>
  <c r="BG185"/>
  <c r="BA185"/>
  <c r="BB185" s="1"/>
  <c r="BC185" s="1"/>
  <c r="AZ185"/>
  <c r="AV185"/>
  <c r="AR185"/>
  <c r="AK185"/>
  <c r="AG185"/>
  <c r="AL185" s="1"/>
  <c r="AM185" s="1"/>
  <c r="AN185" s="1"/>
  <c r="AC185"/>
  <c r="A185"/>
  <c r="EB184"/>
  <c r="EA184"/>
  <c r="DY184"/>
  <c r="DW184"/>
  <c r="DT184"/>
  <c r="DS184"/>
  <c r="DQ184"/>
  <c r="DO184"/>
  <c r="DE184"/>
  <c r="DI184" s="1"/>
  <c r="DB184"/>
  <c r="DA184"/>
  <c r="CW184"/>
  <c r="CX184" s="1"/>
  <c r="CV184"/>
  <c r="CN184"/>
  <c r="CG184"/>
  <c r="CH184" s="1"/>
  <c r="CF184"/>
  <c r="BX184"/>
  <c r="BO184"/>
  <c r="BK184"/>
  <c r="BG184"/>
  <c r="AZ184"/>
  <c r="AV184"/>
  <c r="AR184"/>
  <c r="AK184"/>
  <c r="AG184"/>
  <c r="AC184"/>
  <c r="A184"/>
  <c r="EA183"/>
  <c r="DW183"/>
  <c r="DU183"/>
  <c r="DX183" s="1"/>
  <c r="DS183"/>
  <c r="DO183"/>
  <c r="DM183"/>
  <c r="DP183" s="1"/>
  <c r="DE183"/>
  <c r="DI183" s="1"/>
  <c r="DB183"/>
  <c r="DA183"/>
  <c r="CV183"/>
  <c r="CO183"/>
  <c r="CP183" s="1"/>
  <c r="CN183"/>
  <c r="CF183"/>
  <c r="BY183"/>
  <c r="BZ183" s="1"/>
  <c r="BX183"/>
  <c r="BP183"/>
  <c r="BQ183" s="1"/>
  <c r="BR183" s="1"/>
  <c r="BO183"/>
  <c r="BK183"/>
  <c r="BG183"/>
  <c r="BC183"/>
  <c r="BA183"/>
  <c r="BB183" s="1"/>
  <c r="AZ183"/>
  <c r="AV183"/>
  <c r="AR183"/>
  <c r="AK183"/>
  <c r="AG183"/>
  <c r="AL183" s="1"/>
  <c r="AM183" s="1"/>
  <c r="AN183" s="1"/>
  <c r="AC183"/>
  <c r="A183"/>
  <c r="EB182"/>
  <c r="EA182"/>
  <c r="DY182"/>
  <c r="DW182"/>
  <c r="DT182"/>
  <c r="DS182"/>
  <c r="DQ182"/>
  <c r="DO182"/>
  <c r="DE182"/>
  <c r="DI182" s="1"/>
  <c r="DB182"/>
  <c r="DA182"/>
  <c r="CW182"/>
  <c r="CX182" s="1"/>
  <c r="CV182"/>
  <c r="CN182"/>
  <c r="CG182"/>
  <c r="CH182" s="1"/>
  <c r="CF182"/>
  <c r="BX182"/>
  <c r="BO182"/>
  <c r="BK182"/>
  <c r="BG182"/>
  <c r="AZ182"/>
  <c r="AV182"/>
  <c r="AR182"/>
  <c r="AK182"/>
  <c r="AG182"/>
  <c r="AC182"/>
  <c r="A182"/>
  <c r="EA181"/>
  <c r="DW181"/>
  <c r="DU181"/>
  <c r="DX181" s="1"/>
  <c r="DS181"/>
  <c r="DO181"/>
  <c r="DM181"/>
  <c r="DP181" s="1"/>
  <c r="DE181"/>
  <c r="DI181" s="1"/>
  <c r="DB181"/>
  <c r="DA181"/>
  <c r="CV181"/>
  <c r="CO181"/>
  <c r="CP181" s="1"/>
  <c r="CN181"/>
  <c r="CF181"/>
  <c r="BY181"/>
  <c r="BZ181" s="1"/>
  <c r="BX181"/>
  <c r="BP181"/>
  <c r="BQ181" s="1"/>
  <c r="BR181" s="1"/>
  <c r="BO181"/>
  <c r="BK181"/>
  <c r="BG181"/>
  <c r="BA181"/>
  <c r="BB181" s="1"/>
  <c r="BC181" s="1"/>
  <c r="AZ181"/>
  <c r="AV181"/>
  <c r="AR181"/>
  <c r="AN181"/>
  <c r="AK181"/>
  <c r="AG181"/>
  <c r="AL181" s="1"/>
  <c r="AM181" s="1"/>
  <c r="AC181"/>
  <c r="A181"/>
  <c r="EB180"/>
  <c r="EA180"/>
  <c r="DY180"/>
  <c r="DW180"/>
  <c r="DT180"/>
  <c r="DS180"/>
  <c r="DQ180"/>
  <c r="DO180"/>
  <c r="DE180"/>
  <c r="DI180" s="1"/>
  <c r="DB180"/>
  <c r="DA180"/>
  <c r="CW180"/>
  <c r="CX180" s="1"/>
  <c r="CV180"/>
  <c r="CN180"/>
  <c r="CG180"/>
  <c r="CH180" s="1"/>
  <c r="CF180"/>
  <c r="BX180"/>
  <c r="BO180"/>
  <c r="BK180"/>
  <c r="BG180"/>
  <c r="AZ180"/>
  <c r="AV180"/>
  <c r="AR180"/>
  <c r="AK180"/>
  <c r="AG180"/>
  <c r="AC180"/>
  <c r="A180"/>
  <c r="EA179"/>
  <c r="DW179"/>
  <c r="DU179"/>
  <c r="DX179" s="1"/>
  <c r="DS179"/>
  <c r="DO179"/>
  <c r="DM179"/>
  <c r="DP179" s="1"/>
  <c r="DE179"/>
  <c r="DI179" s="1"/>
  <c r="DB179"/>
  <c r="DA179"/>
  <c r="CV179"/>
  <c r="CO179"/>
  <c r="CP179" s="1"/>
  <c r="CN179"/>
  <c r="CF179"/>
  <c r="BY179"/>
  <c r="BZ179" s="1"/>
  <c r="BX179"/>
  <c r="BP179"/>
  <c r="BQ179" s="1"/>
  <c r="BR179" s="1"/>
  <c r="BO179"/>
  <c r="BK179"/>
  <c r="BG179"/>
  <c r="BC179"/>
  <c r="BA179"/>
  <c r="BB179" s="1"/>
  <c r="AZ179"/>
  <c r="AV179"/>
  <c r="AR179"/>
  <c r="AK179"/>
  <c r="AG179"/>
  <c r="AL179" s="1"/>
  <c r="AM179" s="1"/>
  <c r="AN179" s="1"/>
  <c r="AC179"/>
  <c r="A179"/>
  <c r="EB178"/>
  <c r="EA178"/>
  <c r="DY178"/>
  <c r="DW178"/>
  <c r="DT178"/>
  <c r="DS178"/>
  <c r="DQ178"/>
  <c r="DO178"/>
  <c r="DE178"/>
  <c r="DI178" s="1"/>
  <c r="DB178"/>
  <c r="DA178"/>
  <c r="CW178"/>
  <c r="CX178" s="1"/>
  <c r="CV178"/>
  <c r="CN178"/>
  <c r="CG178"/>
  <c r="CH178" s="1"/>
  <c r="CF178"/>
  <c r="BX178"/>
  <c r="BO178"/>
  <c r="BK178"/>
  <c r="BG178"/>
  <c r="AZ178"/>
  <c r="AV178"/>
  <c r="AR178"/>
  <c r="AK178"/>
  <c r="AG178"/>
  <c r="AC178"/>
  <c r="A178"/>
  <c r="EA177"/>
  <c r="DW177"/>
  <c r="DU177"/>
  <c r="DX177" s="1"/>
  <c r="DS177"/>
  <c r="DO177"/>
  <c r="DM177"/>
  <c r="DP177" s="1"/>
  <c r="DE177"/>
  <c r="DI177" s="1"/>
  <c r="DB177"/>
  <c r="DA177"/>
  <c r="CV177"/>
  <c r="CO177"/>
  <c r="CP177" s="1"/>
  <c r="CN177"/>
  <c r="CF177"/>
  <c r="BY177"/>
  <c r="BZ177" s="1"/>
  <c r="BX177"/>
  <c r="BP177"/>
  <c r="BQ177" s="1"/>
  <c r="BR177" s="1"/>
  <c r="BO177"/>
  <c r="BK177"/>
  <c r="BG177"/>
  <c r="BA177"/>
  <c r="BB177" s="1"/>
  <c r="BC177" s="1"/>
  <c r="AZ177"/>
  <c r="AV177"/>
  <c r="AR177"/>
  <c r="AN177"/>
  <c r="AK177"/>
  <c r="AG177"/>
  <c r="AL177" s="1"/>
  <c r="AM177" s="1"/>
  <c r="AC177"/>
  <c r="A177"/>
  <c r="EB176"/>
  <c r="EA176"/>
  <c r="DY176"/>
  <c r="DW176"/>
  <c r="DT176"/>
  <c r="DS176"/>
  <c r="DQ176"/>
  <c r="DO176"/>
  <c r="DE176"/>
  <c r="DI176" s="1"/>
  <c r="DB176"/>
  <c r="DA176"/>
  <c r="CW176"/>
  <c r="CX176" s="1"/>
  <c r="CV176"/>
  <c r="CN176"/>
  <c r="CG176"/>
  <c r="CH176" s="1"/>
  <c r="CF176"/>
  <c r="BX176"/>
  <c r="BO176"/>
  <c r="BK176"/>
  <c r="BG176"/>
  <c r="BA176"/>
  <c r="BB176" s="1"/>
  <c r="BC176" s="1"/>
  <c r="AZ176"/>
  <c r="AV176"/>
  <c r="AR176"/>
  <c r="AK176"/>
  <c r="AG176"/>
  <c r="AC176"/>
  <c r="AL176" s="1"/>
  <c r="AM176" s="1"/>
  <c r="AN176" s="1"/>
  <c r="A176"/>
  <c r="EA175"/>
  <c r="DY175"/>
  <c r="DW175"/>
  <c r="DS175"/>
  <c r="DO175"/>
  <c r="DE175"/>
  <c r="DI175" s="1"/>
  <c r="DB175"/>
  <c r="DA175"/>
  <c r="CW175"/>
  <c r="CX175" s="1"/>
  <c r="CV175"/>
  <c r="CN175"/>
  <c r="DU175" s="1"/>
  <c r="DX175" s="1"/>
  <c r="CF175"/>
  <c r="BX175"/>
  <c r="DM175" s="1"/>
  <c r="DP175" s="1"/>
  <c r="BQ175"/>
  <c r="BR175" s="1"/>
  <c r="BO175"/>
  <c r="BK175"/>
  <c r="BG175"/>
  <c r="BP175" s="1"/>
  <c r="BA175"/>
  <c r="BB175" s="1"/>
  <c r="BC175" s="1"/>
  <c r="AZ175"/>
  <c r="AV175"/>
  <c r="AR175"/>
  <c r="AN175"/>
  <c r="AK175"/>
  <c r="AG175"/>
  <c r="AC175"/>
  <c r="AL175" s="1"/>
  <c r="AM175" s="1"/>
  <c r="A175"/>
  <c r="EA174"/>
  <c r="DY174"/>
  <c r="EB174" s="1"/>
  <c r="DW174"/>
  <c r="DS174"/>
  <c r="DT174" s="1"/>
  <c r="DO174"/>
  <c r="DM174"/>
  <c r="DE174"/>
  <c r="DI174" s="1"/>
  <c r="DB174"/>
  <c r="DA174"/>
  <c r="CW174"/>
  <c r="CX174" s="1"/>
  <c r="CV174"/>
  <c r="CN174"/>
  <c r="CF174"/>
  <c r="DQ174" s="1"/>
  <c r="BY174"/>
  <c r="BZ174" s="1"/>
  <c r="BX174"/>
  <c r="BO174"/>
  <c r="BK174"/>
  <c r="BG174"/>
  <c r="BP174" s="1"/>
  <c r="BQ174" s="1"/>
  <c r="BR174" s="1"/>
  <c r="AZ174"/>
  <c r="AV174"/>
  <c r="BA174" s="1"/>
  <c r="BB174" s="1"/>
  <c r="BC174" s="1"/>
  <c r="AR174"/>
  <c r="AL174"/>
  <c r="AM174" s="1"/>
  <c r="AN174" s="1"/>
  <c r="AK174"/>
  <c r="AG174"/>
  <c r="AC174"/>
  <c r="A174"/>
  <c r="EA173"/>
  <c r="DW173"/>
  <c r="DS173"/>
  <c r="DQ173"/>
  <c r="DO173"/>
  <c r="DM173"/>
  <c r="DP173" s="1"/>
  <c r="DE173"/>
  <c r="DI173" s="1"/>
  <c r="DB173"/>
  <c r="DA173"/>
  <c r="CV173"/>
  <c r="CN173"/>
  <c r="DU173" s="1"/>
  <c r="DX173" s="1"/>
  <c r="CH173"/>
  <c r="CG173"/>
  <c r="CF173"/>
  <c r="BY173"/>
  <c r="BZ173" s="1"/>
  <c r="BX173"/>
  <c r="BO173"/>
  <c r="BP173" s="1"/>
  <c r="BQ173" s="1"/>
  <c r="BR173" s="1"/>
  <c r="BK173"/>
  <c r="BG173"/>
  <c r="AZ173"/>
  <c r="AV173"/>
  <c r="AR173"/>
  <c r="AK173"/>
  <c r="AL173" s="1"/>
  <c r="AM173" s="1"/>
  <c r="AN173" s="1"/>
  <c r="AG173"/>
  <c r="AC173"/>
  <c r="A173"/>
  <c r="EA172"/>
  <c r="DW172"/>
  <c r="DU172"/>
  <c r="DS172"/>
  <c r="DQ172"/>
  <c r="DT172" s="1"/>
  <c r="DO172"/>
  <c r="DE172"/>
  <c r="DI172" s="1"/>
  <c r="DB172"/>
  <c r="DA172"/>
  <c r="CV172"/>
  <c r="DY172" s="1"/>
  <c r="EB172" s="1"/>
  <c r="CO172"/>
  <c r="CP172" s="1"/>
  <c r="CN172"/>
  <c r="CG172"/>
  <c r="CH172" s="1"/>
  <c r="CF172"/>
  <c r="BX172"/>
  <c r="BO172"/>
  <c r="BK172"/>
  <c r="BG172"/>
  <c r="AZ172"/>
  <c r="AV172"/>
  <c r="AR172"/>
  <c r="BA172" s="1"/>
  <c r="BB172" s="1"/>
  <c r="BC172" s="1"/>
  <c r="AK172"/>
  <c r="AG172"/>
  <c r="AL172" s="1"/>
  <c r="AM172" s="1"/>
  <c r="AN172" s="1"/>
  <c r="AC172"/>
  <c r="A172"/>
  <c r="EA171"/>
  <c r="DY171"/>
  <c r="DW171"/>
  <c r="DS171"/>
  <c r="DO171"/>
  <c r="DE171"/>
  <c r="DI171" s="1"/>
  <c r="DB171"/>
  <c r="DA171"/>
  <c r="CW171"/>
  <c r="CX171" s="1"/>
  <c r="CV171"/>
  <c r="CN171"/>
  <c r="DU171" s="1"/>
  <c r="DX171" s="1"/>
  <c r="CF171"/>
  <c r="BX171"/>
  <c r="DM171" s="1"/>
  <c r="DP171" s="1"/>
  <c r="BQ171"/>
  <c r="BR171" s="1"/>
  <c r="BO171"/>
  <c r="BK171"/>
  <c r="BG171"/>
  <c r="BP171" s="1"/>
  <c r="BA171"/>
  <c r="BB171" s="1"/>
  <c r="BC171" s="1"/>
  <c r="AZ171"/>
  <c r="AV171"/>
  <c r="AR171"/>
  <c r="AK171"/>
  <c r="AG171"/>
  <c r="AC171"/>
  <c r="AL171" s="1"/>
  <c r="AM171" s="1"/>
  <c r="AN171" s="1"/>
  <c r="A171"/>
  <c r="EA170"/>
  <c r="DY170"/>
  <c r="EB170" s="1"/>
  <c r="DW170"/>
  <c r="DS170"/>
  <c r="DT170" s="1"/>
  <c r="DO170"/>
  <c r="DM170"/>
  <c r="DE170"/>
  <c r="DI170" s="1"/>
  <c r="DB170"/>
  <c r="DA170"/>
  <c r="CW170"/>
  <c r="CX170" s="1"/>
  <c r="CV170"/>
  <c r="CN170"/>
  <c r="CF170"/>
  <c r="DQ170" s="1"/>
  <c r="BY170"/>
  <c r="BZ170" s="1"/>
  <c r="BX170"/>
  <c r="BO170"/>
  <c r="BK170"/>
  <c r="BG170"/>
  <c r="BP170" s="1"/>
  <c r="BQ170" s="1"/>
  <c r="BR170" s="1"/>
  <c r="AZ170"/>
  <c r="AV170"/>
  <c r="BA170" s="1"/>
  <c r="BB170" s="1"/>
  <c r="BC170" s="1"/>
  <c r="AR170"/>
  <c r="AL170"/>
  <c r="AM170" s="1"/>
  <c r="AN170" s="1"/>
  <c r="AK170"/>
  <c r="AG170"/>
  <c r="AC170"/>
  <c r="A170"/>
  <c r="EA169"/>
  <c r="DW169"/>
  <c r="DS169"/>
  <c r="DQ169"/>
  <c r="DO169"/>
  <c r="DM169"/>
  <c r="DP169" s="1"/>
  <c r="DE169"/>
  <c r="DI169" s="1"/>
  <c r="DB169"/>
  <c r="DA169"/>
  <c r="CV169"/>
  <c r="CN169"/>
  <c r="DU169" s="1"/>
  <c r="CH169"/>
  <c r="CG169"/>
  <c r="CF169"/>
  <c r="BY169"/>
  <c r="BZ169" s="1"/>
  <c r="BX169"/>
  <c r="BO169"/>
  <c r="BP169" s="1"/>
  <c r="BQ169" s="1"/>
  <c r="BR169" s="1"/>
  <c r="BK169"/>
  <c r="BG169"/>
  <c r="AZ169"/>
  <c r="AV169"/>
  <c r="AR169"/>
  <c r="AK169"/>
  <c r="AL169" s="1"/>
  <c r="AM169" s="1"/>
  <c r="AN169" s="1"/>
  <c r="AG169"/>
  <c r="AC169"/>
  <c r="A169"/>
  <c r="EA168"/>
  <c r="DW168"/>
  <c r="DU168"/>
  <c r="DS168"/>
  <c r="DQ168"/>
  <c r="DT168" s="1"/>
  <c r="DO168"/>
  <c r="DE168"/>
  <c r="DI168" s="1"/>
  <c r="DB168"/>
  <c r="DA168"/>
  <c r="CV168"/>
  <c r="DY168" s="1"/>
  <c r="EB168" s="1"/>
  <c r="CO168"/>
  <c r="CP168" s="1"/>
  <c r="CN168"/>
  <c r="CG168"/>
  <c r="CH168" s="1"/>
  <c r="CF168"/>
  <c r="BX168"/>
  <c r="BO168"/>
  <c r="BK168"/>
  <c r="BG168"/>
  <c r="BB168"/>
  <c r="BC168" s="1"/>
  <c r="AZ168"/>
  <c r="AV168"/>
  <c r="AR168"/>
  <c r="BA168" s="1"/>
  <c r="AK168"/>
  <c r="AG168"/>
  <c r="AL168" s="1"/>
  <c r="AM168" s="1"/>
  <c r="AN168" s="1"/>
  <c r="AC168"/>
  <c r="A168"/>
  <c r="EA167"/>
  <c r="DY167"/>
  <c r="DW167"/>
  <c r="DS167"/>
  <c r="DO167"/>
  <c r="DE167"/>
  <c r="DI167" s="1"/>
  <c r="DB167"/>
  <c r="DA167"/>
  <c r="CW167"/>
  <c r="CX167" s="1"/>
  <c r="CV167"/>
  <c r="CN167"/>
  <c r="DU167" s="1"/>
  <c r="DX167" s="1"/>
  <c r="CF167"/>
  <c r="BX167"/>
  <c r="DM167" s="1"/>
  <c r="DP167" s="1"/>
  <c r="BQ167"/>
  <c r="BR167" s="1"/>
  <c r="BO167"/>
  <c r="BK167"/>
  <c r="BG167"/>
  <c r="BP167" s="1"/>
  <c r="BA167"/>
  <c r="BB167" s="1"/>
  <c r="BC167" s="1"/>
  <c r="AZ167"/>
  <c r="AV167"/>
  <c r="AR167"/>
  <c r="AN167"/>
  <c r="AK167"/>
  <c r="AG167"/>
  <c r="AC167"/>
  <c r="AL167" s="1"/>
  <c r="AM167" s="1"/>
  <c r="A167"/>
  <c r="EA166"/>
  <c r="DY166"/>
  <c r="EB166" s="1"/>
  <c r="DW166"/>
  <c r="DS166"/>
  <c r="DT166" s="1"/>
  <c r="DO166"/>
  <c r="DM166"/>
  <c r="DE166"/>
  <c r="DI166" s="1"/>
  <c r="DB166"/>
  <c r="DA166"/>
  <c r="CW166"/>
  <c r="CX166" s="1"/>
  <c r="CV166"/>
  <c r="CN166"/>
  <c r="CF166"/>
  <c r="DQ166" s="1"/>
  <c r="BY166"/>
  <c r="BZ166" s="1"/>
  <c r="BX166"/>
  <c r="BO166"/>
  <c r="BK166"/>
  <c r="BG166"/>
  <c r="BP166" s="1"/>
  <c r="BQ166" s="1"/>
  <c r="BR166" s="1"/>
  <c r="AZ166"/>
  <c r="AV166"/>
  <c r="BA166" s="1"/>
  <c r="BB166" s="1"/>
  <c r="BC166" s="1"/>
  <c r="AR166"/>
  <c r="AL166"/>
  <c r="AM166" s="1"/>
  <c r="AN166" s="1"/>
  <c r="AK166"/>
  <c r="AG166"/>
  <c r="AC166"/>
  <c r="A166"/>
  <c r="EA165"/>
  <c r="DW165"/>
  <c r="DS165"/>
  <c r="DQ165"/>
  <c r="DO165"/>
  <c r="DM165"/>
  <c r="DP165" s="1"/>
  <c r="DE165"/>
  <c r="DI165" s="1"/>
  <c r="DB165"/>
  <c r="DA165"/>
  <c r="CV165"/>
  <c r="CN165"/>
  <c r="DU165" s="1"/>
  <c r="DX165" s="1"/>
  <c r="CH165"/>
  <c r="CG165"/>
  <c r="CF165"/>
  <c r="BY165"/>
  <c r="BZ165" s="1"/>
  <c r="BX165"/>
  <c r="BO165"/>
  <c r="BP165" s="1"/>
  <c r="BQ165" s="1"/>
  <c r="BR165" s="1"/>
  <c r="BK165"/>
  <c r="BG165"/>
  <c r="AZ165"/>
  <c r="AV165"/>
  <c r="AR165"/>
  <c r="AK165"/>
  <c r="AL165" s="1"/>
  <c r="AM165" s="1"/>
  <c r="AN165" s="1"/>
  <c r="AG165"/>
  <c r="AC165"/>
  <c r="A165"/>
  <c r="EA164"/>
  <c r="DW164"/>
  <c r="DU164"/>
  <c r="DS164"/>
  <c r="DQ164"/>
  <c r="DT164" s="1"/>
  <c r="DO164"/>
  <c r="DE164"/>
  <c r="DI164" s="1"/>
  <c r="DB164"/>
  <c r="DA164"/>
  <c r="CV164"/>
  <c r="DY164" s="1"/>
  <c r="EB164" s="1"/>
  <c r="CO164"/>
  <c r="CP164" s="1"/>
  <c r="CN164"/>
  <c r="CG164"/>
  <c r="CH164" s="1"/>
  <c r="CF164"/>
  <c r="BX164"/>
  <c r="BO164"/>
  <c r="BK164"/>
  <c r="BG164"/>
  <c r="AZ164"/>
  <c r="AV164"/>
  <c r="AR164"/>
  <c r="BA164" s="1"/>
  <c r="BB164" s="1"/>
  <c r="BC164" s="1"/>
  <c r="AK164"/>
  <c r="AG164"/>
  <c r="AL164" s="1"/>
  <c r="AM164" s="1"/>
  <c r="AN164" s="1"/>
  <c r="AC164"/>
  <c r="A164"/>
  <c r="EA163"/>
  <c r="DY163"/>
  <c r="DW163"/>
  <c r="DS163"/>
  <c r="DO163"/>
  <c r="DE163"/>
  <c r="DI163" s="1"/>
  <c r="DB163"/>
  <c r="DA163"/>
  <c r="CW163"/>
  <c r="CX163" s="1"/>
  <c r="CV163"/>
  <c r="CN163"/>
  <c r="DU163" s="1"/>
  <c r="DX163" s="1"/>
  <c r="CF163"/>
  <c r="BX163"/>
  <c r="DM163" s="1"/>
  <c r="DP163" s="1"/>
  <c r="BQ163"/>
  <c r="BR163" s="1"/>
  <c r="BO163"/>
  <c r="BK163"/>
  <c r="BG163"/>
  <c r="BP163" s="1"/>
  <c r="BA163"/>
  <c r="BB163" s="1"/>
  <c r="BC163" s="1"/>
  <c r="AZ163"/>
  <c r="AV163"/>
  <c r="AR163"/>
  <c r="AK163"/>
  <c r="AG163"/>
  <c r="AC163"/>
  <c r="AL163" s="1"/>
  <c r="AM163" s="1"/>
  <c r="AN163" s="1"/>
  <c r="A163"/>
  <c r="EA162"/>
  <c r="DY162"/>
  <c r="EB162" s="1"/>
  <c r="DW162"/>
  <c r="DS162"/>
  <c r="DT162" s="1"/>
  <c r="DO162"/>
  <c r="DM162"/>
  <c r="DE162"/>
  <c r="DI162" s="1"/>
  <c r="DB162"/>
  <c r="DA162"/>
  <c r="CW162"/>
  <c r="CX162" s="1"/>
  <c r="CV162"/>
  <c r="CN162"/>
  <c r="CH162"/>
  <c r="CG162"/>
  <c r="CF162"/>
  <c r="DQ162" s="1"/>
  <c r="BY162"/>
  <c r="BZ162" s="1"/>
  <c r="BX162"/>
  <c r="BP162"/>
  <c r="BQ162" s="1"/>
  <c r="BR162" s="1"/>
  <c r="BO162"/>
  <c r="BK162"/>
  <c r="BG162"/>
  <c r="AZ162"/>
  <c r="AV162"/>
  <c r="AR162"/>
  <c r="AL162"/>
  <c r="AM162" s="1"/>
  <c r="AN162" s="1"/>
  <c r="AK162"/>
  <c r="AG162"/>
  <c r="AC162"/>
  <c r="A162"/>
  <c r="EA161"/>
  <c r="DX161"/>
  <c r="DW161"/>
  <c r="DS161"/>
  <c r="DQ161"/>
  <c r="DT161" s="1"/>
  <c r="DO161"/>
  <c r="DE161"/>
  <c r="DI161" s="1"/>
  <c r="DB161"/>
  <c r="DA161"/>
  <c r="CV161"/>
  <c r="CN161"/>
  <c r="DU161" s="1"/>
  <c r="CG161"/>
  <c r="CH161" s="1"/>
  <c r="CF161"/>
  <c r="BY161"/>
  <c r="BZ161" s="1"/>
  <c r="BX161"/>
  <c r="DM161" s="1"/>
  <c r="DP161" s="1"/>
  <c r="BO161"/>
  <c r="BP161" s="1"/>
  <c r="BQ161" s="1"/>
  <c r="BR161" s="1"/>
  <c r="BK161"/>
  <c r="BG161"/>
  <c r="BB161"/>
  <c r="BC161" s="1"/>
  <c r="AZ161"/>
  <c r="AV161"/>
  <c r="AR161"/>
  <c r="BA161" s="1"/>
  <c r="AL161"/>
  <c r="AM161" s="1"/>
  <c r="AN161" s="1"/>
  <c r="AK161"/>
  <c r="AG161"/>
  <c r="AC161"/>
  <c r="A161"/>
  <c r="EA160"/>
  <c r="EB160" s="1"/>
  <c r="DW160"/>
  <c r="DU160"/>
  <c r="DS160"/>
  <c r="DQ160"/>
  <c r="DT160" s="1"/>
  <c r="DO160"/>
  <c r="DI160"/>
  <c r="DE160"/>
  <c r="DB160"/>
  <c r="DA160"/>
  <c r="CV160"/>
  <c r="DY160" s="1"/>
  <c r="CO160"/>
  <c r="CP160" s="1"/>
  <c r="CN160"/>
  <c r="CF160"/>
  <c r="CG160" s="1"/>
  <c r="CH160" s="1"/>
  <c r="BX160"/>
  <c r="BO160"/>
  <c r="BK160"/>
  <c r="BG160"/>
  <c r="BP160" s="1"/>
  <c r="BQ160" s="1"/>
  <c r="BR160" s="1"/>
  <c r="AZ160"/>
  <c r="AV160"/>
  <c r="AR160"/>
  <c r="BA160" s="1"/>
  <c r="BB160" s="1"/>
  <c r="BC160" s="1"/>
  <c r="AK160"/>
  <c r="AG160"/>
  <c r="AC160"/>
  <c r="A160"/>
  <c r="EA159"/>
  <c r="DY159"/>
  <c r="DW159"/>
  <c r="DS159"/>
  <c r="DO159"/>
  <c r="DE159"/>
  <c r="DI159" s="1"/>
  <c r="DB159"/>
  <c r="DA159"/>
  <c r="CX159"/>
  <c r="CW159"/>
  <c r="CV159"/>
  <c r="CN159"/>
  <c r="CO159" s="1"/>
  <c r="CP159" s="1"/>
  <c r="CF159"/>
  <c r="BX159"/>
  <c r="DM159" s="1"/>
  <c r="BO159"/>
  <c r="BK159"/>
  <c r="BG159"/>
  <c r="BP159" s="1"/>
  <c r="BQ159" s="1"/>
  <c r="BR159" s="1"/>
  <c r="BA159"/>
  <c r="BB159" s="1"/>
  <c r="BC159" s="1"/>
  <c r="AZ159"/>
  <c r="AV159"/>
  <c r="AR159"/>
  <c r="AK159"/>
  <c r="AG159"/>
  <c r="AC159"/>
  <c r="A159"/>
  <c r="EA158"/>
  <c r="DW158"/>
  <c r="DT158"/>
  <c r="DS158"/>
  <c r="DO158"/>
  <c r="DM158"/>
  <c r="DP158" s="1"/>
  <c r="DE158"/>
  <c r="DI158" s="1"/>
  <c r="DB158"/>
  <c r="DA158"/>
  <c r="CV158"/>
  <c r="CW158" s="1"/>
  <c r="CX158" s="1"/>
  <c r="CN158"/>
  <c r="CH158"/>
  <c r="CG158"/>
  <c r="CF158"/>
  <c r="DQ158" s="1"/>
  <c r="BZ158"/>
  <c r="BY158"/>
  <c r="BX158"/>
  <c r="BP158"/>
  <c r="BQ158" s="1"/>
  <c r="BR158" s="1"/>
  <c r="BO158"/>
  <c r="BK158"/>
  <c r="BG158"/>
  <c r="BC158"/>
  <c r="AZ158"/>
  <c r="AV158"/>
  <c r="AR158"/>
  <c r="BA158" s="1"/>
  <c r="BB158" s="1"/>
  <c r="AM158"/>
  <c r="AN158" s="1"/>
  <c r="AK158"/>
  <c r="AG158"/>
  <c r="AC158"/>
  <c r="AL158" s="1"/>
  <c r="A158"/>
  <c r="EA157"/>
  <c r="DW157"/>
  <c r="DS157"/>
  <c r="DQ157"/>
  <c r="DT157" s="1"/>
  <c r="DO157"/>
  <c r="DE157"/>
  <c r="DI157" s="1"/>
  <c r="DB157"/>
  <c r="DA157"/>
  <c r="CV157"/>
  <c r="CN157"/>
  <c r="DU157" s="1"/>
  <c r="DX157" s="1"/>
  <c r="CG157"/>
  <c r="CH157" s="1"/>
  <c r="CF157"/>
  <c r="BX157"/>
  <c r="DM157" s="1"/>
  <c r="DP157" s="1"/>
  <c r="BP157"/>
  <c r="BQ157" s="1"/>
  <c r="BR157" s="1"/>
  <c r="BO157"/>
  <c r="BK157"/>
  <c r="BG157"/>
  <c r="BC157"/>
  <c r="AZ157"/>
  <c r="AV157"/>
  <c r="AR157"/>
  <c r="BA157" s="1"/>
  <c r="BB157" s="1"/>
  <c r="AK157"/>
  <c r="AL157" s="1"/>
  <c r="AM157" s="1"/>
  <c r="AN157" s="1"/>
  <c r="AG157"/>
  <c r="AC157"/>
  <c r="A157"/>
  <c r="EB156"/>
  <c r="EA156"/>
  <c r="DW156"/>
  <c r="DU156"/>
  <c r="DX156" s="1"/>
  <c r="DS156"/>
  <c r="DO156"/>
  <c r="DI156"/>
  <c r="DE156"/>
  <c r="DB156"/>
  <c r="DA156"/>
  <c r="CV156"/>
  <c r="DY156" s="1"/>
  <c r="CP156"/>
  <c r="CO156"/>
  <c r="CN156"/>
  <c r="CF156"/>
  <c r="BX156"/>
  <c r="BO156"/>
  <c r="BK156"/>
  <c r="BG156"/>
  <c r="BA156"/>
  <c r="BB156" s="1"/>
  <c r="BC156" s="1"/>
  <c r="AZ156"/>
  <c r="AV156"/>
  <c r="AR156"/>
  <c r="AK156"/>
  <c r="AG156"/>
  <c r="AC156"/>
  <c r="A156"/>
  <c r="EA155"/>
  <c r="DY155"/>
  <c r="EB155" s="1"/>
  <c r="DW155"/>
  <c r="DS155"/>
  <c r="DP155"/>
  <c r="DO155"/>
  <c r="DE155"/>
  <c r="DI155" s="1"/>
  <c r="DB155"/>
  <c r="DA155"/>
  <c r="CX155"/>
  <c r="CW155"/>
  <c r="CV155"/>
  <c r="CO155"/>
  <c r="CP155" s="1"/>
  <c r="CN155"/>
  <c r="DU155" s="1"/>
  <c r="DX155" s="1"/>
  <c r="CF155"/>
  <c r="BX155"/>
  <c r="DM155" s="1"/>
  <c r="BO155"/>
  <c r="BK155"/>
  <c r="BG155"/>
  <c r="AZ155"/>
  <c r="BA155" s="1"/>
  <c r="BB155" s="1"/>
  <c r="BC155" s="1"/>
  <c r="AV155"/>
  <c r="AR155"/>
  <c r="AM155"/>
  <c r="AN155" s="1"/>
  <c r="AK155"/>
  <c r="AG155"/>
  <c r="AC155"/>
  <c r="AL155" s="1"/>
  <c r="A155"/>
  <c r="EA154"/>
  <c r="DW154"/>
  <c r="DS154"/>
  <c r="DO154"/>
  <c r="DM154"/>
  <c r="DP154" s="1"/>
  <c r="DE154"/>
  <c r="DI154" s="1"/>
  <c r="DB154"/>
  <c r="DA154"/>
  <c r="CV154"/>
  <c r="CN154"/>
  <c r="CH154"/>
  <c r="CG154"/>
  <c r="CF154"/>
  <c r="DQ154" s="1"/>
  <c r="DT154" s="1"/>
  <c r="BY154"/>
  <c r="BZ154" s="1"/>
  <c r="BX154"/>
  <c r="BQ154"/>
  <c r="BR154" s="1"/>
  <c r="BO154"/>
  <c r="BK154"/>
  <c r="BG154"/>
  <c r="BP154" s="1"/>
  <c r="AZ154"/>
  <c r="AV154"/>
  <c r="AR154"/>
  <c r="BA154" s="1"/>
  <c r="BB154" s="1"/>
  <c r="BC154" s="1"/>
  <c r="AL154"/>
  <c r="AM154" s="1"/>
  <c r="AN154" s="1"/>
  <c r="AK154"/>
  <c r="AG154"/>
  <c r="AC154"/>
  <c r="A154"/>
  <c r="EA153"/>
  <c r="DW153"/>
  <c r="DS153"/>
  <c r="DQ153"/>
  <c r="DO153"/>
  <c r="DI153"/>
  <c r="DE153"/>
  <c r="DB153"/>
  <c r="DA153"/>
  <c r="CV153"/>
  <c r="CN153"/>
  <c r="DU153" s="1"/>
  <c r="DX153" s="1"/>
  <c r="CH153"/>
  <c r="CG153"/>
  <c r="CF153"/>
  <c r="BX153"/>
  <c r="BO153"/>
  <c r="BP153" s="1"/>
  <c r="BQ153" s="1"/>
  <c r="BR153" s="1"/>
  <c r="BK153"/>
  <c r="BG153"/>
  <c r="AZ153"/>
  <c r="AV153"/>
  <c r="AR153"/>
  <c r="AK153"/>
  <c r="AL153" s="1"/>
  <c r="AM153" s="1"/>
  <c r="AN153" s="1"/>
  <c r="AG153"/>
  <c r="AC153"/>
  <c r="A153"/>
  <c r="EA152"/>
  <c r="DW152"/>
  <c r="DU152"/>
  <c r="DX152" s="1"/>
  <c r="DS152"/>
  <c r="DO152"/>
  <c r="DE152"/>
  <c r="DI152" s="1"/>
  <c r="DB152"/>
  <c r="DA152"/>
  <c r="CV152"/>
  <c r="DY152" s="1"/>
  <c r="EB152" s="1"/>
  <c r="CO152"/>
  <c r="CP152" s="1"/>
  <c r="CN152"/>
  <c r="CG152"/>
  <c r="CH152" s="1"/>
  <c r="CF152"/>
  <c r="DQ152" s="1"/>
  <c r="DT152" s="1"/>
  <c r="BX152"/>
  <c r="BO152"/>
  <c r="BK152"/>
  <c r="BG152"/>
  <c r="BA152"/>
  <c r="BB152" s="1"/>
  <c r="BC152" s="1"/>
  <c r="AZ152"/>
  <c r="AV152"/>
  <c r="AR152"/>
  <c r="AN152"/>
  <c r="AK152"/>
  <c r="AG152"/>
  <c r="AC152"/>
  <c r="AL152" s="1"/>
  <c r="AM152" s="1"/>
  <c r="A152"/>
  <c r="EA151"/>
  <c r="DY151"/>
  <c r="EB151" s="1"/>
  <c r="DW151"/>
  <c r="DS151"/>
  <c r="DO151"/>
  <c r="DE151"/>
  <c r="DI151" s="1"/>
  <c r="DB151"/>
  <c r="DA151"/>
  <c r="CW151"/>
  <c r="CX151" s="1"/>
  <c r="CV151"/>
  <c r="CN151"/>
  <c r="DU151" s="1"/>
  <c r="DX151" s="1"/>
  <c r="CF151"/>
  <c r="BX151"/>
  <c r="DM151" s="1"/>
  <c r="DP151" s="1"/>
  <c r="BQ151"/>
  <c r="BR151" s="1"/>
  <c r="BO151"/>
  <c r="BK151"/>
  <c r="BG151"/>
  <c r="BP151" s="1"/>
  <c r="AZ151"/>
  <c r="BA151" s="1"/>
  <c r="BB151" s="1"/>
  <c r="BC151" s="1"/>
  <c r="AV151"/>
  <c r="AR151"/>
  <c r="AM151"/>
  <c r="AN151" s="1"/>
  <c r="AK151"/>
  <c r="AG151"/>
  <c r="AC151"/>
  <c r="AL151" s="1"/>
  <c r="A151"/>
  <c r="EA150"/>
  <c r="DX150"/>
  <c r="DW150"/>
  <c r="DS150"/>
  <c r="DO150"/>
  <c r="DE150"/>
  <c r="DI150" s="1"/>
  <c r="DB150"/>
  <c r="DA150"/>
  <c r="CV150"/>
  <c r="CN150"/>
  <c r="DU150" s="1"/>
  <c r="CH150"/>
  <c r="CG150"/>
  <c r="CF150"/>
  <c r="DQ150" s="1"/>
  <c r="DT150" s="1"/>
  <c r="BY150"/>
  <c r="BZ150" s="1"/>
  <c r="BX150"/>
  <c r="DM150" s="1"/>
  <c r="DP150" s="1"/>
  <c r="BP150"/>
  <c r="BQ150" s="1"/>
  <c r="BR150" s="1"/>
  <c r="BO150"/>
  <c r="BK150"/>
  <c r="BG150"/>
  <c r="AZ150"/>
  <c r="AV150"/>
  <c r="AR150"/>
  <c r="AL150"/>
  <c r="AM150" s="1"/>
  <c r="AN150" s="1"/>
  <c r="AK150"/>
  <c r="AG150"/>
  <c r="AC150"/>
  <c r="A150"/>
  <c r="EB149"/>
  <c r="EA149"/>
  <c r="DW149"/>
  <c r="DS149"/>
  <c r="DQ149"/>
  <c r="DT149" s="1"/>
  <c r="DO149"/>
  <c r="DE149"/>
  <c r="DI149" s="1"/>
  <c r="DB149"/>
  <c r="DA149"/>
  <c r="CV149"/>
  <c r="DY149" s="1"/>
  <c r="CN149"/>
  <c r="DU149" s="1"/>
  <c r="DX149" s="1"/>
  <c r="CG149"/>
  <c r="CH149" s="1"/>
  <c r="CF149"/>
  <c r="BX149"/>
  <c r="BO149"/>
  <c r="BP149" s="1"/>
  <c r="BQ149" s="1"/>
  <c r="BR149" s="1"/>
  <c r="BK149"/>
  <c r="BG149"/>
  <c r="BB149"/>
  <c r="BC149" s="1"/>
  <c r="AZ149"/>
  <c r="AV149"/>
  <c r="AR149"/>
  <c r="BA149" s="1"/>
  <c r="AK149"/>
  <c r="AL149" s="1"/>
  <c r="AM149" s="1"/>
  <c r="AN149" s="1"/>
  <c r="AG149"/>
  <c r="AC149"/>
  <c r="A149"/>
  <c r="EA148"/>
  <c r="DW148"/>
  <c r="DU148"/>
  <c r="DX148" s="1"/>
  <c r="DS148"/>
  <c r="DO148"/>
  <c r="DE148"/>
  <c r="DI148" s="1"/>
  <c r="DB148"/>
  <c r="DA148"/>
  <c r="CV148"/>
  <c r="DY148" s="1"/>
  <c r="EB148" s="1"/>
  <c r="CO148"/>
  <c r="CP148" s="1"/>
  <c r="CN148"/>
  <c r="CF148"/>
  <c r="BX148"/>
  <c r="DM148" s="1"/>
  <c r="DP148" s="1"/>
  <c r="BR148"/>
  <c r="BO148"/>
  <c r="BK148"/>
  <c r="BP148" s="1"/>
  <c r="BQ148" s="1"/>
  <c r="BG148"/>
  <c r="BA148"/>
  <c r="BB148" s="1"/>
  <c r="BC148" s="1"/>
  <c r="AZ148"/>
  <c r="AV148"/>
  <c r="AR148"/>
  <c r="AN148"/>
  <c r="AK148"/>
  <c r="AG148"/>
  <c r="AL148" s="1"/>
  <c r="AM148" s="1"/>
  <c r="AC148"/>
  <c r="A148"/>
  <c r="EA147"/>
  <c r="DY147"/>
  <c r="EB147" s="1"/>
  <c r="DW147"/>
  <c r="DS147"/>
  <c r="DO147"/>
  <c r="DE147"/>
  <c r="DI147" s="1"/>
  <c r="DB147"/>
  <c r="DA147"/>
  <c r="CW147"/>
  <c r="CX147" s="1"/>
  <c r="CV147"/>
  <c r="CN147"/>
  <c r="CF147"/>
  <c r="DQ147" s="1"/>
  <c r="DT147" s="1"/>
  <c r="BX147"/>
  <c r="DM147" s="1"/>
  <c r="BQ147"/>
  <c r="BR147" s="1"/>
  <c r="BO147"/>
  <c r="BK147"/>
  <c r="BG147"/>
  <c r="BP147" s="1"/>
  <c r="AZ147"/>
  <c r="BA147" s="1"/>
  <c r="BB147" s="1"/>
  <c r="BC147" s="1"/>
  <c r="AV147"/>
  <c r="AR147"/>
  <c r="AM147"/>
  <c r="AN147" s="1"/>
  <c r="AK147"/>
  <c r="AG147"/>
  <c r="AC147"/>
  <c r="AL147" s="1"/>
  <c r="A147"/>
  <c r="EA146"/>
  <c r="DX146"/>
  <c r="DW146"/>
  <c r="DS146"/>
  <c r="DO146"/>
  <c r="DM146"/>
  <c r="DP146" s="1"/>
  <c r="DE146"/>
  <c r="DI146" s="1"/>
  <c r="DB146"/>
  <c r="DA146"/>
  <c r="CV146"/>
  <c r="CN146"/>
  <c r="DU146" s="1"/>
  <c r="CH146"/>
  <c r="CG146"/>
  <c r="CF146"/>
  <c r="DQ146" s="1"/>
  <c r="BY146"/>
  <c r="BZ146" s="1"/>
  <c r="BX146"/>
  <c r="BP146"/>
  <c r="BQ146" s="1"/>
  <c r="BR146" s="1"/>
  <c r="BO146"/>
  <c r="BK146"/>
  <c r="BG146"/>
  <c r="AZ146"/>
  <c r="AV146"/>
  <c r="AR146"/>
  <c r="BA146" s="1"/>
  <c r="BB146" s="1"/>
  <c r="BC146" s="1"/>
  <c r="AL146"/>
  <c r="AM146" s="1"/>
  <c r="AN146" s="1"/>
  <c r="AK146"/>
  <c r="AG146"/>
  <c r="AC146"/>
  <c r="A146"/>
  <c r="EA145"/>
  <c r="DW145"/>
  <c r="DS145"/>
  <c r="DQ145"/>
  <c r="DT145" s="1"/>
  <c r="DO145"/>
  <c r="DE145"/>
  <c r="DI145" s="1"/>
  <c r="DB145"/>
  <c r="DA145"/>
  <c r="CV145"/>
  <c r="DY145" s="1"/>
  <c r="EB145" s="1"/>
  <c r="CN145"/>
  <c r="DU145" s="1"/>
  <c r="CG145"/>
  <c r="CH145" s="1"/>
  <c r="CF145"/>
  <c r="BX145"/>
  <c r="BO145"/>
  <c r="BP145" s="1"/>
  <c r="BQ145" s="1"/>
  <c r="BR145" s="1"/>
  <c r="BK145"/>
  <c r="BG145"/>
  <c r="AZ145"/>
  <c r="AV145"/>
  <c r="AR145"/>
  <c r="AK145"/>
  <c r="AL145" s="1"/>
  <c r="AM145" s="1"/>
  <c r="AN145" s="1"/>
  <c r="AG145"/>
  <c r="AC145"/>
  <c r="A145"/>
  <c r="EA144"/>
  <c r="DW144"/>
  <c r="DU144"/>
  <c r="DS144"/>
  <c r="DQ144"/>
  <c r="DT144" s="1"/>
  <c r="DO144"/>
  <c r="DE144"/>
  <c r="DI144" s="1"/>
  <c r="DB144"/>
  <c r="DA144"/>
  <c r="CV144"/>
  <c r="DY144" s="1"/>
  <c r="EB144" s="1"/>
  <c r="CO144"/>
  <c r="CP144" s="1"/>
  <c r="CN144"/>
  <c r="CG144"/>
  <c r="CH144" s="1"/>
  <c r="CF144"/>
  <c r="BX144"/>
  <c r="BO144"/>
  <c r="BK144"/>
  <c r="BG144"/>
  <c r="AZ144"/>
  <c r="AV144"/>
  <c r="AR144"/>
  <c r="BA144" s="1"/>
  <c r="BB144" s="1"/>
  <c r="BC144" s="1"/>
  <c r="AK144"/>
  <c r="AG144"/>
  <c r="AC144"/>
  <c r="AL144" s="1"/>
  <c r="AM144" s="1"/>
  <c r="AN144" s="1"/>
  <c r="A144"/>
  <c r="EA143"/>
  <c r="DY143"/>
  <c r="DW143"/>
  <c r="DS143"/>
  <c r="DO143"/>
  <c r="DE143"/>
  <c r="DI143" s="1"/>
  <c r="DB143"/>
  <c r="DA143"/>
  <c r="CX143"/>
  <c r="CW143"/>
  <c r="CV143"/>
  <c r="CN143"/>
  <c r="DU143" s="1"/>
  <c r="DX143" s="1"/>
  <c r="CF143"/>
  <c r="BX143"/>
  <c r="DM143" s="1"/>
  <c r="DP143" s="1"/>
  <c r="BO143"/>
  <c r="BK143"/>
  <c r="BG143"/>
  <c r="BP143" s="1"/>
  <c r="BQ143" s="1"/>
  <c r="BR143" s="1"/>
  <c r="BA143"/>
  <c r="BB143" s="1"/>
  <c r="BC143" s="1"/>
  <c r="AZ143"/>
  <c r="AV143"/>
  <c r="AR143"/>
  <c r="AK143"/>
  <c r="AG143"/>
  <c r="AC143"/>
  <c r="A143"/>
  <c r="EA142"/>
  <c r="DY142"/>
  <c r="EB142" s="1"/>
  <c r="DW142"/>
  <c r="DT142"/>
  <c r="DS142"/>
  <c r="DO142"/>
  <c r="DM142"/>
  <c r="DE142"/>
  <c r="DI142" s="1"/>
  <c r="DB142"/>
  <c r="DA142"/>
  <c r="CW142"/>
  <c r="CX142" s="1"/>
  <c r="CV142"/>
  <c r="CN142"/>
  <c r="CH142"/>
  <c r="CG142"/>
  <c r="CF142"/>
  <c r="DQ142" s="1"/>
  <c r="BZ142"/>
  <c r="BY142"/>
  <c r="BX142"/>
  <c r="BP142"/>
  <c r="BQ142" s="1"/>
  <c r="BR142" s="1"/>
  <c r="BO142"/>
  <c r="BK142"/>
  <c r="BG142"/>
  <c r="AZ142"/>
  <c r="AV142"/>
  <c r="AR142"/>
  <c r="AK142"/>
  <c r="AG142"/>
  <c r="AC142"/>
  <c r="AL142" s="1"/>
  <c r="AM142" s="1"/>
  <c r="AN142" s="1"/>
  <c r="A142"/>
  <c r="EA141"/>
  <c r="DX141"/>
  <c r="DW141"/>
  <c r="DS141"/>
  <c r="DQ141"/>
  <c r="DT141" s="1"/>
  <c r="DO141"/>
  <c r="DM141"/>
  <c r="DP141" s="1"/>
  <c r="DE141"/>
  <c r="DI141" s="1"/>
  <c r="DB141"/>
  <c r="DA141"/>
  <c r="CV141"/>
  <c r="CN141"/>
  <c r="DU141" s="1"/>
  <c r="CG141"/>
  <c r="CH141" s="1"/>
  <c r="CF141"/>
  <c r="BY141"/>
  <c r="BZ141" s="1"/>
  <c r="BX141"/>
  <c r="BP141"/>
  <c r="BQ141" s="1"/>
  <c r="BR141" s="1"/>
  <c r="BO141"/>
  <c r="BK141"/>
  <c r="BG141"/>
  <c r="AZ141"/>
  <c r="AV141"/>
  <c r="AR141"/>
  <c r="BA141" s="1"/>
  <c r="BB141" s="1"/>
  <c r="BC141" s="1"/>
  <c r="AL141"/>
  <c r="AM141" s="1"/>
  <c r="AN141" s="1"/>
  <c r="AK141"/>
  <c r="AG141"/>
  <c r="AC141"/>
  <c r="A141"/>
  <c r="EB140"/>
  <c r="EA140"/>
  <c r="DW140"/>
  <c r="DU140"/>
  <c r="DS140"/>
  <c r="DO140"/>
  <c r="DI140"/>
  <c r="DE140"/>
  <c r="DB140"/>
  <c r="DA140"/>
  <c r="CV140"/>
  <c r="DY140" s="1"/>
  <c r="CP140"/>
  <c r="CO140"/>
  <c r="CN140"/>
  <c r="CF140"/>
  <c r="CG140" s="1"/>
  <c r="CH140" s="1"/>
  <c r="BX140"/>
  <c r="BO140"/>
  <c r="BK140"/>
  <c r="BP140" s="1"/>
  <c r="BQ140" s="1"/>
  <c r="BR140" s="1"/>
  <c r="BG140"/>
  <c r="AZ140"/>
  <c r="AV140"/>
  <c r="AR140"/>
  <c r="BA140" s="1"/>
  <c r="BB140" s="1"/>
  <c r="BC140" s="1"/>
  <c r="AK140"/>
  <c r="AG140"/>
  <c r="AC140"/>
  <c r="A140"/>
  <c r="EA139"/>
  <c r="DY139"/>
  <c r="DW139"/>
  <c r="DS139"/>
  <c r="DO139"/>
  <c r="DE139"/>
  <c r="DI139" s="1"/>
  <c r="DB139"/>
  <c r="DA139"/>
  <c r="CX139"/>
  <c r="CW139"/>
  <c r="CV139"/>
  <c r="CO139"/>
  <c r="CP139" s="1"/>
  <c r="CN139"/>
  <c r="DU139" s="1"/>
  <c r="DX139" s="1"/>
  <c r="CF139"/>
  <c r="BX139"/>
  <c r="DM139" s="1"/>
  <c r="DP139" s="1"/>
  <c r="BO139"/>
  <c r="BK139"/>
  <c r="BG139"/>
  <c r="BA139"/>
  <c r="BB139" s="1"/>
  <c r="BC139" s="1"/>
  <c r="AZ139"/>
  <c r="AV139"/>
  <c r="AR139"/>
  <c r="AK139"/>
  <c r="AG139"/>
  <c r="AC139"/>
  <c r="A139"/>
  <c r="EA138"/>
  <c r="DW138"/>
  <c r="DT138"/>
  <c r="DS138"/>
  <c r="DO138"/>
  <c r="DM138"/>
  <c r="DP138" s="1"/>
  <c r="DE138"/>
  <c r="DI138" s="1"/>
  <c r="DB138"/>
  <c r="DA138"/>
  <c r="CV138"/>
  <c r="CW138" s="1"/>
  <c r="CX138" s="1"/>
  <c r="CN138"/>
  <c r="CF138"/>
  <c r="DQ138" s="1"/>
  <c r="BZ138"/>
  <c r="BY138"/>
  <c r="BX138"/>
  <c r="BP138"/>
  <c r="BQ138" s="1"/>
  <c r="BR138" s="1"/>
  <c r="BO138"/>
  <c r="BK138"/>
  <c r="BG138"/>
  <c r="AZ138"/>
  <c r="AV138"/>
  <c r="AR138"/>
  <c r="AK138"/>
  <c r="AG138"/>
  <c r="AC138"/>
  <c r="AL138" s="1"/>
  <c r="AM138" s="1"/>
  <c r="AN138" s="1"/>
  <c r="A138"/>
  <c r="EA137"/>
  <c r="DX137"/>
  <c r="DW137"/>
  <c r="DS137"/>
  <c r="DQ137"/>
  <c r="DT137" s="1"/>
  <c r="DO137"/>
  <c r="DM137"/>
  <c r="DP137" s="1"/>
  <c r="DE137"/>
  <c r="DI137" s="1"/>
  <c r="DB137"/>
  <c r="DA137"/>
  <c r="CV137"/>
  <c r="CN137"/>
  <c r="DU137" s="1"/>
  <c r="CG137"/>
  <c r="CH137" s="1"/>
  <c r="CF137"/>
  <c r="BY137"/>
  <c r="BZ137" s="1"/>
  <c r="BX137"/>
  <c r="BP137"/>
  <c r="BQ137" s="1"/>
  <c r="BR137" s="1"/>
  <c r="BO137"/>
  <c r="BK137"/>
  <c r="BG137"/>
  <c r="AZ137"/>
  <c r="AV137"/>
  <c r="AR137"/>
  <c r="BA137" s="1"/>
  <c r="BB137" s="1"/>
  <c r="BC137" s="1"/>
  <c r="AL137"/>
  <c r="AM137" s="1"/>
  <c r="AN137" s="1"/>
  <c r="AK137"/>
  <c r="AG137"/>
  <c r="AC137"/>
  <c r="A137"/>
  <c r="EB136"/>
  <c r="EA136"/>
  <c r="DW136"/>
  <c r="DU136"/>
  <c r="DS136"/>
  <c r="DO136"/>
  <c r="DE136"/>
  <c r="DI136" s="1"/>
  <c r="DB136"/>
  <c r="DA136"/>
  <c r="CV136"/>
  <c r="DY136" s="1"/>
  <c r="CP136"/>
  <c r="CO136"/>
  <c r="CN136"/>
  <c r="CF136"/>
  <c r="CG136" s="1"/>
  <c r="CH136" s="1"/>
  <c r="BX136"/>
  <c r="BO136"/>
  <c r="BK136"/>
  <c r="BP136" s="1"/>
  <c r="BQ136" s="1"/>
  <c r="BR136" s="1"/>
  <c r="BG136"/>
  <c r="AZ136"/>
  <c r="AV136"/>
  <c r="AR136"/>
  <c r="BA136" s="1"/>
  <c r="BB136" s="1"/>
  <c r="BC136" s="1"/>
  <c r="AK136"/>
  <c r="AG136"/>
  <c r="AC136"/>
  <c r="A136"/>
  <c r="EA135"/>
  <c r="DY135"/>
  <c r="DW135"/>
  <c r="DS135"/>
  <c r="DO135"/>
  <c r="DE135"/>
  <c r="DI135" s="1"/>
  <c r="DB135"/>
  <c r="DA135"/>
  <c r="CX135"/>
  <c r="CW135"/>
  <c r="CV135"/>
  <c r="CO135"/>
  <c r="CP135" s="1"/>
  <c r="CN135"/>
  <c r="DU135" s="1"/>
  <c r="DX135" s="1"/>
  <c r="CF135"/>
  <c r="BX135"/>
  <c r="DM135" s="1"/>
  <c r="DP135" s="1"/>
  <c r="BO135"/>
  <c r="BK135"/>
  <c r="BG135"/>
  <c r="BA135"/>
  <c r="BB135" s="1"/>
  <c r="BC135" s="1"/>
  <c r="AZ135"/>
  <c r="AV135"/>
  <c r="AR135"/>
  <c r="AK135"/>
  <c r="AG135"/>
  <c r="AC135"/>
  <c r="A135"/>
  <c r="EA134"/>
  <c r="DW134"/>
  <c r="DS134"/>
  <c r="DO134"/>
  <c r="DM134"/>
  <c r="DP134" s="1"/>
  <c r="DE134"/>
  <c r="DI134" s="1"/>
  <c r="DB134"/>
  <c r="DA134"/>
  <c r="CV134"/>
  <c r="CW134" s="1"/>
  <c r="CX134" s="1"/>
  <c r="CN134"/>
  <c r="CH134"/>
  <c r="CG134"/>
  <c r="CF134"/>
  <c r="DQ134" s="1"/>
  <c r="DT134" s="1"/>
  <c r="BZ134"/>
  <c r="BY134"/>
  <c r="BX134"/>
  <c r="BO134"/>
  <c r="BK134"/>
  <c r="BG134"/>
  <c r="BP134" s="1"/>
  <c r="BQ134" s="1"/>
  <c r="BR134" s="1"/>
  <c r="AZ134"/>
  <c r="AV134"/>
  <c r="AR134"/>
  <c r="BA134" s="1"/>
  <c r="BB134" s="1"/>
  <c r="BC134" s="1"/>
  <c r="AK134"/>
  <c r="AG134"/>
  <c r="AC134"/>
  <c r="AL134" s="1"/>
  <c r="AM134" s="1"/>
  <c r="AN134" s="1"/>
  <c r="A134"/>
  <c r="EA133"/>
  <c r="DX133"/>
  <c r="DW133"/>
  <c r="DS133"/>
  <c r="DQ133"/>
  <c r="DO133"/>
  <c r="DI133"/>
  <c r="DE133"/>
  <c r="DB133"/>
  <c r="DA133"/>
  <c r="CV133"/>
  <c r="CN133"/>
  <c r="DU133" s="1"/>
  <c r="CH133"/>
  <c r="CG133"/>
  <c r="CF133"/>
  <c r="BX133"/>
  <c r="DM133" s="1"/>
  <c r="DP133" s="1"/>
  <c r="BP133"/>
  <c r="BQ133" s="1"/>
  <c r="BR133" s="1"/>
  <c r="BO133"/>
  <c r="BK133"/>
  <c r="BG133"/>
  <c r="AZ133"/>
  <c r="AV133"/>
  <c r="AR133"/>
  <c r="AL133"/>
  <c r="AM133" s="1"/>
  <c r="AN133" s="1"/>
  <c r="AK133"/>
  <c r="AG133"/>
  <c r="AC133"/>
  <c r="A133"/>
  <c r="EA132"/>
  <c r="DW132"/>
  <c r="DS132"/>
  <c r="DQ132"/>
  <c r="DT132" s="1"/>
  <c r="DO132"/>
  <c r="DE132"/>
  <c r="DI132" s="1"/>
  <c r="DB132"/>
  <c r="DA132"/>
  <c r="CW132"/>
  <c r="CX132" s="1"/>
  <c r="CV132"/>
  <c r="DY132" s="1"/>
  <c r="EB132" s="1"/>
  <c r="CN132"/>
  <c r="DU132" s="1"/>
  <c r="DX132" s="1"/>
  <c r="CH132"/>
  <c r="CG132"/>
  <c r="CF132"/>
  <c r="BZ132"/>
  <c r="BY132"/>
  <c r="BX132"/>
  <c r="DM132" s="1"/>
  <c r="DP132" s="1"/>
  <c r="BO132"/>
  <c r="BK132"/>
  <c r="BG132"/>
  <c r="BP132" s="1"/>
  <c r="BQ132" s="1"/>
  <c r="BR132" s="1"/>
  <c r="AZ132"/>
  <c r="AV132"/>
  <c r="AR132"/>
  <c r="BA132" s="1"/>
  <c r="BB132" s="1"/>
  <c r="BC132" s="1"/>
  <c r="AK132"/>
  <c r="AG132"/>
  <c r="AC132"/>
  <c r="AL132" s="1"/>
  <c r="AM132" s="1"/>
  <c r="AN132" s="1"/>
  <c r="A132"/>
  <c r="EA131"/>
  <c r="DX131"/>
  <c r="DW131"/>
  <c r="DU131"/>
  <c r="DS131"/>
  <c r="DQ131"/>
  <c r="DT131" s="1"/>
  <c r="DO131"/>
  <c r="DM131"/>
  <c r="DP131" s="1"/>
  <c r="DE131"/>
  <c r="DI131" s="1"/>
  <c r="DB131"/>
  <c r="DA131"/>
  <c r="CV131"/>
  <c r="DY131" s="1"/>
  <c r="EB131" s="1"/>
  <c r="CP131"/>
  <c r="CO131"/>
  <c r="CN131"/>
  <c r="CH131"/>
  <c r="CG131"/>
  <c r="CF131"/>
  <c r="BY131"/>
  <c r="BZ131" s="1"/>
  <c r="BX131"/>
  <c r="BP131"/>
  <c r="BQ131" s="1"/>
  <c r="BR131" s="1"/>
  <c r="BO131"/>
  <c r="BK131"/>
  <c r="BG131"/>
  <c r="AZ131"/>
  <c r="AV131"/>
  <c r="AR131"/>
  <c r="BA131" s="1"/>
  <c r="BB131" s="1"/>
  <c r="BC131" s="1"/>
  <c r="AL131"/>
  <c r="AM131" s="1"/>
  <c r="AN131" s="1"/>
  <c r="AK131"/>
  <c r="AG131"/>
  <c r="AC131"/>
  <c r="A131"/>
  <c r="EB130"/>
  <c r="EA130"/>
  <c r="DY130"/>
  <c r="DW130"/>
  <c r="DU130"/>
  <c r="DX130" s="1"/>
  <c r="DS130"/>
  <c r="DQ130"/>
  <c r="DT130" s="1"/>
  <c r="DO130"/>
  <c r="DE130"/>
  <c r="DI130" s="1"/>
  <c r="DB130"/>
  <c r="DA130"/>
  <c r="CX130"/>
  <c r="CW130"/>
  <c r="CV130"/>
  <c r="CP130"/>
  <c r="CO130"/>
  <c r="CN130"/>
  <c r="CG130"/>
  <c r="CH130" s="1"/>
  <c r="CF130"/>
  <c r="BX130"/>
  <c r="DM130" s="1"/>
  <c r="DP130" s="1"/>
  <c r="BO130"/>
  <c r="BK130"/>
  <c r="BG130"/>
  <c r="BP130" s="1"/>
  <c r="BQ130" s="1"/>
  <c r="BR130" s="1"/>
  <c r="AZ130"/>
  <c r="AV130"/>
  <c r="AR130"/>
  <c r="BA130" s="1"/>
  <c r="BB130" s="1"/>
  <c r="BC130" s="1"/>
  <c r="AK130"/>
  <c r="AG130"/>
  <c r="AC130"/>
  <c r="AL130" s="1"/>
  <c r="AM130" s="1"/>
  <c r="AN130" s="1"/>
  <c r="A130"/>
  <c r="EA129"/>
  <c r="DY129"/>
  <c r="EB129" s="1"/>
  <c r="DW129"/>
  <c r="DU129"/>
  <c r="DX129" s="1"/>
  <c r="DS129"/>
  <c r="DP129"/>
  <c r="DO129"/>
  <c r="DM129"/>
  <c r="DE129"/>
  <c r="DI129" s="1"/>
  <c r="DB129"/>
  <c r="DA129"/>
  <c r="CX129"/>
  <c r="CW129"/>
  <c r="CV129"/>
  <c r="CO129"/>
  <c r="CP129" s="1"/>
  <c r="CN129"/>
  <c r="CF129"/>
  <c r="DQ129" s="1"/>
  <c r="DT129" s="1"/>
  <c r="BZ129"/>
  <c r="BY129"/>
  <c r="BX129"/>
  <c r="BO129"/>
  <c r="BK129"/>
  <c r="BG129"/>
  <c r="BP129" s="1"/>
  <c r="BQ129" s="1"/>
  <c r="BR129" s="1"/>
  <c r="BA129"/>
  <c r="BB129" s="1"/>
  <c r="BC129" s="1"/>
  <c r="AZ129"/>
  <c r="AV129"/>
  <c r="AR129"/>
  <c r="AK129"/>
  <c r="AG129"/>
  <c r="AC129"/>
  <c r="AL129" s="1"/>
  <c r="AM129" s="1"/>
  <c r="AN129" s="1"/>
  <c r="A129"/>
  <c r="EA128"/>
  <c r="DY128"/>
  <c r="EB128" s="1"/>
  <c r="DW128"/>
  <c r="DT128"/>
  <c r="DS128"/>
  <c r="DQ128"/>
  <c r="DO128"/>
  <c r="DM128"/>
  <c r="DP128" s="1"/>
  <c r="DE128"/>
  <c r="DI128" s="1"/>
  <c r="DB128"/>
  <c r="DA128"/>
  <c r="CW128"/>
  <c r="CX128" s="1"/>
  <c r="CV128"/>
  <c r="CN128"/>
  <c r="DU128" s="1"/>
  <c r="DX128" s="1"/>
  <c r="CH128"/>
  <c r="CG128"/>
  <c r="CF128"/>
  <c r="BZ128"/>
  <c r="BY128"/>
  <c r="BX128"/>
  <c r="BO128"/>
  <c r="BK128"/>
  <c r="BG128"/>
  <c r="BP128" s="1"/>
  <c r="BQ128" s="1"/>
  <c r="BR128" s="1"/>
  <c r="AZ128"/>
  <c r="AV128"/>
  <c r="AR128"/>
  <c r="BA128" s="1"/>
  <c r="BB128" s="1"/>
  <c r="BC128" s="1"/>
  <c r="AK128"/>
  <c r="AG128"/>
  <c r="AC128"/>
  <c r="AL128" s="1"/>
  <c r="AM128" s="1"/>
  <c r="AN128" s="1"/>
  <c r="A128"/>
  <c r="EA127"/>
  <c r="DX127"/>
  <c r="DW127"/>
  <c r="DU127"/>
  <c r="DS127"/>
  <c r="DQ127"/>
  <c r="DT127" s="1"/>
  <c r="DO127"/>
  <c r="DM127"/>
  <c r="DP127" s="1"/>
  <c r="DE127"/>
  <c r="DI127" s="1"/>
  <c r="DB127"/>
  <c r="DA127"/>
  <c r="CV127"/>
  <c r="DY127" s="1"/>
  <c r="EB127" s="1"/>
  <c r="CP127"/>
  <c r="CO127"/>
  <c r="CN127"/>
  <c r="CH127"/>
  <c r="CG127"/>
  <c r="CF127"/>
  <c r="BY127"/>
  <c r="BZ127" s="1"/>
  <c r="BX127"/>
  <c r="BP127"/>
  <c r="BQ127" s="1"/>
  <c r="BR127" s="1"/>
  <c r="BO127"/>
  <c r="BK127"/>
  <c r="BG127"/>
  <c r="AZ127"/>
  <c r="AV127"/>
  <c r="AR127"/>
  <c r="BA127" s="1"/>
  <c r="BB127" s="1"/>
  <c r="BC127" s="1"/>
  <c r="AL127"/>
  <c r="AM127" s="1"/>
  <c r="AN127" s="1"/>
  <c r="AK127"/>
  <c r="AG127"/>
  <c r="AC127"/>
  <c r="A127"/>
  <c r="EB126"/>
  <c r="EA126"/>
  <c r="DY126"/>
  <c r="DW126"/>
  <c r="DU126"/>
  <c r="DX126" s="1"/>
  <c r="DS126"/>
  <c r="DQ126"/>
  <c r="DT126" s="1"/>
  <c r="DO126"/>
  <c r="DE126"/>
  <c r="DI126" s="1"/>
  <c r="DB126"/>
  <c r="DA126"/>
  <c r="CX126"/>
  <c r="CW126"/>
  <c r="CV126"/>
  <c r="CP126"/>
  <c r="CO126"/>
  <c r="CN126"/>
  <c r="CG126"/>
  <c r="CH126" s="1"/>
  <c r="CF126"/>
  <c r="BX126"/>
  <c r="DM126" s="1"/>
  <c r="DP126" s="1"/>
  <c r="BO126"/>
  <c r="BK126"/>
  <c r="BG126"/>
  <c r="BP126" s="1"/>
  <c r="BQ126" s="1"/>
  <c r="BR126" s="1"/>
  <c r="AZ126"/>
  <c r="AV126"/>
  <c r="AR126"/>
  <c r="BA126" s="1"/>
  <c r="BB126" s="1"/>
  <c r="BC126" s="1"/>
  <c r="AK126"/>
  <c r="AG126"/>
  <c r="AC126"/>
  <c r="AL126" s="1"/>
  <c r="AM126" s="1"/>
  <c r="AN126" s="1"/>
  <c r="A126"/>
  <c r="EA125"/>
  <c r="DY125"/>
  <c r="EB125" s="1"/>
  <c r="DW125"/>
  <c r="DU125"/>
  <c r="DX125" s="1"/>
  <c r="DS125"/>
  <c r="DP125"/>
  <c r="DO125"/>
  <c r="DM125"/>
  <c r="DE125"/>
  <c r="DI125" s="1"/>
  <c r="DB125"/>
  <c r="DA125"/>
  <c r="CX125"/>
  <c r="CW125"/>
  <c r="CV125"/>
  <c r="CO125"/>
  <c r="CP125" s="1"/>
  <c r="CN125"/>
  <c r="CF125"/>
  <c r="DQ125" s="1"/>
  <c r="DT125" s="1"/>
  <c r="BZ125"/>
  <c r="BY125"/>
  <c r="BX125"/>
  <c r="BO125"/>
  <c r="BK125"/>
  <c r="BG125"/>
  <c r="BP125" s="1"/>
  <c r="BQ125" s="1"/>
  <c r="BR125" s="1"/>
  <c r="BA125"/>
  <c r="BB125" s="1"/>
  <c r="BC125" s="1"/>
  <c r="AZ125"/>
  <c r="AV125"/>
  <c r="AR125"/>
  <c r="AK125"/>
  <c r="AG125"/>
  <c r="AC125"/>
  <c r="AL125" s="1"/>
  <c r="AM125" s="1"/>
  <c r="AN125" s="1"/>
  <c r="A125"/>
  <c r="EA124"/>
  <c r="DY124"/>
  <c r="EB124" s="1"/>
  <c r="DW124"/>
  <c r="DT124"/>
  <c r="DS124"/>
  <c r="DQ124"/>
  <c r="DO124"/>
  <c r="DM124"/>
  <c r="DP124" s="1"/>
  <c r="DE124"/>
  <c r="DI124" s="1"/>
  <c r="DB124"/>
  <c r="DA124"/>
  <c r="CW124"/>
  <c r="CX124" s="1"/>
  <c r="CV124"/>
  <c r="CN124"/>
  <c r="DU124" s="1"/>
  <c r="DX124" s="1"/>
  <c r="CH124"/>
  <c r="CG124"/>
  <c r="CF124"/>
  <c r="BZ124"/>
  <c r="BY124"/>
  <c r="BX124"/>
  <c r="BO124"/>
  <c r="BK124"/>
  <c r="BG124"/>
  <c r="BP124" s="1"/>
  <c r="BQ124" s="1"/>
  <c r="BR124" s="1"/>
  <c r="AZ124"/>
  <c r="AV124"/>
  <c r="AR124"/>
  <c r="BA124" s="1"/>
  <c r="BB124" s="1"/>
  <c r="BC124" s="1"/>
  <c r="AK124"/>
  <c r="AG124"/>
  <c r="AC124"/>
  <c r="AL124" s="1"/>
  <c r="AM124" s="1"/>
  <c r="AN124" s="1"/>
  <c r="A124"/>
  <c r="EA123"/>
  <c r="DX123"/>
  <c r="DW123"/>
  <c r="DU123"/>
  <c r="DS123"/>
  <c r="DQ123"/>
  <c r="DT123" s="1"/>
  <c r="DO123"/>
  <c r="DM123"/>
  <c r="DP123" s="1"/>
  <c r="DE123"/>
  <c r="DI123" s="1"/>
  <c r="DB123"/>
  <c r="DA123"/>
  <c r="CV123"/>
  <c r="DY123" s="1"/>
  <c r="EB123" s="1"/>
  <c r="CP123"/>
  <c r="CO123"/>
  <c r="CN123"/>
  <c r="CH123"/>
  <c r="CG123"/>
  <c r="CF123"/>
  <c r="BY123"/>
  <c r="BZ123" s="1"/>
  <c r="BX123"/>
  <c r="BP123"/>
  <c r="BQ123" s="1"/>
  <c r="BR123" s="1"/>
  <c r="BO123"/>
  <c r="BK123"/>
  <c r="BG123"/>
  <c r="AZ123"/>
  <c r="AV123"/>
  <c r="AR123"/>
  <c r="BA123" s="1"/>
  <c r="BB123" s="1"/>
  <c r="BC123" s="1"/>
  <c r="AL123"/>
  <c r="AM123" s="1"/>
  <c r="AN123" s="1"/>
  <c r="AK123"/>
  <c r="AG123"/>
  <c r="AC123"/>
  <c r="A123"/>
  <c r="EB122"/>
  <c r="EA122"/>
  <c r="DY122"/>
  <c r="DW122"/>
  <c r="DU122"/>
  <c r="DX122" s="1"/>
  <c r="DS122"/>
  <c r="DQ122"/>
  <c r="DT122" s="1"/>
  <c r="DO122"/>
  <c r="DE122"/>
  <c r="DI122" s="1"/>
  <c r="DB122"/>
  <c r="DA122"/>
  <c r="CX122"/>
  <c r="CW122"/>
  <c r="CV122"/>
  <c r="CP122"/>
  <c r="CO122"/>
  <c r="CN122"/>
  <c r="CG122"/>
  <c r="CH122" s="1"/>
  <c r="CF122"/>
  <c r="BX122"/>
  <c r="DM122" s="1"/>
  <c r="DP122" s="1"/>
  <c r="BO122"/>
  <c r="BK122"/>
  <c r="BG122"/>
  <c r="BP122" s="1"/>
  <c r="BQ122" s="1"/>
  <c r="BR122" s="1"/>
  <c r="AZ122"/>
  <c r="AV122"/>
  <c r="AR122"/>
  <c r="BA122" s="1"/>
  <c r="BB122" s="1"/>
  <c r="BC122" s="1"/>
  <c r="AK122"/>
  <c r="AG122"/>
  <c r="AC122"/>
  <c r="AL122" s="1"/>
  <c r="AM122" s="1"/>
  <c r="AN122" s="1"/>
  <c r="A122"/>
  <c r="EA121"/>
  <c r="DY121"/>
  <c r="EB121" s="1"/>
  <c r="DW121"/>
  <c r="DU121"/>
  <c r="DX121" s="1"/>
  <c r="DS121"/>
  <c r="DP121"/>
  <c r="DO121"/>
  <c r="DM121"/>
  <c r="DE121"/>
  <c r="DI121" s="1"/>
  <c r="DB121"/>
  <c r="DA121"/>
  <c r="CX121"/>
  <c r="CW121"/>
  <c r="CV121"/>
  <c r="CO121"/>
  <c r="CP121" s="1"/>
  <c r="CN121"/>
  <c r="CF121"/>
  <c r="DQ121" s="1"/>
  <c r="DT121" s="1"/>
  <c r="BZ121"/>
  <c r="BY121"/>
  <c r="BX121"/>
  <c r="BO121"/>
  <c r="BK121"/>
  <c r="BG121"/>
  <c r="BP121" s="1"/>
  <c r="BQ121" s="1"/>
  <c r="BR121" s="1"/>
  <c r="BA121"/>
  <c r="BB121" s="1"/>
  <c r="BC121" s="1"/>
  <c r="AZ121"/>
  <c r="AV121"/>
  <c r="AR121"/>
  <c r="AK121"/>
  <c r="AG121"/>
  <c r="AC121"/>
  <c r="AL121" s="1"/>
  <c r="AM121" s="1"/>
  <c r="AN121" s="1"/>
  <c r="A121"/>
  <c r="EA120"/>
  <c r="DY120"/>
  <c r="EB120" s="1"/>
  <c r="DW120"/>
  <c r="DT120"/>
  <c r="DS120"/>
  <c r="DQ120"/>
  <c r="DO120"/>
  <c r="DM120"/>
  <c r="DP120" s="1"/>
  <c r="DE120"/>
  <c r="DI120" s="1"/>
  <c r="DB120"/>
  <c r="DA120"/>
  <c r="CW120"/>
  <c r="CX120" s="1"/>
  <c r="CV120"/>
  <c r="CN120"/>
  <c r="DU120" s="1"/>
  <c r="DX120" s="1"/>
  <c r="CH120"/>
  <c r="CG120"/>
  <c r="CF120"/>
  <c r="BZ120"/>
  <c r="BY120"/>
  <c r="BX120"/>
  <c r="BO120"/>
  <c r="BK120"/>
  <c r="BG120"/>
  <c r="BP120" s="1"/>
  <c r="BQ120" s="1"/>
  <c r="BR120" s="1"/>
  <c r="AZ120"/>
  <c r="AV120"/>
  <c r="AR120"/>
  <c r="BA120" s="1"/>
  <c r="BB120" s="1"/>
  <c r="BC120" s="1"/>
  <c r="AK120"/>
  <c r="AG120"/>
  <c r="AC120"/>
  <c r="AL120" s="1"/>
  <c r="AM120" s="1"/>
  <c r="AN120" s="1"/>
  <c r="A120"/>
  <c r="EA119"/>
  <c r="DX119"/>
  <c r="DW119"/>
  <c r="DU119"/>
  <c r="DS119"/>
  <c r="DQ119"/>
  <c r="DT119" s="1"/>
  <c r="DO119"/>
  <c r="DM119"/>
  <c r="DP119" s="1"/>
  <c r="DE119"/>
  <c r="DI119" s="1"/>
  <c r="DB119"/>
  <c r="DA119"/>
  <c r="CV119"/>
  <c r="DY119" s="1"/>
  <c r="EB119" s="1"/>
  <c r="CP119"/>
  <c r="CO119"/>
  <c r="CN119"/>
  <c r="CH119"/>
  <c r="CG119"/>
  <c r="CF119"/>
  <c r="BY119"/>
  <c r="BZ119" s="1"/>
  <c r="BX119"/>
  <c r="BP119"/>
  <c r="BQ119" s="1"/>
  <c r="BR119" s="1"/>
  <c r="BO119"/>
  <c r="BK119"/>
  <c r="BG119"/>
  <c r="AZ119"/>
  <c r="AV119"/>
  <c r="AR119"/>
  <c r="BA119" s="1"/>
  <c r="BB119" s="1"/>
  <c r="BC119" s="1"/>
  <c r="AL119"/>
  <c r="AM119" s="1"/>
  <c r="AN119" s="1"/>
  <c r="AK119"/>
  <c r="AG119"/>
  <c r="AC119"/>
  <c r="A119"/>
  <c r="EB118"/>
  <c r="EA118"/>
  <c r="DY118"/>
  <c r="DW118"/>
  <c r="DU118"/>
  <c r="DX118" s="1"/>
  <c r="DS118"/>
  <c r="DQ118"/>
  <c r="DT118" s="1"/>
  <c r="DO118"/>
  <c r="DE118"/>
  <c r="DI118" s="1"/>
  <c r="DB118"/>
  <c r="DA118"/>
  <c r="CX118"/>
  <c r="CW118"/>
  <c r="CV118"/>
  <c r="CP118"/>
  <c r="CO118"/>
  <c r="CN118"/>
  <c r="CG118"/>
  <c r="CH118" s="1"/>
  <c r="CF118"/>
  <c r="BX118"/>
  <c r="DM118" s="1"/>
  <c r="DP118" s="1"/>
  <c r="BO118"/>
  <c r="BK118"/>
  <c r="BG118"/>
  <c r="BP118" s="1"/>
  <c r="BQ118" s="1"/>
  <c r="BR118" s="1"/>
  <c r="AZ118"/>
  <c r="AV118"/>
  <c r="AR118"/>
  <c r="BA118" s="1"/>
  <c r="BB118" s="1"/>
  <c r="BC118" s="1"/>
  <c r="AK118"/>
  <c r="AG118"/>
  <c r="AC118"/>
  <c r="AL118" s="1"/>
  <c r="AM118" s="1"/>
  <c r="AN118" s="1"/>
  <c r="A118"/>
  <c r="EA117"/>
  <c r="DY117"/>
  <c r="EB117" s="1"/>
  <c r="DW117"/>
  <c r="DU117"/>
  <c r="DX117" s="1"/>
  <c r="DS117"/>
  <c r="DP117"/>
  <c r="DO117"/>
  <c r="DM117"/>
  <c r="DE117"/>
  <c r="DI117" s="1"/>
  <c r="DB117"/>
  <c r="DA117"/>
  <c r="CX117"/>
  <c r="CW117"/>
  <c r="CV117"/>
  <c r="CO117"/>
  <c r="CP117" s="1"/>
  <c r="CN117"/>
  <c r="CF117"/>
  <c r="DQ117" s="1"/>
  <c r="DT117" s="1"/>
  <c r="BZ117"/>
  <c r="BY117"/>
  <c r="BX117"/>
  <c r="BO117"/>
  <c r="BK117"/>
  <c r="BG117"/>
  <c r="BP117" s="1"/>
  <c r="BQ117" s="1"/>
  <c r="BR117" s="1"/>
  <c r="BA117"/>
  <c r="BB117" s="1"/>
  <c r="BC117" s="1"/>
  <c r="AZ117"/>
  <c r="AV117"/>
  <c r="AR117"/>
  <c r="AK117"/>
  <c r="AG117"/>
  <c r="AC117"/>
  <c r="AL117" s="1"/>
  <c r="AM117" s="1"/>
  <c r="AN117" s="1"/>
  <c r="A117"/>
  <c r="EA116"/>
  <c r="DY116"/>
  <c r="EB116" s="1"/>
  <c r="DW116"/>
  <c r="DT116"/>
  <c r="DS116"/>
  <c r="DQ116"/>
  <c r="DO116"/>
  <c r="DM116"/>
  <c r="DP116" s="1"/>
  <c r="DE116"/>
  <c r="DI116" s="1"/>
  <c r="DB116"/>
  <c r="DA116"/>
  <c r="CW116"/>
  <c r="CX116" s="1"/>
  <c r="CV116"/>
  <c r="CN116"/>
  <c r="DU116" s="1"/>
  <c r="DX116" s="1"/>
  <c r="CH116"/>
  <c r="CG116"/>
  <c r="CF116"/>
  <c r="BZ116"/>
  <c r="BY116"/>
  <c r="BX116"/>
  <c r="BO116"/>
  <c r="BK116"/>
  <c r="BG116"/>
  <c r="BP116" s="1"/>
  <c r="BQ116" s="1"/>
  <c r="BR116" s="1"/>
  <c r="AZ116"/>
  <c r="AV116"/>
  <c r="AR116"/>
  <c r="BA116" s="1"/>
  <c r="BB116" s="1"/>
  <c r="BC116" s="1"/>
  <c r="AK116"/>
  <c r="AG116"/>
  <c r="AC116"/>
  <c r="AL116" s="1"/>
  <c r="AM116" s="1"/>
  <c r="AN116" s="1"/>
  <c r="A116"/>
  <c r="EA115"/>
  <c r="DX115"/>
  <c r="DW115"/>
  <c r="DU115"/>
  <c r="DS115"/>
  <c r="DQ115"/>
  <c r="DT115" s="1"/>
  <c r="DO115"/>
  <c r="DM115"/>
  <c r="DP115" s="1"/>
  <c r="DE115"/>
  <c r="DI115" s="1"/>
  <c r="DB115"/>
  <c r="DA115"/>
  <c r="CV115"/>
  <c r="DY115" s="1"/>
  <c r="EB115" s="1"/>
  <c r="CP115"/>
  <c r="CO115"/>
  <c r="CN115"/>
  <c r="CH115"/>
  <c r="CG115"/>
  <c r="CF115"/>
  <c r="BY115"/>
  <c r="BZ115" s="1"/>
  <c r="BX115"/>
  <c r="BP115"/>
  <c r="BQ115" s="1"/>
  <c r="BR115" s="1"/>
  <c r="BO115"/>
  <c r="BK115"/>
  <c r="BG115"/>
  <c r="AZ115"/>
  <c r="AV115"/>
  <c r="AR115"/>
  <c r="BA115" s="1"/>
  <c r="BB115" s="1"/>
  <c r="BC115" s="1"/>
  <c r="AL115"/>
  <c r="AM115" s="1"/>
  <c r="AN115" s="1"/>
  <c r="AK115"/>
  <c r="AG115"/>
  <c r="AC115"/>
  <c r="A115"/>
  <c r="EB114"/>
  <c r="EA114"/>
  <c r="DY114"/>
  <c r="DW114"/>
  <c r="DU114"/>
  <c r="DX114" s="1"/>
  <c r="DS114"/>
  <c r="DQ114"/>
  <c r="DT114" s="1"/>
  <c r="DO114"/>
  <c r="DE114"/>
  <c r="DI114" s="1"/>
  <c r="DB114"/>
  <c r="DA114"/>
  <c r="CX114"/>
  <c r="CW114"/>
  <c r="CV114"/>
  <c r="CP114"/>
  <c r="CO114"/>
  <c r="CN114"/>
  <c r="CG114"/>
  <c r="CH114" s="1"/>
  <c r="CF114"/>
  <c r="BX114"/>
  <c r="DM114" s="1"/>
  <c r="DP114" s="1"/>
  <c r="BO114"/>
  <c r="BK114"/>
  <c r="BG114"/>
  <c r="BP114" s="1"/>
  <c r="BQ114" s="1"/>
  <c r="BR114" s="1"/>
  <c r="AZ114"/>
  <c r="AV114"/>
  <c r="AR114"/>
  <c r="BA114" s="1"/>
  <c r="BB114" s="1"/>
  <c r="BC114" s="1"/>
  <c r="AK114"/>
  <c r="AG114"/>
  <c r="AC114"/>
  <c r="AL114" s="1"/>
  <c r="AM114" s="1"/>
  <c r="AN114" s="1"/>
  <c r="A114"/>
  <c r="EA113"/>
  <c r="DY113"/>
  <c r="EB113" s="1"/>
  <c r="DW113"/>
  <c r="DU113"/>
  <c r="DX113" s="1"/>
  <c r="DS113"/>
  <c r="DP113"/>
  <c r="DO113"/>
  <c r="DM113"/>
  <c r="DE113"/>
  <c r="DI113" s="1"/>
  <c r="DB113"/>
  <c r="DA113"/>
  <c r="CX113"/>
  <c r="CW113"/>
  <c r="CV113"/>
  <c r="CO113"/>
  <c r="CP113" s="1"/>
  <c r="CN113"/>
  <c r="CF113"/>
  <c r="DQ113" s="1"/>
  <c r="DT113" s="1"/>
  <c r="BZ113"/>
  <c r="BY113"/>
  <c r="BX113"/>
  <c r="BO113"/>
  <c r="BK113"/>
  <c r="BG113"/>
  <c r="BP113" s="1"/>
  <c r="BQ113" s="1"/>
  <c r="BR113" s="1"/>
  <c r="BA113"/>
  <c r="BB113" s="1"/>
  <c r="BC113" s="1"/>
  <c r="AZ113"/>
  <c r="AV113"/>
  <c r="AR113"/>
  <c r="AK113"/>
  <c r="AG113"/>
  <c r="AC113"/>
  <c r="AL113" s="1"/>
  <c r="AM113" s="1"/>
  <c r="AN113" s="1"/>
  <c r="A113"/>
  <c r="EA112"/>
  <c r="DY112"/>
  <c r="EB112" s="1"/>
  <c r="DW112"/>
  <c r="DT112"/>
  <c r="DS112"/>
  <c r="DQ112"/>
  <c r="DO112"/>
  <c r="DM112"/>
  <c r="DP112" s="1"/>
  <c r="DE112"/>
  <c r="DI112" s="1"/>
  <c r="DB112"/>
  <c r="DA112"/>
  <c r="CW112"/>
  <c r="CX112" s="1"/>
  <c r="CV112"/>
  <c r="CN112"/>
  <c r="DU112" s="1"/>
  <c r="DX112" s="1"/>
  <c r="CH112"/>
  <c r="CG112"/>
  <c r="CF112"/>
  <c r="BZ112"/>
  <c r="BY112"/>
  <c r="BX112"/>
  <c r="BO112"/>
  <c r="BK112"/>
  <c r="BG112"/>
  <c r="BP112" s="1"/>
  <c r="BQ112" s="1"/>
  <c r="BR112" s="1"/>
  <c r="AZ112"/>
  <c r="AV112"/>
  <c r="AR112"/>
  <c r="BA112" s="1"/>
  <c r="BB112" s="1"/>
  <c r="BC112" s="1"/>
  <c r="AK112"/>
  <c r="AG112"/>
  <c r="AC112"/>
  <c r="AL112" s="1"/>
  <c r="AM112" s="1"/>
  <c r="AN112" s="1"/>
  <c r="A112"/>
  <c r="EA111"/>
  <c r="DX111"/>
  <c r="DW111"/>
  <c r="DU111"/>
  <c r="DS111"/>
  <c r="DQ111"/>
  <c r="DT111" s="1"/>
  <c r="DO111"/>
  <c r="DM111"/>
  <c r="DP111" s="1"/>
  <c r="DE111"/>
  <c r="DI111" s="1"/>
  <c r="DB111"/>
  <c r="DA111"/>
  <c r="CV111"/>
  <c r="DY111" s="1"/>
  <c r="EB111" s="1"/>
  <c r="CP111"/>
  <c r="CO111"/>
  <c r="CN111"/>
  <c r="CH111"/>
  <c r="CG111"/>
  <c r="CF111"/>
  <c r="BY111"/>
  <c r="BZ111" s="1"/>
  <c r="BX111"/>
  <c r="BP111"/>
  <c r="BQ111" s="1"/>
  <c r="BR111" s="1"/>
  <c r="BO111"/>
  <c r="BK111"/>
  <c r="BG111"/>
  <c r="AZ111"/>
  <c r="AV111"/>
  <c r="AR111"/>
  <c r="BA111" s="1"/>
  <c r="BB111" s="1"/>
  <c r="BC111" s="1"/>
  <c r="AL111"/>
  <c r="AM111" s="1"/>
  <c r="AN111" s="1"/>
  <c r="AK111"/>
  <c r="AG111"/>
  <c r="AC111"/>
  <c r="A111"/>
  <c r="EB110"/>
  <c r="EA110"/>
  <c r="DY110"/>
  <c r="DW110"/>
  <c r="DU110"/>
  <c r="DX110" s="1"/>
  <c r="DS110"/>
  <c r="DQ110"/>
  <c r="DT110" s="1"/>
  <c r="DO110"/>
  <c r="DE110"/>
  <c r="DI110" s="1"/>
  <c r="DB110"/>
  <c r="DA110"/>
  <c r="CX110"/>
  <c r="CW110"/>
  <c r="CV110"/>
  <c r="CP110"/>
  <c r="CO110"/>
  <c r="CN110"/>
  <c r="CG110"/>
  <c r="CH110" s="1"/>
  <c r="CF110"/>
  <c r="BX110"/>
  <c r="DM110" s="1"/>
  <c r="DP110" s="1"/>
  <c r="BO110"/>
  <c r="BK110"/>
  <c r="BG110"/>
  <c r="BP110" s="1"/>
  <c r="BQ110" s="1"/>
  <c r="BR110" s="1"/>
  <c r="AZ110"/>
  <c r="AV110"/>
  <c r="AR110"/>
  <c r="BA110" s="1"/>
  <c r="BB110" s="1"/>
  <c r="BC110" s="1"/>
  <c r="AK110"/>
  <c r="AG110"/>
  <c r="AC110"/>
  <c r="AL110" s="1"/>
  <c r="AM110" s="1"/>
  <c r="AN110" s="1"/>
  <c r="A110"/>
  <c r="EA109"/>
  <c r="DY109"/>
  <c r="EB109" s="1"/>
  <c r="DW109"/>
  <c r="DU109"/>
  <c r="DX109" s="1"/>
  <c r="DS109"/>
  <c r="DP109"/>
  <c r="DO109"/>
  <c r="DM109"/>
  <c r="DE109"/>
  <c r="DI109" s="1"/>
  <c r="DB109"/>
  <c r="DA109"/>
  <c r="CX109"/>
  <c r="CW109"/>
  <c r="CV109"/>
  <c r="CO109"/>
  <c r="CP109" s="1"/>
  <c r="CN109"/>
  <c r="CF109"/>
  <c r="DQ109" s="1"/>
  <c r="DT109" s="1"/>
  <c r="BZ109"/>
  <c r="BY109"/>
  <c r="BX109"/>
  <c r="BO109"/>
  <c r="BK109"/>
  <c r="BG109"/>
  <c r="BP109" s="1"/>
  <c r="BQ109" s="1"/>
  <c r="BR109" s="1"/>
  <c r="BA109"/>
  <c r="BB109" s="1"/>
  <c r="BC109" s="1"/>
  <c r="AZ109"/>
  <c r="AV109"/>
  <c r="AR109"/>
  <c r="AK109"/>
  <c r="AG109"/>
  <c r="AC109"/>
  <c r="AL109" s="1"/>
  <c r="AM109" s="1"/>
  <c r="AN109" s="1"/>
  <c r="A109"/>
  <c r="EA108"/>
  <c r="DY108"/>
  <c r="EB108" s="1"/>
  <c r="DW108"/>
  <c r="DT108"/>
  <c r="DS108"/>
  <c r="DQ108"/>
  <c r="DO108"/>
  <c r="DM108"/>
  <c r="DP108" s="1"/>
  <c r="DB108"/>
  <c r="DA108"/>
  <c r="CW108"/>
  <c r="CX108" s="1"/>
  <c r="CV108"/>
  <c r="CN108"/>
  <c r="DU108" s="1"/>
  <c r="DX108" s="1"/>
  <c r="CH108"/>
  <c r="CG108"/>
  <c r="CF108"/>
  <c r="BZ108"/>
  <c r="BY108"/>
  <c r="BX108"/>
  <c r="BO108"/>
  <c r="BK108"/>
  <c r="BG108"/>
  <c r="BP108" s="1"/>
  <c r="BQ108" s="1"/>
  <c r="BR108" s="1"/>
  <c r="AZ108"/>
  <c r="AV108"/>
  <c r="AR108"/>
  <c r="BA108" s="1"/>
  <c r="BB108" s="1"/>
  <c r="BC108" s="1"/>
  <c r="AK108"/>
  <c r="AG108"/>
  <c r="AC108"/>
  <c r="AL108" s="1"/>
  <c r="AM108" s="1"/>
  <c r="AN108" s="1"/>
  <c r="A108"/>
  <c r="CY105" i="24"/>
  <c r="CX105"/>
  <c r="CT105"/>
  <c r="CS105"/>
  <c r="CR105"/>
  <c r="CQ105"/>
  <c r="CP105"/>
  <c r="CL105"/>
  <c r="CK105"/>
  <c r="CJ105"/>
  <c r="CI105"/>
  <c r="CH105"/>
  <c r="CD105"/>
  <c r="CC105"/>
  <c r="CB105"/>
  <c r="CA105"/>
  <c r="BZ105"/>
  <c r="BV105"/>
  <c r="BU105"/>
  <c r="BT105"/>
  <c r="BS105"/>
  <c r="BR105"/>
  <c r="BM105"/>
  <c r="BL105"/>
  <c r="BK105"/>
  <c r="BI105"/>
  <c r="BH105"/>
  <c r="BG105"/>
  <c r="BE105"/>
  <c r="BD105"/>
  <c r="BC105"/>
  <c r="AX105"/>
  <c r="AW105"/>
  <c r="AV105"/>
  <c r="AT105"/>
  <c r="AS105"/>
  <c r="AR105"/>
  <c r="AP105"/>
  <c r="AO105"/>
  <c r="AN105"/>
  <c r="AI105"/>
  <c r="AH105"/>
  <c r="AG105"/>
  <c r="AE105"/>
  <c r="AD105"/>
  <c r="AC105"/>
  <c r="AA105"/>
  <c r="Z105"/>
  <c r="Y105"/>
  <c r="T105"/>
  <c r="S105"/>
  <c r="R105"/>
  <c r="P105"/>
  <c r="O105"/>
  <c r="N105"/>
  <c r="L105"/>
  <c r="K105"/>
  <c r="J105"/>
  <c r="CY104"/>
  <c r="CX104"/>
  <c r="CT104"/>
  <c r="CS104"/>
  <c r="CR104"/>
  <c r="CQ104"/>
  <c r="CP104"/>
  <c r="CL104"/>
  <c r="CK104"/>
  <c r="CJ104"/>
  <c r="CI104"/>
  <c r="CH104"/>
  <c r="CD104"/>
  <c r="CC104"/>
  <c r="CB104"/>
  <c r="CA104"/>
  <c r="BZ104"/>
  <c r="BV104"/>
  <c r="BU104"/>
  <c r="BT104"/>
  <c r="BS104"/>
  <c r="BR104"/>
  <c r="BM104"/>
  <c r="BL104"/>
  <c r="BK104"/>
  <c r="BI104"/>
  <c r="BH104"/>
  <c r="BG104"/>
  <c r="BE104"/>
  <c r="BD104"/>
  <c r="BC104"/>
  <c r="AX104"/>
  <c r="AW104"/>
  <c r="AV104"/>
  <c r="AT104"/>
  <c r="AS104"/>
  <c r="AR104"/>
  <c r="AP104"/>
  <c r="AO104"/>
  <c r="AN104"/>
  <c r="AI104"/>
  <c r="AH104"/>
  <c r="AG104"/>
  <c r="AE104"/>
  <c r="AD104"/>
  <c r="AC104"/>
  <c r="AA104"/>
  <c r="Z104"/>
  <c r="Y104"/>
  <c r="T104"/>
  <c r="S104"/>
  <c r="R104"/>
  <c r="P104"/>
  <c r="O104"/>
  <c r="N104"/>
  <c r="L104"/>
  <c r="K104"/>
  <c r="J104"/>
  <c r="CY103"/>
  <c r="CX103"/>
  <c r="CT103"/>
  <c r="CS103"/>
  <c r="CR103"/>
  <c r="CQ103"/>
  <c r="CP103"/>
  <c r="CL103"/>
  <c r="CK103"/>
  <c r="CJ103"/>
  <c r="CI103"/>
  <c r="CH103"/>
  <c r="CD103"/>
  <c r="CC103"/>
  <c r="CB103"/>
  <c r="CA103"/>
  <c r="BZ103"/>
  <c r="BV103"/>
  <c r="BU103"/>
  <c r="BT103"/>
  <c r="BS103"/>
  <c r="BR103"/>
  <c r="BM103"/>
  <c r="BL103"/>
  <c r="BK103"/>
  <c r="BI103"/>
  <c r="BH103"/>
  <c r="BG103"/>
  <c r="BE103"/>
  <c r="BD103"/>
  <c r="BC103"/>
  <c r="AX103"/>
  <c r="AW103"/>
  <c r="AV103"/>
  <c r="AT103"/>
  <c r="AS103"/>
  <c r="AR103"/>
  <c r="AP103"/>
  <c r="AO103"/>
  <c r="AN103"/>
  <c r="AI103"/>
  <c r="AH103"/>
  <c r="AG103"/>
  <c r="AE103"/>
  <c r="AD103"/>
  <c r="AC103"/>
  <c r="AA103"/>
  <c r="Z103"/>
  <c r="Y103"/>
  <c r="T103"/>
  <c r="S103"/>
  <c r="R103"/>
  <c r="P103"/>
  <c r="O103"/>
  <c r="N103"/>
  <c r="L103"/>
  <c r="K103"/>
  <c r="J103"/>
  <c r="CY102"/>
  <c r="CX102"/>
  <c r="CU102"/>
  <c r="CT102"/>
  <c r="CS102"/>
  <c r="CR102"/>
  <c r="CQ102"/>
  <c r="CP102"/>
  <c r="CM102"/>
  <c r="CL102"/>
  <c r="CK102"/>
  <c r="CJ102"/>
  <c r="CI102"/>
  <c r="CH102"/>
  <c r="CE102"/>
  <c r="CD102"/>
  <c r="CC102"/>
  <c r="CB102"/>
  <c r="CA102"/>
  <c r="BZ102"/>
  <c r="BW102"/>
  <c r="BV102"/>
  <c r="BU102"/>
  <c r="BT102"/>
  <c r="BS102"/>
  <c r="BR102"/>
  <c r="BM102"/>
  <c r="BL102"/>
  <c r="BK102"/>
  <c r="BI102"/>
  <c r="BH102"/>
  <c r="BG102"/>
  <c r="BE102"/>
  <c r="BD102"/>
  <c r="BC102"/>
  <c r="AX102"/>
  <c r="AW102"/>
  <c r="AV102"/>
  <c r="AT102"/>
  <c r="AS102"/>
  <c r="AR102"/>
  <c r="AP102"/>
  <c r="AO102"/>
  <c r="AN102"/>
  <c r="AI102"/>
  <c r="AH102"/>
  <c r="AG102"/>
  <c r="AE102"/>
  <c r="AD102"/>
  <c r="AC102"/>
  <c r="AA102"/>
  <c r="Z102"/>
  <c r="Y102"/>
  <c r="T102"/>
  <c r="S102"/>
  <c r="R102"/>
  <c r="P102"/>
  <c r="O102"/>
  <c r="N102"/>
  <c r="L102"/>
  <c r="K102"/>
  <c r="J102"/>
  <c r="CY101"/>
  <c r="CX101"/>
  <c r="CU101"/>
  <c r="CT101"/>
  <c r="CS101"/>
  <c r="CR101"/>
  <c r="CQ101"/>
  <c r="CP101"/>
  <c r="CM101"/>
  <c r="CL101"/>
  <c r="CK101"/>
  <c r="CJ101"/>
  <c r="CI101"/>
  <c r="CH101"/>
  <c r="CE101"/>
  <c r="CD101"/>
  <c r="CC101"/>
  <c r="CB101"/>
  <c r="CA101"/>
  <c r="BZ101"/>
  <c r="BW101"/>
  <c r="BV101"/>
  <c r="BU101"/>
  <c r="BT101"/>
  <c r="BS101"/>
  <c r="BR101"/>
  <c r="BM101"/>
  <c r="BL101"/>
  <c r="BK101"/>
  <c r="BI101"/>
  <c r="BH101"/>
  <c r="BG101"/>
  <c r="BE101"/>
  <c r="BD101"/>
  <c r="BC101"/>
  <c r="AX101"/>
  <c r="AW101"/>
  <c r="AV101"/>
  <c r="AT101"/>
  <c r="AS101"/>
  <c r="AR101"/>
  <c r="AP101"/>
  <c r="AO101"/>
  <c r="AN101"/>
  <c r="AI101"/>
  <c r="AH101"/>
  <c r="AG101"/>
  <c r="AE101"/>
  <c r="AD101"/>
  <c r="AC101"/>
  <c r="AA101"/>
  <c r="Z101"/>
  <c r="Y101"/>
  <c r="T101"/>
  <c r="S101"/>
  <c r="R101"/>
  <c r="P101"/>
  <c r="O101"/>
  <c r="N101"/>
  <c r="L101"/>
  <c r="K101"/>
  <c r="J101"/>
  <c r="CY100"/>
  <c r="CX100"/>
  <c r="CU100"/>
  <c r="CT100"/>
  <c r="CS100"/>
  <c r="CR100"/>
  <c r="CQ100"/>
  <c r="CP100"/>
  <c r="CM100"/>
  <c r="CL100"/>
  <c r="CK100"/>
  <c r="CJ100"/>
  <c r="CI100"/>
  <c r="CH100"/>
  <c r="CE100"/>
  <c r="CD100"/>
  <c r="CC100"/>
  <c r="CB100"/>
  <c r="CA100"/>
  <c r="BZ100"/>
  <c r="BW100"/>
  <c r="BV100"/>
  <c r="BU100"/>
  <c r="BT100"/>
  <c r="BS100"/>
  <c r="BR100"/>
  <c r="BM100"/>
  <c r="BL100"/>
  <c r="BK100"/>
  <c r="BI100"/>
  <c r="BH100"/>
  <c r="BG100"/>
  <c r="BE100"/>
  <c r="BD100"/>
  <c r="BC100"/>
  <c r="AX100"/>
  <c r="AW100"/>
  <c r="AV100"/>
  <c r="AT100"/>
  <c r="AS100"/>
  <c r="AR100"/>
  <c r="AP100"/>
  <c r="AO100"/>
  <c r="AN100"/>
  <c r="AI100"/>
  <c r="AH100"/>
  <c r="AG100"/>
  <c r="AE100"/>
  <c r="AD100"/>
  <c r="AC100"/>
  <c r="AA100"/>
  <c r="Z100"/>
  <c r="Y100"/>
  <c r="T100"/>
  <c r="S100"/>
  <c r="R100"/>
  <c r="P100"/>
  <c r="O100"/>
  <c r="N100"/>
  <c r="L100"/>
  <c r="K100"/>
  <c r="J100"/>
  <c r="CY99"/>
  <c r="CX99"/>
  <c r="CU99"/>
  <c r="CT99"/>
  <c r="CS99"/>
  <c r="CR99"/>
  <c r="CQ99"/>
  <c r="CP99"/>
  <c r="CM99"/>
  <c r="CL99"/>
  <c r="CK99"/>
  <c r="CJ99"/>
  <c r="CI99"/>
  <c r="CH99"/>
  <c r="CE99"/>
  <c r="CD99"/>
  <c r="CC99"/>
  <c r="CB99"/>
  <c r="CA99"/>
  <c r="BZ99"/>
  <c r="BW99"/>
  <c r="BV99"/>
  <c r="BU99"/>
  <c r="BT99"/>
  <c r="BS99"/>
  <c r="BR99"/>
  <c r="BM99"/>
  <c r="BL99"/>
  <c r="BK99"/>
  <c r="BI99"/>
  <c r="BH99"/>
  <c r="BG99"/>
  <c r="BE99"/>
  <c r="BD99"/>
  <c r="BC99"/>
  <c r="AX99"/>
  <c r="AW99"/>
  <c r="AV99"/>
  <c r="AT99"/>
  <c r="AS99"/>
  <c r="AR99"/>
  <c r="AP99"/>
  <c r="AO99"/>
  <c r="AN99"/>
  <c r="AI99"/>
  <c r="AH99"/>
  <c r="AG99"/>
  <c r="AE99"/>
  <c r="AD99"/>
  <c r="AC99"/>
  <c r="AA99"/>
  <c r="Z99"/>
  <c r="Y99"/>
  <c r="T99"/>
  <c r="S99"/>
  <c r="R99"/>
  <c r="P99"/>
  <c r="O99"/>
  <c r="N99"/>
  <c r="L99"/>
  <c r="K99"/>
  <c r="J99"/>
  <c r="CY98"/>
  <c r="CX98"/>
  <c r="CU98"/>
  <c r="CT98"/>
  <c r="CS98"/>
  <c r="CR98"/>
  <c r="CQ98"/>
  <c r="CP98"/>
  <c r="CM98"/>
  <c r="CL98"/>
  <c r="CK98"/>
  <c r="CJ98"/>
  <c r="CI98"/>
  <c r="CH98"/>
  <c r="CE98"/>
  <c r="CD98"/>
  <c r="CC98"/>
  <c r="CB98"/>
  <c r="CA98"/>
  <c r="BZ98"/>
  <c r="BW98"/>
  <c r="BV98"/>
  <c r="BU98"/>
  <c r="BT98"/>
  <c r="BS98"/>
  <c r="BR98"/>
  <c r="BM98"/>
  <c r="BL98"/>
  <c r="BK98"/>
  <c r="BI98"/>
  <c r="BH98"/>
  <c r="BG98"/>
  <c r="BE98"/>
  <c r="BD98"/>
  <c r="BC98"/>
  <c r="AX98"/>
  <c r="AW98"/>
  <c r="AV98"/>
  <c r="AT98"/>
  <c r="AS98"/>
  <c r="AR98"/>
  <c r="AP98"/>
  <c r="AO98"/>
  <c r="AN98"/>
  <c r="AI98"/>
  <c r="AH98"/>
  <c r="AG98"/>
  <c r="AE98"/>
  <c r="AD98"/>
  <c r="AC98"/>
  <c r="AA98"/>
  <c r="Z98"/>
  <c r="Y98"/>
  <c r="T98"/>
  <c r="S98"/>
  <c r="R98"/>
  <c r="P98"/>
  <c r="O98"/>
  <c r="N98"/>
  <c r="L98"/>
  <c r="K98"/>
  <c r="J98"/>
  <c r="CY97"/>
  <c r="CX97"/>
  <c r="CU97"/>
  <c r="CT97"/>
  <c r="CS97"/>
  <c r="CR97"/>
  <c r="CQ97"/>
  <c r="CP97"/>
  <c r="CM97"/>
  <c r="CL97"/>
  <c r="CK97"/>
  <c r="CJ97"/>
  <c r="CI97"/>
  <c r="CH97"/>
  <c r="CE97"/>
  <c r="CD97"/>
  <c r="CC97"/>
  <c r="CB97"/>
  <c r="CA97"/>
  <c r="BZ97"/>
  <c r="BW97"/>
  <c r="BV97"/>
  <c r="BU97"/>
  <c r="BT97"/>
  <c r="BS97"/>
  <c r="BR97"/>
  <c r="BM97"/>
  <c r="BL97"/>
  <c r="BK97"/>
  <c r="BI97"/>
  <c r="BH97"/>
  <c r="BG97"/>
  <c r="BE97"/>
  <c r="BD97"/>
  <c r="BC97"/>
  <c r="AX97"/>
  <c r="AW97"/>
  <c r="AV97"/>
  <c r="AT97"/>
  <c r="AS97"/>
  <c r="AR97"/>
  <c r="AP97"/>
  <c r="AO97"/>
  <c r="AN97"/>
  <c r="AI97"/>
  <c r="AH97"/>
  <c r="AG97"/>
  <c r="AE97"/>
  <c r="AD97"/>
  <c r="AC97"/>
  <c r="AA97"/>
  <c r="Z97"/>
  <c r="Y97"/>
  <c r="T97"/>
  <c r="S97"/>
  <c r="R97"/>
  <c r="P97"/>
  <c r="O97"/>
  <c r="N97"/>
  <c r="L97"/>
  <c r="K97"/>
  <c r="J97"/>
  <c r="CY96"/>
  <c r="CX96"/>
  <c r="CU96"/>
  <c r="CT96"/>
  <c r="CS96"/>
  <c r="CR96"/>
  <c r="CQ96"/>
  <c r="CP96"/>
  <c r="CM96"/>
  <c r="CL96"/>
  <c r="CK96"/>
  <c r="CJ96"/>
  <c r="CI96"/>
  <c r="CH96"/>
  <c r="CE96"/>
  <c r="CD96"/>
  <c r="CC96"/>
  <c r="CB96"/>
  <c r="CA96"/>
  <c r="BZ96"/>
  <c r="BW96"/>
  <c r="BV96"/>
  <c r="BU96"/>
  <c r="BT96"/>
  <c r="BS96"/>
  <c r="BR96"/>
  <c r="BM96"/>
  <c r="BL96"/>
  <c r="BK96"/>
  <c r="BI96"/>
  <c r="BH96"/>
  <c r="BG96"/>
  <c r="BE96"/>
  <c r="BD96"/>
  <c r="BC96"/>
  <c r="AX96"/>
  <c r="AW96"/>
  <c r="AV96"/>
  <c r="AT96"/>
  <c r="AS96"/>
  <c r="AR96"/>
  <c r="AP96"/>
  <c r="AO96"/>
  <c r="AN96"/>
  <c r="AI96"/>
  <c r="AH96"/>
  <c r="AG96"/>
  <c r="AE96"/>
  <c r="AD96"/>
  <c r="AC96"/>
  <c r="AA96"/>
  <c r="Z96"/>
  <c r="Y96"/>
  <c r="T96"/>
  <c r="S96"/>
  <c r="R96"/>
  <c r="P96"/>
  <c r="O96"/>
  <c r="N96"/>
  <c r="L96"/>
  <c r="K96"/>
  <c r="J96"/>
  <c r="CY95"/>
  <c r="CX95"/>
  <c r="CU95"/>
  <c r="CT95"/>
  <c r="CS95"/>
  <c r="CR95"/>
  <c r="CQ95"/>
  <c r="CP95"/>
  <c r="CM95"/>
  <c r="CL95"/>
  <c r="CK95"/>
  <c r="CJ95"/>
  <c r="CI95"/>
  <c r="CH95"/>
  <c r="CE95"/>
  <c r="CD95"/>
  <c r="CC95"/>
  <c r="CB95"/>
  <c r="CA95"/>
  <c r="BZ95"/>
  <c r="BW95"/>
  <c r="BV95"/>
  <c r="BU95"/>
  <c r="BT95"/>
  <c r="BS95"/>
  <c r="BR95"/>
  <c r="BM95"/>
  <c r="BL95"/>
  <c r="BK95"/>
  <c r="BI95"/>
  <c r="BH95"/>
  <c r="BG95"/>
  <c r="BE95"/>
  <c r="BD95"/>
  <c r="BC95"/>
  <c r="AX95"/>
  <c r="AW95"/>
  <c r="AV95"/>
  <c r="AT95"/>
  <c r="AS95"/>
  <c r="AR95"/>
  <c r="AP95"/>
  <c r="AO95"/>
  <c r="AN95"/>
  <c r="AI95"/>
  <c r="AH95"/>
  <c r="AG95"/>
  <c r="AE95"/>
  <c r="AD95"/>
  <c r="AC95"/>
  <c r="AA95"/>
  <c r="Z95"/>
  <c r="Y95"/>
  <c r="T95"/>
  <c r="S95"/>
  <c r="R95"/>
  <c r="P95"/>
  <c r="O95"/>
  <c r="N95"/>
  <c r="L95"/>
  <c r="K95"/>
  <c r="J95"/>
  <c r="CY94"/>
  <c r="CX94"/>
  <c r="CU94"/>
  <c r="CT94"/>
  <c r="CS94"/>
  <c r="CR94"/>
  <c r="CQ94"/>
  <c r="CP94"/>
  <c r="CM94"/>
  <c r="CL94"/>
  <c r="CK94"/>
  <c r="CJ94"/>
  <c r="CI94"/>
  <c r="CH94"/>
  <c r="CE94"/>
  <c r="CD94"/>
  <c r="CC94"/>
  <c r="CB94"/>
  <c r="CA94"/>
  <c r="BZ94"/>
  <c r="BW94"/>
  <c r="BV94"/>
  <c r="BU94"/>
  <c r="BT94"/>
  <c r="BS94"/>
  <c r="BR94"/>
  <c r="BM94"/>
  <c r="BL94"/>
  <c r="BK94"/>
  <c r="BI94"/>
  <c r="BH94"/>
  <c r="BG94"/>
  <c r="BE94"/>
  <c r="BD94"/>
  <c r="BC94"/>
  <c r="AX94"/>
  <c r="AW94"/>
  <c r="AV94"/>
  <c r="AT94"/>
  <c r="AS94"/>
  <c r="AR94"/>
  <c r="AP94"/>
  <c r="AO94"/>
  <c r="AN94"/>
  <c r="AI94"/>
  <c r="AH94"/>
  <c r="AG94"/>
  <c r="AE94"/>
  <c r="AD94"/>
  <c r="AC94"/>
  <c r="AA94"/>
  <c r="Z94"/>
  <c r="Y94"/>
  <c r="T94"/>
  <c r="S94"/>
  <c r="R94"/>
  <c r="P94"/>
  <c r="O94"/>
  <c r="N94"/>
  <c r="L94"/>
  <c r="K94"/>
  <c r="J94"/>
  <c r="CY93"/>
  <c r="CX93"/>
  <c r="CU93"/>
  <c r="CT93"/>
  <c r="CS93"/>
  <c r="CR93"/>
  <c r="CQ93"/>
  <c r="CP93"/>
  <c r="CM93"/>
  <c r="CL93"/>
  <c r="CK93"/>
  <c r="CJ93"/>
  <c r="CI93"/>
  <c r="CH93"/>
  <c r="CE93"/>
  <c r="CD93"/>
  <c r="CC93"/>
  <c r="CB93"/>
  <c r="CA93"/>
  <c r="BZ93"/>
  <c r="BW93"/>
  <c r="BV93"/>
  <c r="BU93"/>
  <c r="BT93"/>
  <c r="BS93"/>
  <c r="BR93"/>
  <c r="BM93"/>
  <c r="BL93"/>
  <c r="BK93"/>
  <c r="BI93"/>
  <c r="BH93"/>
  <c r="BG93"/>
  <c r="BE93"/>
  <c r="BD93"/>
  <c r="BC93"/>
  <c r="AX93"/>
  <c r="AW93"/>
  <c r="AV93"/>
  <c r="AT93"/>
  <c r="AS93"/>
  <c r="AR93"/>
  <c r="AP93"/>
  <c r="AO93"/>
  <c r="AN93"/>
  <c r="AI93"/>
  <c r="AH93"/>
  <c r="AG93"/>
  <c r="AE93"/>
  <c r="AD93"/>
  <c r="AC93"/>
  <c r="AA93"/>
  <c r="Z93"/>
  <c r="Y93"/>
  <c r="T93"/>
  <c r="S93"/>
  <c r="R93"/>
  <c r="P93"/>
  <c r="O93"/>
  <c r="N93"/>
  <c r="L93"/>
  <c r="K93"/>
  <c r="J93"/>
  <c r="CY92"/>
  <c r="CX92"/>
  <c r="CU92"/>
  <c r="CT92"/>
  <c r="CS92"/>
  <c r="CR92"/>
  <c r="CQ92"/>
  <c r="CP92"/>
  <c r="CM92"/>
  <c r="CL92"/>
  <c r="CK92"/>
  <c r="CJ92"/>
  <c r="CI92"/>
  <c r="CH92"/>
  <c r="CE92"/>
  <c r="CD92"/>
  <c r="CC92"/>
  <c r="CB92"/>
  <c r="CA92"/>
  <c r="BZ92"/>
  <c r="BW92"/>
  <c r="BV92"/>
  <c r="BU92"/>
  <c r="BT92"/>
  <c r="BS92"/>
  <c r="BR92"/>
  <c r="BM92"/>
  <c r="BL92"/>
  <c r="BK92"/>
  <c r="BI92"/>
  <c r="BH92"/>
  <c r="BG92"/>
  <c r="BE92"/>
  <c r="BD92"/>
  <c r="BC92"/>
  <c r="AX92"/>
  <c r="AW92"/>
  <c r="AV92"/>
  <c r="AT92"/>
  <c r="AS92"/>
  <c r="AR92"/>
  <c r="AP92"/>
  <c r="AO92"/>
  <c r="AN92"/>
  <c r="AI92"/>
  <c r="AH92"/>
  <c r="AG92"/>
  <c r="AE92"/>
  <c r="AD92"/>
  <c r="AC92"/>
  <c r="AA92"/>
  <c r="Z92"/>
  <c r="Y92"/>
  <c r="T92"/>
  <c r="S92"/>
  <c r="R92"/>
  <c r="P92"/>
  <c r="O92"/>
  <c r="N92"/>
  <c r="L92"/>
  <c r="K92"/>
  <c r="J92"/>
  <c r="CY91"/>
  <c r="CX91"/>
  <c r="CU91"/>
  <c r="CT91"/>
  <c r="CS91"/>
  <c r="CR91"/>
  <c r="CQ91"/>
  <c r="CP91"/>
  <c r="CM91"/>
  <c r="CL91"/>
  <c r="CK91"/>
  <c r="CJ91"/>
  <c r="CI91"/>
  <c r="CH91"/>
  <c r="CE91"/>
  <c r="CD91"/>
  <c r="CC91"/>
  <c r="CB91"/>
  <c r="CA91"/>
  <c r="BZ91"/>
  <c r="BW91"/>
  <c r="BV91"/>
  <c r="BU91"/>
  <c r="BT91"/>
  <c r="BS91"/>
  <c r="BR91"/>
  <c r="BM91"/>
  <c r="BL91"/>
  <c r="BK91"/>
  <c r="BI91"/>
  <c r="BH91"/>
  <c r="BG91"/>
  <c r="BE91"/>
  <c r="BD91"/>
  <c r="BC91"/>
  <c r="AX91"/>
  <c r="AW91"/>
  <c r="AV91"/>
  <c r="AT91"/>
  <c r="AS91"/>
  <c r="AR91"/>
  <c r="AP91"/>
  <c r="AO91"/>
  <c r="AN91"/>
  <c r="AI91"/>
  <c r="AH91"/>
  <c r="AG91"/>
  <c r="AE91"/>
  <c r="AD91"/>
  <c r="AC91"/>
  <c r="AA91"/>
  <c r="Z91"/>
  <c r="Y91"/>
  <c r="T91"/>
  <c r="S91"/>
  <c r="R91"/>
  <c r="P91"/>
  <c r="O91"/>
  <c r="N91"/>
  <c r="L91"/>
  <c r="K91"/>
  <c r="J91"/>
  <c r="CY90"/>
  <c r="CX90"/>
  <c r="CU90"/>
  <c r="CT90"/>
  <c r="CS90"/>
  <c r="CR90"/>
  <c r="CQ90"/>
  <c r="CP90"/>
  <c r="CM90"/>
  <c r="CL90"/>
  <c r="CK90"/>
  <c r="CJ90"/>
  <c r="CI90"/>
  <c r="CH90"/>
  <c r="CE90"/>
  <c r="CD90"/>
  <c r="CC90"/>
  <c r="CB90"/>
  <c r="CA90"/>
  <c r="BZ90"/>
  <c r="BW90"/>
  <c r="BV90"/>
  <c r="BU90"/>
  <c r="BT90"/>
  <c r="BS90"/>
  <c r="BR90"/>
  <c r="BM90"/>
  <c r="BL90"/>
  <c r="BK90"/>
  <c r="BI90"/>
  <c r="BH90"/>
  <c r="BG90"/>
  <c r="BE90"/>
  <c r="BD90"/>
  <c r="BC90"/>
  <c r="AX90"/>
  <c r="AW90"/>
  <c r="AV90"/>
  <c r="AT90"/>
  <c r="AS90"/>
  <c r="AR90"/>
  <c r="AP90"/>
  <c r="AO90"/>
  <c r="AN90"/>
  <c r="AI90"/>
  <c r="AH90"/>
  <c r="AG90"/>
  <c r="AE90"/>
  <c r="AD90"/>
  <c r="AC90"/>
  <c r="AA90"/>
  <c r="Z90"/>
  <c r="Y90"/>
  <c r="T90"/>
  <c r="S90"/>
  <c r="R90"/>
  <c r="P90"/>
  <c r="O90"/>
  <c r="N90"/>
  <c r="L90"/>
  <c r="K90"/>
  <c r="J90"/>
  <c r="CY89"/>
  <c r="CX89"/>
  <c r="CU89"/>
  <c r="CT89"/>
  <c r="CS89"/>
  <c r="CR89"/>
  <c r="CQ89"/>
  <c r="CP89"/>
  <c r="CM89"/>
  <c r="CL89"/>
  <c r="CK89"/>
  <c r="CJ89"/>
  <c r="CI89"/>
  <c r="CH89"/>
  <c r="CE89"/>
  <c r="CD89"/>
  <c r="CC89"/>
  <c r="CB89"/>
  <c r="CA89"/>
  <c r="BZ89"/>
  <c r="BW89"/>
  <c r="BV89"/>
  <c r="BU89"/>
  <c r="BT89"/>
  <c r="BS89"/>
  <c r="BR89"/>
  <c r="BM89"/>
  <c r="BL89"/>
  <c r="BK89"/>
  <c r="BI89"/>
  <c r="BH89"/>
  <c r="BG89"/>
  <c r="BE89"/>
  <c r="BD89"/>
  <c r="BC89"/>
  <c r="AX89"/>
  <c r="AW89"/>
  <c r="AV89"/>
  <c r="AT89"/>
  <c r="AS89"/>
  <c r="AR89"/>
  <c r="AP89"/>
  <c r="AO89"/>
  <c r="AN89"/>
  <c r="AI89"/>
  <c r="AH89"/>
  <c r="AG89"/>
  <c r="AE89"/>
  <c r="AD89"/>
  <c r="AC89"/>
  <c r="AA89"/>
  <c r="Z89"/>
  <c r="Y89"/>
  <c r="T89"/>
  <c r="S89"/>
  <c r="R89"/>
  <c r="P89"/>
  <c r="O89"/>
  <c r="N89"/>
  <c r="L89"/>
  <c r="K89"/>
  <c r="J89"/>
  <c r="CY88"/>
  <c r="CX88"/>
  <c r="CU88"/>
  <c r="CT88"/>
  <c r="CS88"/>
  <c r="CR88"/>
  <c r="CQ88"/>
  <c r="CP88"/>
  <c r="CM88"/>
  <c r="CL88"/>
  <c r="CK88"/>
  <c r="CJ88"/>
  <c r="CI88"/>
  <c r="CH88"/>
  <c r="CE88"/>
  <c r="CD88"/>
  <c r="CC88"/>
  <c r="CB88"/>
  <c r="CA88"/>
  <c r="BZ88"/>
  <c r="BW88"/>
  <c r="BV88"/>
  <c r="BU88"/>
  <c r="BT88"/>
  <c r="BS88"/>
  <c r="BR88"/>
  <c r="BM88"/>
  <c r="BL88"/>
  <c r="BK88"/>
  <c r="BI88"/>
  <c r="BH88"/>
  <c r="BG88"/>
  <c r="BE88"/>
  <c r="BD88"/>
  <c r="BC88"/>
  <c r="AX88"/>
  <c r="AW88"/>
  <c r="AV88"/>
  <c r="AT88"/>
  <c r="AS88"/>
  <c r="AR88"/>
  <c r="AP88"/>
  <c r="AO88"/>
  <c r="AN88"/>
  <c r="AI88"/>
  <c r="AH88"/>
  <c r="AG88"/>
  <c r="AE88"/>
  <c r="AD88"/>
  <c r="AC88"/>
  <c r="AA88"/>
  <c r="Z88"/>
  <c r="Y88"/>
  <c r="T88"/>
  <c r="S88"/>
  <c r="R88"/>
  <c r="P88"/>
  <c r="O88"/>
  <c r="N88"/>
  <c r="L88"/>
  <c r="K88"/>
  <c r="J88"/>
  <c r="CY87"/>
  <c r="CX87"/>
  <c r="CU87"/>
  <c r="CT87"/>
  <c r="CS87"/>
  <c r="CR87"/>
  <c r="CQ87"/>
  <c r="CP87"/>
  <c r="CM87"/>
  <c r="CL87"/>
  <c r="CK87"/>
  <c r="CJ87"/>
  <c r="CI87"/>
  <c r="CH87"/>
  <c r="CE87"/>
  <c r="CD87"/>
  <c r="CC87"/>
  <c r="CB87"/>
  <c r="CA87"/>
  <c r="BZ87"/>
  <c r="BW87"/>
  <c r="BV87"/>
  <c r="BU87"/>
  <c r="BT87"/>
  <c r="BS87"/>
  <c r="BR87"/>
  <c r="BM87"/>
  <c r="BL87"/>
  <c r="BK87"/>
  <c r="BI87"/>
  <c r="BH87"/>
  <c r="BG87"/>
  <c r="BE87"/>
  <c r="BD87"/>
  <c r="BC87"/>
  <c r="AX87"/>
  <c r="AW87"/>
  <c r="AV87"/>
  <c r="AT87"/>
  <c r="AS87"/>
  <c r="AR87"/>
  <c r="AP87"/>
  <c r="AO87"/>
  <c r="AN87"/>
  <c r="AI87"/>
  <c r="AH87"/>
  <c r="AG87"/>
  <c r="AE87"/>
  <c r="AD87"/>
  <c r="AC87"/>
  <c r="AA87"/>
  <c r="Z87"/>
  <c r="Y87"/>
  <c r="T87"/>
  <c r="S87"/>
  <c r="R87"/>
  <c r="P87"/>
  <c r="O87"/>
  <c r="N87"/>
  <c r="L87"/>
  <c r="K87"/>
  <c r="J87"/>
  <c r="CY86"/>
  <c r="CX86"/>
  <c r="CU86"/>
  <c r="CT86"/>
  <c r="CS86"/>
  <c r="CR86"/>
  <c r="CQ86"/>
  <c r="CP86"/>
  <c r="CM86"/>
  <c r="CL86"/>
  <c r="CK86"/>
  <c r="CJ86"/>
  <c r="CI86"/>
  <c r="CH86"/>
  <c r="CE86"/>
  <c r="CD86"/>
  <c r="CC86"/>
  <c r="CB86"/>
  <c r="CA86"/>
  <c r="BZ86"/>
  <c r="BW86"/>
  <c r="BV86"/>
  <c r="BU86"/>
  <c r="BT86"/>
  <c r="BS86"/>
  <c r="BR86"/>
  <c r="BM86"/>
  <c r="BL86"/>
  <c r="BK86"/>
  <c r="BI86"/>
  <c r="BH86"/>
  <c r="BG86"/>
  <c r="BE86"/>
  <c r="BD86"/>
  <c r="BC86"/>
  <c r="AX86"/>
  <c r="AW86"/>
  <c r="AV86"/>
  <c r="AT86"/>
  <c r="AS86"/>
  <c r="AR86"/>
  <c r="AP86"/>
  <c r="AO86"/>
  <c r="AN86"/>
  <c r="AI86"/>
  <c r="AH86"/>
  <c r="AG86"/>
  <c r="AE86"/>
  <c r="AD86"/>
  <c r="AC86"/>
  <c r="AA86"/>
  <c r="Z86"/>
  <c r="Y86"/>
  <c r="T86"/>
  <c r="S86"/>
  <c r="R86"/>
  <c r="P86"/>
  <c r="O86"/>
  <c r="N86"/>
  <c r="L86"/>
  <c r="K86"/>
  <c r="J86"/>
  <c r="CY85"/>
  <c r="CX85"/>
  <c r="CU85"/>
  <c r="CT85"/>
  <c r="CS85"/>
  <c r="CR85"/>
  <c r="CQ85"/>
  <c r="CP85"/>
  <c r="CM85"/>
  <c r="CL85"/>
  <c r="CK85"/>
  <c r="CJ85"/>
  <c r="CI85"/>
  <c r="CH85"/>
  <c r="CE85"/>
  <c r="CD85"/>
  <c r="CC85"/>
  <c r="CB85"/>
  <c r="CA85"/>
  <c r="BZ85"/>
  <c r="BW85"/>
  <c r="BV85"/>
  <c r="BU85"/>
  <c r="BT85"/>
  <c r="BS85"/>
  <c r="BR85"/>
  <c r="BM85"/>
  <c r="BL85"/>
  <c r="BK85"/>
  <c r="BI85"/>
  <c r="BH85"/>
  <c r="BG85"/>
  <c r="BE85"/>
  <c r="BD85"/>
  <c r="BC85"/>
  <c r="AX85"/>
  <c r="AW85"/>
  <c r="AV85"/>
  <c r="AT85"/>
  <c r="AS85"/>
  <c r="AR85"/>
  <c r="AP85"/>
  <c r="AO85"/>
  <c r="AN85"/>
  <c r="AI85"/>
  <c r="AH85"/>
  <c r="AG85"/>
  <c r="AE85"/>
  <c r="AD85"/>
  <c r="AC85"/>
  <c r="AA85"/>
  <c r="Z85"/>
  <c r="Y85"/>
  <c r="T85"/>
  <c r="S85"/>
  <c r="R85"/>
  <c r="P85"/>
  <c r="O85"/>
  <c r="N85"/>
  <c r="L85"/>
  <c r="K85"/>
  <c r="J85"/>
  <c r="CY84"/>
  <c r="CX84"/>
  <c r="CU84"/>
  <c r="CT84"/>
  <c r="CS84"/>
  <c r="CR84"/>
  <c r="CQ84"/>
  <c r="CP84"/>
  <c r="CM84"/>
  <c r="CL84"/>
  <c r="CK84"/>
  <c r="CJ84"/>
  <c r="CI84"/>
  <c r="CH84"/>
  <c r="CE84"/>
  <c r="CD84"/>
  <c r="CC84"/>
  <c r="CB84"/>
  <c r="CA84"/>
  <c r="BZ84"/>
  <c r="BW84"/>
  <c r="BV84"/>
  <c r="BU84"/>
  <c r="BT84"/>
  <c r="BS84"/>
  <c r="BR84"/>
  <c r="BM84"/>
  <c r="BL84"/>
  <c r="BK84"/>
  <c r="BI84"/>
  <c r="BH84"/>
  <c r="BG84"/>
  <c r="BE84"/>
  <c r="BD84"/>
  <c r="BC84"/>
  <c r="AX84"/>
  <c r="AW84"/>
  <c r="AV84"/>
  <c r="AT84"/>
  <c r="AS84"/>
  <c r="AR84"/>
  <c r="AP84"/>
  <c r="AO84"/>
  <c r="AN84"/>
  <c r="AI84"/>
  <c r="AH84"/>
  <c r="AG84"/>
  <c r="AE84"/>
  <c r="AD84"/>
  <c r="AC84"/>
  <c r="AA84"/>
  <c r="Z84"/>
  <c r="Y84"/>
  <c r="T84"/>
  <c r="S84"/>
  <c r="R84"/>
  <c r="P84"/>
  <c r="O84"/>
  <c r="N84"/>
  <c r="L84"/>
  <c r="K84"/>
  <c r="J84"/>
  <c r="CY83"/>
  <c r="CX83"/>
  <c r="CU83"/>
  <c r="CT83"/>
  <c r="CS83"/>
  <c r="CR83"/>
  <c r="CQ83"/>
  <c r="CP83"/>
  <c r="CM83"/>
  <c r="CL83"/>
  <c r="CK83"/>
  <c r="CJ83"/>
  <c r="CI83"/>
  <c r="CH83"/>
  <c r="CE83"/>
  <c r="CD83"/>
  <c r="CC83"/>
  <c r="CB83"/>
  <c r="CA83"/>
  <c r="BZ83"/>
  <c r="BW83"/>
  <c r="BV83"/>
  <c r="BU83"/>
  <c r="BT83"/>
  <c r="BS83"/>
  <c r="BR83"/>
  <c r="BM83"/>
  <c r="BL83"/>
  <c r="BK83"/>
  <c r="BI83"/>
  <c r="BH83"/>
  <c r="BG83"/>
  <c r="BE83"/>
  <c r="BD83"/>
  <c r="BC83"/>
  <c r="AX83"/>
  <c r="AW83"/>
  <c r="AV83"/>
  <c r="AT83"/>
  <c r="AS83"/>
  <c r="AR83"/>
  <c r="AP83"/>
  <c r="AO83"/>
  <c r="AN83"/>
  <c r="AI83"/>
  <c r="AH83"/>
  <c r="AG83"/>
  <c r="AE83"/>
  <c r="AD83"/>
  <c r="AC83"/>
  <c r="AA83"/>
  <c r="Z83"/>
  <c r="Y83"/>
  <c r="T83"/>
  <c r="S83"/>
  <c r="R83"/>
  <c r="P83"/>
  <c r="O83"/>
  <c r="N83"/>
  <c r="L83"/>
  <c r="K83"/>
  <c r="J83"/>
  <c r="CY82"/>
  <c r="CX82"/>
  <c r="CU82"/>
  <c r="CT82"/>
  <c r="CS82"/>
  <c r="CR82"/>
  <c r="CQ82"/>
  <c r="CP82"/>
  <c r="CM82"/>
  <c r="CL82"/>
  <c r="CK82"/>
  <c r="CJ82"/>
  <c r="CI82"/>
  <c r="CH82"/>
  <c r="CE82"/>
  <c r="CD82"/>
  <c r="CC82"/>
  <c r="CB82"/>
  <c r="CA82"/>
  <c r="BZ82"/>
  <c r="BW82"/>
  <c r="BV82"/>
  <c r="BU82"/>
  <c r="BT82"/>
  <c r="BS82"/>
  <c r="BR82"/>
  <c r="BM82"/>
  <c r="BL82"/>
  <c r="BK82"/>
  <c r="BI82"/>
  <c r="BH82"/>
  <c r="BG82"/>
  <c r="BE82"/>
  <c r="BD82"/>
  <c r="BC82"/>
  <c r="AX82"/>
  <c r="AW82"/>
  <c r="AV82"/>
  <c r="AT82"/>
  <c r="AS82"/>
  <c r="AR82"/>
  <c r="AP82"/>
  <c r="AO82"/>
  <c r="AN82"/>
  <c r="AI82"/>
  <c r="AH82"/>
  <c r="AG82"/>
  <c r="AE82"/>
  <c r="AD82"/>
  <c r="AC82"/>
  <c r="AA82"/>
  <c r="Z82"/>
  <c r="Y82"/>
  <c r="T82"/>
  <c r="S82"/>
  <c r="R82"/>
  <c r="P82"/>
  <c r="O82"/>
  <c r="N82"/>
  <c r="L82"/>
  <c r="K82"/>
  <c r="J82"/>
  <c r="CY81"/>
  <c r="CX81"/>
  <c r="CU81"/>
  <c r="CT81"/>
  <c r="CS81"/>
  <c r="CR81"/>
  <c r="CQ81"/>
  <c r="CP81"/>
  <c r="CM81"/>
  <c r="CL81"/>
  <c r="CK81"/>
  <c r="CJ81"/>
  <c r="CI81"/>
  <c r="CH81"/>
  <c r="CE81"/>
  <c r="CD81"/>
  <c r="CC81"/>
  <c r="CB81"/>
  <c r="CA81"/>
  <c r="BZ81"/>
  <c r="BW81"/>
  <c r="BV81"/>
  <c r="BU81"/>
  <c r="BT81"/>
  <c r="BS81"/>
  <c r="BR81"/>
  <c r="BM81"/>
  <c r="BL81"/>
  <c r="BK81"/>
  <c r="BI81"/>
  <c r="BH81"/>
  <c r="BG81"/>
  <c r="BE81"/>
  <c r="BD81"/>
  <c r="BC81"/>
  <c r="AX81"/>
  <c r="AW81"/>
  <c r="AV81"/>
  <c r="AT81"/>
  <c r="AS81"/>
  <c r="AR81"/>
  <c r="AP81"/>
  <c r="AO81"/>
  <c r="AN81"/>
  <c r="AI81"/>
  <c r="AH81"/>
  <c r="AG81"/>
  <c r="AE81"/>
  <c r="AD81"/>
  <c r="AC81"/>
  <c r="AA81"/>
  <c r="Z81"/>
  <c r="Y81"/>
  <c r="T81"/>
  <c r="S81"/>
  <c r="R81"/>
  <c r="P81"/>
  <c r="O81"/>
  <c r="N81"/>
  <c r="L81"/>
  <c r="K81"/>
  <c r="J81"/>
  <c r="CY80"/>
  <c r="CX80"/>
  <c r="CU80"/>
  <c r="CT80"/>
  <c r="CS80"/>
  <c r="CR80"/>
  <c r="CQ80"/>
  <c r="CP80"/>
  <c r="CM80"/>
  <c r="CL80"/>
  <c r="CK80"/>
  <c r="CJ80"/>
  <c r="CI80"/>
  <c r="CH80"/>
  <c r="CE80"/>
  <c r="CD80"/>
  <c r="CC80"/>
  <c r="CB80"/>
  <c r="CA80"/>
  <c r="BZ80"/>
  <c r="BW80"/>
  <c r="BV80"/>
  <c r="BU80"/>
  <c r="BT80"/>
  <c r="BS80"/>
  <c r="BR80"/>
  <c r="BM80"/>
  <c r="BL80"/>
  <c r="BK80"/>
  <c r="BI80"/>
  <c r="BH80"/>
  <c r="BG80"/>
  <c r="BE80"/>
  <c r="BD80"/>
  <c r="BC80"/>
  <c r="AX80"/>
  <c r="AW80"/>
  <c r="AV80"/>
  <c r="AT80"/>
  <c r="AS80"/>
  <c r="AR80"/>
  <c r="AP80"/>
  <c r="AO80"/>
  <c r="AN80"/>
  <c r="AI80"/>
  <c r="AH80"/>
  <c r="AG80"/>
  <c r="AE80"/>
  <c r="AD80"/>
  <c r="AC80"/>
  <c r="AA80"/>
  <c r="Z80"/>
  <c r="Y80"/>
  <c r="T80"/>
  <c r="S80"/>
  <c r="R80"/>
  <c r="P80"/>
  <c r="O80"/>
  <c r="N80"/>
  <c r="L80"/>
  <c r="K80"/>
  <c r="J80"/>
  <c r="CY79"/>
  <c r="CX79"/>
  <c r="CU79"/>
  <c r="CT79"/>
  <c r="CS79"/>
  <c r="CR79"/>
  <c r="CQ79"/>
  <c r="CP79"/>
  <c r="CM79"/>
  <c r="CL79"/>
  <c r="CK79"/>
  <c r="CJ79"/>
  <c r="CI79"/>
  <c r="CH79"/>
  <c r="CE79"/>
  <c r="CD79"/>
  <c r="CC79"/>
  <c r="CB79"/>
  <c r="CA79"/>
  <c r="BZ79"/>
  <c r="BW79"/>
  <c r="BV79"/>
  <c r="BU79"/>
  <c r="BT79"/>
  <c r="BS79"/>
  <c r="BR79"/>
  <c r="BM79"/>
  <c r="BL79"/>
  <c r="BK79"/>
  <c r="BI79"/>
  <c r="BH79"/>
  <c r="BG79"/>
  <c r="BE79"/>
  <c r="BD79"/>
  <c r="BC79"/>
  <c r="AX79"/>
  <c r="AW79"/>
  <c r="AV79"/>
  <c r="AT79"/>
  <c r="AS79"/>
  <c r="AR79"/>
  <c r="AP79"/>
  <c r="AO79"/>
  <c r="AN79"/>
  <c r="AI79"/>
  <c r="AH79"/>
  <c r="AG79"/>
  <c r="AE79"/>
  <c r="AD79"/>
  <c r="AC79"/>
  <c r="AA79"/>
  <c r="Z79"/>
  <c r="Y79"/>
  <c r="T79"/>
  <c r="S79"/>
  <c r="R79"/>
  <c r="P79"/>
  <c r="O79"/>
  <c r="N79"/>
  <c r="L79"/>
  <c r="K79"/>
  <c r="J79"/>
  <c r="CY78"/>
  <c r="CX78"/>
  <c r="CU78"/>
  <c r="CT78"/>
  <c r="CS78"/>
  <c r="CR78"/>
  <c r="CQ78"/>
  <c r="CP78"/>
  <c r="CM78"/>
  <c r="CL78"/>
  <c r="CK78"/>
  <c r="CJ78"/>
  <c r="CI78"/>
  <c r="CH78"/>
  <c r="CE78"/>
  <c r="CD78"/>
  <c r="CC78"/>
  <c r="CB78"/>
  <c r="CA78"/>
  <c r="BZ78"/>
  <c r="BW78"/>
  <c r="BV78"/>
  <c r="BU78"/>
  <c r="BT78"/>
  <c r="BS78"/>
  <c r="BR78"/>
  <c r="BM78"/>
  <c r="BL78"/>
  <c r="BK78"/>
  <c r="BI78"/>
  <c r="BH78"/>
  <c r="BG78"/>
  <c r="BE78"/>
  <c r="BD78"/>
  <c r="BC78"/>
  <c r="AX78"/>
  <c r="AW78"/>
  <c r="AV78"/>
  <c r="AT78"/>
  <c r="AS78"/>
  <c r="AR78"/>
  <c r="AP78"/>
  <c r="AO78"/>
  <c r="AN78"/>
  <c r="AI78"/>
  <c r="AH78"/>
  <c r="AG78"/>
  <c r="AE78"/>
  <c r="AD78"/>
  <c r="AC78"/>
  <c r="AA78"/>
  <c r="Z78"/>
  <c r="Y78"/>
  <c r="T78"/>
  <c r="S78"/>
  <c r="R78"/>
  <c r="P78"/>
  <c r="O78"/>
  <c r="N78"/>
  <c r="L78"/>
  <c r="K78"/>
  <c r="J78"/>
  <c r="CY77"/>
  <c r="CX77"/>
  <c r="CU77"/>
  <c r="CT77"/>
  <c r="CS77"/>
  <c r="CR77"/>
  <c r="CQ77"/>
  <c r="CP77"/>
  <c r="CM77"/>
  <c r="CL77"/>
  <c r="CK77"/>
  <c r="CJ77"/>
  <c r="CI77"/>
  <c r="CH77"/>
  <c r="CE77"/>
  <c r="CD77"/>
  <c r="CC77"/>
  <c r="CB77"/>
  <c r="CA77"/>
  <c r="BZ77"/>
  <c r="BW77"/>
  <c r="BV77"/>
  <c r="BU77"/>
  <c r="BT77"/>
  <c r="BS77"/>
  <c r="BR77"/>
  <c r="BM77"/>
  <c r="BL77"/>
  <c r="BK77"/>
  <c r="BI77"/>
  <c r="BH77"/>
  <c r="BG77"/>
  <c r="BE77"/>
  <c r="BD77"/>
  <c r="BC77"/>
  <c r="AX77"/>
  <c r="AW77"/>
  <c r="AV77"/>
  <c r="AT77"/>
  <c r="AS77"/>
  <c r="AR77"/>
  <c r="AP77"/>
  <c r="AO77"/>
  <c r="AN77"/>
  <c r="AI77"/>
  <c r="AH77"/>
  <c r="AG77"/>
  <c r="AE77"/>
  <c r="AD77"/>
  <c r="AC77"/>
  <c r="AA77"/>
  <c r="Z77"/>
  <c r="Y77"/>
  <c r="T77"/>
  <c r="S77"/>
  <c r="R77"/>
  <c r="P77"/>
  <c r="O77"/>
  <c r="N77"/>
  <c r="L77"/>
  <c r="K77"/>
  <c r="J77"/>
  <c r="CY76"/>
  <c r="CX76"/>
  <c r="CU76"/>
  <c r="CT76"/>
  <c r="CS76"/>
  <c r="CR76"/>
  <c r="CQ76"/>
  <c r="CP76"/>
  <c r="CM76"/>
  <c r="CL76"/>
  <c r="CK76"/>
  <c r="CJ76"/>
  <c r="CI76"/>
  <c r="CH76"/>
  <c r="CE76"/>
  <c r="CD76"/>
  <c r="CC76"/>
  <c r="CB76"/>
  <c r="CA76"/>
  <c r="BZ76"/>
  <c r="BW76"/>
  <c r="BV76"/>
  <c r="BU76"/>
  <c r="BT76"/>
  <c r="BS76"/>
  <c r="BR76"/>
  <c r="BM76"/>
  <c r="BL76"/>
  <c r="BK76"/>
  <c r="BI76"/>
  <c r="BH76"/>
  <c r="BG76"/>
  <c r="BE76"/>
  <c r="BD76"/>
  <c r="BC76"/>
  <c r="AX76"/>
  <c r="AW76"/>
  <c r="AV76"/>
  <c r="AT76"/>
  <c r="AS76"/>
  <c r="AR76"/>
  <c r="AP76"/>
  <c r="AO76"/>
  <c r="AN76"/>
  <c r="AI76"/>
  <c r="AH76"/>
  <c r="AG76"/>
  <c r="AE76"/>
  <c r="AD76"/>
  <c r="AC76"/>
  <c r="AA76"/>
  <c r="Z76"/>
  <c r="Y76"/>
  <c r="T76"/>
  <c r="S76"/>
  <c r="R76"/>
  <c r="P76"/>
  <c r="O76"/>
  <c r="N76"/>
  <c r="L76"/>
  <c r="K76"/>
  <c r="J76"/>
  <c r="CY75"/>
  <c r="CX75"/>
  <c r="CU75"/>
  <c r="CT75"/>
  <c r="CS75"/>
  <c r="CR75"/>
  <c r="CQ75"/>
  <c r="CP75"/>
  <c r="CM75"/>
  <c r="CL75"/>
  <c r="CK75"/>
  <c r="CJ75"/>
  <c r="CI75"/>
  <c r="CH75"/>
  <c r="CE75"/>
  <c r="CD75"/>
  <c r="CC75"/>
  <c r="CB75"/>
  <c r="CA75"/>
  <c r="BZ75"/>
  <c r="BW75"/>
  <c r="BV75"/>
  <c r="BU75"/>
  <c r="BT75"/>
  <c r="BS75"/>
  <c r="BR75"/>
  <c r="BM75"/>
  <c r="BL75"/>
  <c r="BK75"/>
  <c r="BI75"/>
  <c r="BH75"/>
  <c r="BG75"/>
  <c r="BE75"/>
  <c r="BD75"/>
  <c r="BC75"/>
  <c r="AX75"/>
  <c r="AW75"/>
  <c r="AV75"/>
  <c r="AT75"/>
  <c r="AS75"/>
  <c r="AR75"/>
  <c r="AP75"/>
  <c r="AO75"/>
  <c r="AN75"/>
  <c r="AI75"/>
  <c r="AH75"/>
  <c r="AG75"/>
  <c r="AE75"/>
  <c r="AD75"/>
  <c r="AC75"/>
  <c r="AA75"/>
  <c r="Z75"/>
  <c r="Y75"/>
  <c r="T75"/>
  <c r="S75"/>
  <c r="R75"/>
  <c r="P75"/>
  <c r="O75"/>
  <c r="N75"/>
  <c r="L75"/>
  <c r="K75"/>
  <c r="J75"/>
  <c r="CY74"/>
  <c r="CX74"/>
  <c r="CU74"/>
  <c r="CT74"/>
  <c r="CS74"/>
  <c r="CR74"/>
  <c r="CQ74"/>
  <c r="CP74"/>
  <c r="CM74"/>
  <c r="CL74"/>
  <c r="CK74"/>
  <c r="CJ74"/>
  <c r="CI74"/>
  <c r="CH74"/>
  <c r="CE74"/>
  <c r="CD74"/>
  <c r="CC74"/>
  <c r="CB74"/>
  <c r="CA74"/>
  <c r="BZ74"/>
  <c r="BW74"/>
  <c r="BV74"/>
  <c r="BU74"/>
  <c r="BT74"/>
  <c r="BS74"/>
  <c r="BR74"/>
  <c r="BM74"/>
  <c r="BL74"/>
  <c r="BK74"/>
  <c r="BI74"/>
  <c r="BH74"/>
  <c r="BG74"/>
  <c r="BE74"/>
  <c r="BD74"/>
  <c r="BC74"/>
  <c r="AX74"/>
  <c r="AW74"/>
  <c r="AV74"/>
  <c r="AT74"/>
  <c r="AS74"/>
  <c r="AR74"/>
  <c r="AP74"/>
  <c r="AO74"/>
  <c r="AN74"/>
  <c r="AI74"/>
  <c r="AH74"/>
  <c r="AG74"/>
  <c r="AE74"/>
  <c r="AD74"/>
  <c r="AC74"/>
  <c r="AA74"/>
  <c r="Z74"/>
  <c r="Y74"/>
  <c r="U74"/>
  <c r="T74"/>
  <c r="S74"/>
  <c r="R74"/>
  <c r="Q74"/>
  <c r="P74"/>
  <c r="O74"/>
  <c r="N74"/>
  <c r="L74"/>
  <c r="K74"/>
  <c r="J74"/>
  <c r="CY73"/>
  <c r="CX73"/>
  <c r="CU73"/>
  <c r="CT73"/>
  <c r="CS73"/>
  <c r="CR73"/>
  <c r="CQ73"/>
  <c r="CP73"/>
  <c r="CM73"/>
  <c r="CL73"/>
  <c r="CK73"/>
  <c r="CJ73"/>
  <c r="CI73"/>
  <c r="CH73"/>
  <c r="CE73"/>
  <c r="CD73"/>
  <c r="CC73"/>
  <c r="CB73"/>
  <c r="CA73"/>
  <c r="BZ73"/>
  <c r="BW73"/>
  <c r="BV73"/>
  <c r="BU73"/>
  <c r="BT73"/>
  <c r="BS73"/>
  <c r="BR73"/>
  <c r="BM73"/>
  <c r="BL73"/>
  <c r="BK73"/>
  <c r="BI73"/>
  <c r="BH73"/>
  <c r="BG73"/>
  <c r="BE73"/>
  <c r="BD73"/>
  <c r="BC73"/>
  <c r="AX73"/>
  <c r="AW73"/>
  <c r="AV73"/>
  <c r="AT73"/>
  <c r="AS73"/>
  <c r="AR73"/>
  <c r="AP73"/>
  <c r="AO73"/>
  <c r="AN73"/>
  <c r="AI73"/>
  <c r="AH73"/>
  <c r="AG73"/>
  <c r="AE73"/>
  <c r="AD73"/>
  <c r="AC73"/>
  <c r="AA73"/>
  <c r="Z73"/>
  <c r="Y73"/>
  <c r="U73"/>
  <c r="T73"/>
  <c r="S73"/>
  <c r="R73"/>
  <c r="Q73"/>
  <c r="P73"/>
  <c r="O73"/>
  <c r="N73"/>
  <c r="L73"/>
  <c r="K73"/>
  <c r="J73"/>
  <c r="CY72"/>
  <c r="CX72"/>
  <c r="CU72"/>
  <c r="CT72"/>
  <c r="CS72"/>
  <c r="CR72"/>
  <c r="CQ72"/>
  <c r="CP72"/>
  <c r="CM72"/>
  <c r="CL72"/>
  <c r="CK72"/>
  <c r="CJ72"/>
  <c r="CI72"/>
  <c r="CH72"/>
  <c r="CE72"/>
  <c r="CD72"/>
  <c r="CC72"/>
  <c r="CB72"/>
  <c r="CA72"/>
  <c r="BZ72"/>
  <c r="BW72"/>
  <c r="BV72"/>
  <c r="BU72"/>
  <c r="BT72"/>
  <c r="BS72"/>
  <c r="BR72"/>
  <c r="BM72"/>
  <c r="BL72"/>
  <c r="BK72"/>
  <c r="BI72"/>
  <c r="BH72"/>
  <c r="BG72"/>
  <c r="BE72"/>
  <c r="BD72"/>
  <c r="BC72"/>
  <c r="AX72"/>
  <c r="AW72"/>
  <c r="AV72"/>
  <c r="AT72"/>
  <c r="AS72"/>
  <c r="AR72"/>
  <c r="AP72"/>
  <c r="AO72"/>
  <c r="AN72"/>
  <c r="AI72"/>
  <c r="AH72"/>
  <c r="AG72"/>
  <c r="AE72"/>
  <c r="AD72"/>
  <c r="AC72"/>
  <c r="AA72"/>
  <c r="Z72"/>
  <c r="Y72"/>
  <c r="U72"/>
  <c r="T72"/>
  <c r="S72"/>
  <c r="R72"/>
  <c r="Q72"/>
  <c r="P72"/>
  <c r="O72"/>
  <c r="N72"/>
  <c r="L72"/>
  <c r="K72"/>
  <c r="J72"/>
  <c r="DB71"/>
  <c r="CZ71"/>
  <c r="CY71"/>
  <c r="CX71"/>
  <c r="CW71"/>
  <c r="CV71"/>
  <c r="CU71"/>
  <c r="CT71"/>
  <c r="CS71"/>
  <c r="CR71"/>
  <c r="CQ71"/>
  <c r="CP71"/>
  <c r="CO71"/>
  <c r="CN71"/>
  <c r="CM71"/>
  <c r="CL71"/>
  <c r="CK71"/>
  <c r="CJ71"/>
  <c r="CI71"/>
  <c r="CH71"/>
  <c r="CG71"/>
  <c r="CF71"/>
  <c r="CE71"/>
  <c r="CD71"/>
  <c r="CC71"/>
  <c r="CB71"/>
  <c r="CA71"/>
  <c r="BZ71"/>
  <c r="BY71"/>
  <c r="BX71"/>
  <c r="BW71"/>
  <c r="BV71"/>
  <c r="BU71"/>
  <c r="BT71"/>
  <c r="BS71"/>
  <c r="BR71"/>
  <c r="BO71"/>
  <c r="BN71"/>
  <c r="BM71"/>
  <c r="BL71"/>
  <c r="BK71"/>
  <c r="BJ71"/>
  <c r="BI71"/>
  <c r="BH71"/>
  <c r="BG71"/>
  <c r="BF71"/>
  <c r="BE71"/>
  <c r="BD71"/>
  <c r="BC71"/>
  <c r="AZ71"/>
  <c r="AY71"/>
  <c r="AX71"/>
  <c r="AW71"/>
  <c r="AV71"/>
  <c r="AU71"/>
  <c r="AT71"/>
  <c r="AS71"/>
  <c r="AR71"/>
  <c r="AQ71"/>
  <c r="AP71"/>
  <c r="AO71"/>
  <c r="AN71"/>
  <c r="AK71"/>
  <c r="AJ71"/>
  <c r="AI71"/>
  <c r="AH71"/>
  <c r="AG71"/>
  <c r="AF71"/>
  <c r="AE71"/>
  <c r="AD71"/>
  <c r="AC71"/>
  <c r="AB71"/>
  <c r="AA71"/>
  <c r="Z71"/>
  <c r="Y71"/>
  <c r="X71"/>
  <c r="W71"/>
  <c r="V71"/>
  <c r="U71"/>
  <c r="T71"/>
  <c r="S71"/>
  <c r="R71"/>
  <c r="Q71"/>
  <c r="P71"/>
  <c r="O71"/>
  <c r="N71"/>
  <c r="M71"/>
  <c r="L71"/>
  <c r="K71"/>
  <c r="J71"/>
  <c r="DB70"/>
  <c r="CZ70"/>
  <c r="CY70"/>
  <c r="CX70"/>
  <c r="CW70"/>
  <c r="CV70"/>
  <c r="CU70"/>
  <c r="CT70"/>
  <c r="CS70"/>
  <c r="CR70"/>
  <c r="CQ70"/>
  <c r="CP70"/>
  <c r="CO70"/>
  <c r="CN70"/>
  <c r="CM70"/>
  <c r="CL70"/>
  <c r="CK70"/>
  <c r="CJ70"/>
  <c r="CI70"/>
  <c r="CH70"/>
  <c r="CG70"/>
  <c r="CF70"/>
  <c r="CE70"/>
  <c r="CD70"/>
  <c r="CC70"/>
  <c r="CB70"/>
  <c r="CA70"/>
  <c r="BZ70"/>
  <c r="BY70"/>
  <c r="BX70"/>
  <c r="BW70"/>
  <c r="BV70"/>
  <c r="BU70"/>
  <c r="BT70"/>
  <c r="BS70"/>
  <c r="BR70"/>
  <c r="BO70"/>
  <c r="BN70"/>
  <c r="BM70"/>
  <c r="BL70"/>
  <c r="BK70"/>
  <c r="BJ70"/>
  <c r="BI70"/>
  <c r="BH70"/>
  <c r="BG70"/>
  <c r="BF70"/>
  <c r="BE70"/>
  <c r="BD70"/>
  <c r="BC70"/>
  <c r="AZ70"/>
  <c r="AY70"/>
  <c r="AX70"/>
  <c r="AW70"/>
  <c r="AV70"/>
  <c r="AU70"/>
  <c r="AT70"/>
  <c r="AS70"/>
  <c r="AR70"/>
  <c r="AQ70"/>
  <c r="AP70"/>
  <c r="AO70"/>
  <c r="AN70"/>
  <c r="AK70"/>
  <c r="AJ70"/>
  <c r="AI70"/>
  <c r="AH70"/>
  <c r="AG70"/>
  <c r="AF70"/>
  <c r="AE70"/>
  <c r="AD70"/>
  <c r="AC70"/>
  <c r="AB70"/>
  <c r="AA70"/>
  <c r="Z70"/>
  <c r="Y70"/>
  <c r="X70"/>
  <c r="W70"/>
  <c r="V70"/>
  <c r="U70"/>
  <c r="T70"/>
  <c r="S70"/>
  <c r="R70"/>
  <c r="Q70"/>
  <c r="P70"/>
  <c r="O70"/>
  <c r="N70"/>
  <c r="M70"/>
  <c r="L70"/>
  <c r="K70"/>
  <c r="J70"/>
  <c r="DB69"/>
  <c r="CZ69"/>
  <c r="CY69"/>
  <c r="CX69"/>
  <c r="CW69"/>
  <c r="CV69"/>
  <c r="CU69"/>
  <c r="CT69"/>
  <c r="CS69"/>
  <c r="CR69"/>
  <c r="CQ69"/>
  <c r="CP69"/>
  <c r="CO69"/>
  <c r="CN69"/>
  <c r="CM69"/>
  <c r="CL69"/>
  <c r="CK69"/>
  <c r="CJ69"/>
  <c r="CI69"/>
  <c r="CH69"/>
  <c r="CG69"/>
  <c r="CF69"/>
  <c r="CE69"/>
  <c r="CD69"/>
  <c r="CC69"/>
  <c r="CB69"/>
  <c r="CA69"/>
  <c r="BZ69"/>
  <c r="BY69"/>
  <c r="BX69"/>
  <c r="BW69"/>
  <c r="BV69"/>
  <c r="BU69"/>
  <c r="BT69"/>
  <c r="BS69"/>
  <c r="BR69"/>
  <c r="BO69"/>
  <c r="BN69"/>
  <c r="BM69"/>
  <c r="BL69"/>
  <c r="BK69"/>
  <c r="BJ69"/>
  <c r="BI69"/>
  <c r="BH69"/>
  <c r="BG69"/>
  <c r="BF69"/>
  <c r="BE69"/>
  <c r="BD69"/>
  <c r="BC69"/>
  <c r="AZ69"/>
  <c r="AY69"/>
  <c r="AX69"/>
  <c r="AW69"/>
  <c r="AV69"/>
  <c r="AU69"/>
  <c r="AT69"/>
  <c r="AS69"/>
  <c r="AR69"/>
  <c r="AQ69"/>
  <c r="AP69"/>
  <c r="AO69"/>
  <c r="AN69"/>
  <c r="AK69"/>
  <c r="AJ69"/>
  <c r="AI69"/>
  <c r="AH69"/>
  <c r="AG69"/>
  <c r="AF69"/>
  <c r="AE69"/>
  <c r="AD69"/>
  <c r="AC69"/>
  <c r="AB69"/>
  <c r="AA69"/>
  <c r="Z69"/>
  <c r="Y69"/>
  <c r="X69"/>
  <c r="W69"/>
  <c r="V69"/>
  <c r="U69"/>
  <c r="T69"/>
  <c r="S69"/>
  <c r="R69"/>
  <c r="Q69"/>
  <c r="P69"/>
  <c r="O69"/>
  <c r="N69"/>
  <c r="M69"/>
  <c r="L69"/>
  <c r="K69"/>
  <c r="J69"/>
  <c r="DB68"/>
  <c r="CZ68"/>
  <c r="CY68"/>
  <c r="CX68"/>
  <c r="CW68"/>
  <c r="CV68"/>
  <c r="CU68"/>
  <c r="CT68"/>
  <c r="CS68"/>
  <c r="CR68"/>
  <c r="CQ68"/>
  <c r="CP68"/>
  <c r="CO68"/>
  <c r="CN68"/>
  <c r="CM68"/>
  <c r="CL68"/>
  <c r="CK68"/>
  <c r="CJ68"/>
  <c r="CI68"/>
  <c r="CH68"/>
  <c r="CG68"/>
  <c r="CF68"/>
  <c r="CE68"/>
  <c r="CD68"/>
  <c r="CC68"/>
  <c r="CB68"/>
  <c r="CA68"/>
  <c r="BZ68"/>
  <c r="BY68"/>
  <c r="BX68"/>
  <c r="BW68"/>
  <c r="BV68"/>
  <c r="BU68"/>
  <c r="BT68"/>
  <c r="BS68"/>
  <c r="BR68"/>
  <c r="BO68"/>
  <c r="BN68"/>
  <c r="BM68"/>
  <c r="BL68"/>
  <c r="BK68"/>
  <c r="BJ68"/>
  <c r="BI68"/>
  <c r="BH68"/>
  <c r="BG68"/>
  <c r="BF68"/>
  <c r="BE68"/>
  <c r="BD68"/>
  <c r="BC68"/>
  <c r="AZ68"/>
  <c r="AY68"/>
  <c r="AX68"/>
  <c r="AW68"/>
  <c r="AV68"/>
  <c r="AU68"/>
  <c r="AT68"/>
  <c r="AS68"/>
  <c r="AR68"/>
  <c r="AQ68"/>
  <c r="AP68"/>
  <c r="AO68"/>
  <c r="AN68"/>
  <c r="AK68"/>
  <c r="AJ68"/>
  <c r="AI68"/>
  <c r="AH68"/>
  <c r="AG68"/>
  <c r="AF68"/>
  <c r="AE68"/>
  <c r="AD68"/>
  <c r="AC68"/>
  <c r="AB68"/>
  <c r="AA68"/>
  <c r="Z68"/>
  <c r="Y68"/>
  <c r="X68"/>
  <c r="W68"/>
  <c r="V68"/>
  <c r="U68"/>
  <c r="T68"/>
  <c r="S68"/>
  <c r="R68"/>
  <c r="Q68"/>
  <c r="P68"/>
  <c r="O68"/>
  <c r="N68"/>
  <c r="M68"/>
  <c r="L68"/>
  <c r="K68"/>
  <c r="J68"/>
  <c r="DB67"/>
  <c r="CZ67"/>
  <c r="CY67"/>
  <c r="CX67"/>
  <c r="CW67"/>
  <c r="CV67"/>
  <c r="CU67"/>
  <c r="CT67"/>
  <c r="CS67"/>
  <c r="CR67"/>
  <c r="CQ67"/>
  <c r="CP67"/>
  <c r="CO67"/>
  <c r="CN67"/>
  <c r="CM67"/>
  <c r="CL67"/>
  <c r="CK67"/>
  <c r="CJ67"/>
  <c r="CI67"/>
  <c r="CH67"/>
  <c r="CG67"/>
  <c r="CF67"/>
  <c r="CE67"/>
  <c r="CD67"/>
  <c r="CC67"/>
  <c r="CB67"/>
  <c r="CA67"/>
  <c r="BZ67"/>
  <c r="BY67"/>
  <c r="BX67"/>
  <c r="BW67"/>
  <c r="BV67"/>
  <c r="BU67"/>
  <c r="BT67"/>
  <c r="BS67"/>
  <c r="BR67"/>
  <c r="BO67"/>
  <c r="BN67"/>
  <c r="BM67"/>
  <c r="BL67"/>
  <c r="BK67"/>
  <c r="BJ67"/>
  <c r="BI67"/>
  <c r="BH67"/>
  <c r="BG67"/>
  <c r="BF67"/>
  <c r="BE67"/>
  <c r="BD67"/>
  <c r="BC67"/>
  <c r="AZ67"/>
  <c r="AY67"/>
  <c r="AX67"/>
  <c r="AW67"/>
  <c r="AV67"/>
  <c r="AU67"/>
  <c r="AT67"/>
  <c r="AS67"/>
  <c r="AR67"/>
  <c r="AQ67"/>
  <c r="AP67"/>
  <c r="AO67"/>
  <c r="AN67"/>
  <c r="AK67"/>
  <c r="AJ67"/>
  <c r="AI67"/>
  <c r="AH67"/>
  <c r="AG67"/>
  <c r="AF67"/>
  <c r="AE67"/>
  <c r="AD67"/>
  <c r="AC67"/>
  <c r="AB67"/>
  <c r="AA67"/>
  <c r="Z67"/>
  <c r="Y67"/>
  <c r="X67"/>
  <c r="W67"/>
  <c r="V67"/>
  <c r="U67"/>
  <c r="T67"/>
  <c r="S67"/>
  <c r="R67"/>
  <c r="Q67"/>
  <c r="P67"/>
  <c r="O67"/>
  <c r="N67"/>
  <c r="M67"/>
  <c r="L67"/>
  <c r="K67"/>
  <c r="J67"/>
  <c r="DB66"/>
  <c r="CZ66"/>
  <c r="CY66"/>
  <c r="CX66"/>
  <c r="CW66"/>
  <c r="CV66"/>
  <c r="CU66"/>
  <c r="CT66"/>
  <c r="CS66"/>
  <c r="CR66"/>
  <c r="CQ66"/>
  <c r="CP66"/>
  <c r="CO66"/>
  <c r="CN66"/>
  <c r="CM66"/>
  <c r="CL66"/>
  <c r="CK66"/>
  <c r="CJ66"/>
  <c r="CI66"/>
  <c r="CH66"/>
  <c r="CG66"/>
  <c r="CF66"/>
  <c r="CE66"/>
  <c r="CD66"/>
  <c r="CC66"/>
  <c r="CB66"/>
  <c r="CA66"/>
  <c r="BZ66"/>
  <c r="BY66"/>
  <c r="BX66"/>
  <c r="BW66"/>
  <c r="BV66"/>
  <c r="BU66"/>
  <c r="BT66"/>
  <c r="BS66"/>
  <c r="BR66"/>
  <c r="BO66"/>
  <c r="BN66"/>
  <c r="BM66"/>
  <c r="BL66"/>
  <c r="BK66"/>
  <c r="BJ66"/>
  <c r="BI66"/>
  <c r="BH66"/>
  <c r="BG66"/>
  <c r="BF66"/>
  <c r="BE66"/>
  <c r="BD66"/>
  <c r="BC66"/>
  <c r="AZ66"/>
  <c r="AY66"/>
  <c r="AX66"/>
  <c r="AW66"/>
  <c r="AV66"/>
  <c r="AU66"/>
  <c r="AT66"/>
  <c r="AS66"/>
  <c r="AR66"/>
  <c r="AQ66"/>
  <c r="AP66"/>
  <c r="AO66"/>
  <c r="AN66"/>
  <c r="AK66"/>
  <c r="AJ66"/>
  <c r="AI66"/>
  <c r="AH66"/>
  <c r="AG66"/>
  <c r="AF66"/>
  <c r="AE66"/>
  <c r="AD66"/>
  <c r="AC66"/>
  <c r="AB66"/>
  <c r="AA66"/>
  <c r="Z66"/>
  <c r="Y66"/>
  <c r="X66"/>
  <c r="W66"/>
  <c r="V66"/>
  <c r="U66"/>
  <c r="T66"/>
  <c r="S66"/>
  <c r="R66"/>
  <c r="Q66"/>
  <c r="P66"/>
  <c r="O66"/>
  <c r="N66"/>
  <c r="M66"/>
  <c r="L66"/>
  <c r="K66"/>
  <c r="J66"/>
  <c r="DB65"/>
  <c r="CZ65"/>
  <c r="CY65"/>
  <c r="CX65"/>
  <c r="CW65"/>
  <c r="CV65"/>
  <c r="CU65"/>
  <c r="CT65"/>
  <c r="CS65"/>
  <c r="CR65"/>
  <c r="CQ65"/>
  <c r="CP65"/>
  <c r="CO65"/>
  <c r="CN65"/>
  <c r="CM65"/>
  <c r="CL65"/>
  <c r="CK65"/>
  <c r="CJ65"/>
  <c r="CI65"/>
  <c r="CH65"/>
  <c r="CG65"/>
  <c r="CF65"/>
  <c r="CE65"/>
  <c r="CD65"/>
  <c r="CC65"/>
  <c r="CB65"/>
  <c r="CA65"/>
  <c r="BZ65"/>
  <c r="BY65"/>
  <c r="BX65"/>
  <c r="BW65"/>
  <c r="BV65"/>
  <c r="BU65"/>
  <c r="BT65"/>
  <c r="BS65"/>
  <c r="BR65"/>
  <c r="BO65"/>
  <c r="BN65"/>
  <c r="BM65"/>
  <c r="BL65"/>
  <c r="BK65"/>
  <c r="BJ65"/>
  <c r="BI65"/>
  <c r="BH65"/>
  <c r="BG65"/>
  <c r="BF65"/>
  <c r="BE65"/>
  <c r="BD65"/>
  <c r="BC65"/>
  <c r="AZ65"/>
  <c r="AY65"/>
  <c r="AX65"/>
  <c r="AW65"/>
  <c r="AV65"/>
  <c r="AU65"/>
  <c r="AT65"/>
  <c r="AS65"/>
  <c r="AR65"/>
  <c r="AQ65"/>
  <c r="AP65"/>
  <c r="AO65"/>
  <c r="AN65"/>
  <c r="AK65"/>
  <c r="AJ65"/>
  <c r="AI65"/>
  <c r="AH65"/>
  <c r="AG65"/>
  <c r="AF65"/>
  <c r="AE65"/>
  <c r="AD65"/>
  <c r="AC65"/>
  <c r="AB65"/>
  <c r="AA65"/>
  <c r="Z65"/>
  <c r="Y65"/>
  <c r="X65"/>
  <c r="W65"/>
  <c r="V65"/>
  <c r="U65"/>
  <c r="T65"/>
  <c r="S65"/>
  <c r="R65"/>
  <c r="Q65"/>
  <c r="P65"/>
  <c r="O65"/>
  <c r="N65"/>
  <c r="M65"/>
  <c r="L65"/>
  <c r="K65"/>
  <c r="J65"/>
  <c r="DB64"/>
  <c r="CZ64"/>
  <c r="CY64"/>
  <c r="CX64"/>
  <c r="CW64"/>
  <c r="CV64"/>
  <c r="CU64"/>
  <c r="CT64"/>
  <c r="CS64"/>
  <c r="CR64"/>
  <c r="CQ64"/>
  <c r="CP64"/>
  <c r="CO64"/>
  <c r="CN64"/>
  <c r="CM64"/>
  <c r="CL64"/>
  <c r="CK64"/>
  <c r="CJ64"/>
  <c r="CI64"/>
  <c r="CH64"/>
  <c r="CG64"/>
  <c r="CF64"/>
  <c r="CE64"/>
  <c r="CD64"/>
  <c r="CC64"/>
  <c r="CB64"/>
  <c r="CA64"/>
  <c r="BZ64"/>
  <c r="BY64"/>
  <c r="BX64"/>
  <c r="BW64"/>
  <c r="BV64"/>
  <c r="BU64"/>
  <c r="BT64"/>
  <c r="BS64"/>
  <c r="BR64"/>
  <c r="BO64"/>
  <c r="BN64"/>
  <c r="BM64"/>
  <c r="BL64"/>
  <c r="BK64"/>
  <c r="BJ64"/>
  <c r="BI64"/>
  <c r="BH64"/>
  <c r="BG64"/>
  <c r="BF64"/>
  <c r="BE64"/>
  <c r="BD64"/>
  <c r="BC64"/>
  <c r="AZ64"/>
  <c r="AY64"/>
  <c r="AX64"/>
  <c r="AW64"/>
  <c r="AV64"/>
  <c r="AU64"/>
  <c r="AT64"/>
  <c r="AS64"/>
  <c r="AR64"/>
  <c r="AQ64"/>
  <c r="AP64"/>
  <c r="AO64"/>
  <c r="AN64"/>
  <c r="AK64"/>
  <c r="AJ64"/>
  <c r="AI64"/>
  <c r="AH64"/>
  <c r="AG64"/>
  <c r="AF64"/>
  <c r="AE64"/>
  <c r="AD64"/>
  <c r="AC64"/>
  <c r="AB64"/>
  <c r="AA64"/>
  <c r="Z64"/>
  <c r="Y64"/>
  <c r="X64"/>
  <c r="W64"/>
  <c r="V64"/>
  <c r="U64"/>
  <c r="T64"/>
  <c r="S64"/>
  <c r="R64"/>
  <c r="Q64"/>
  <c r="P64"/>
  <c r="O64"/>
  <c r="N64"/>
  <c r="M64"/>
  <c r="L64"/>
  <c r="K64"/>
  <c r="J64"/>
  <c r="DB63"/>
  <c r="CZ63"/>
  <c r="CY63"/>
  <c r="CX63"/>
  <c r="CW63"/>
  <c r="CV63"/>
  <c r="CU63"/>
  <c r="CT63"/>
  <c r="CS63"/>
  <c r="CR63"/>
  <c r="CQ63"/>
  <c r="CP63"/>
  <c r="CO63"/>
  <c r="CN63"/>
  <c r="CM63"/>
  <c r="CL63"/>
  <c r="CK63"/>
  <c r="CJ63"/>
  <c r="CI63"/>
  <c r="CH63"/>
  <c r="CG63"/>
  <c r="CF63"/>
  <c r="CE63"/>
  <c r="CD63"/>
  <c r="CC63"/>
  <c r="CB63"/>
  <c r="CA63"/>
  <c r="BZ63"/>
  <c r="BY63"/>
  <c r="BX63"/>
  <c r="BW63"/>
  <c r="BV63"/>
  <c r="BU63"/>
  <c r="BT63"/>
  <c r="BS63"/>
  <c r="BR63"/>
  <c r="BO63"/>
  <c r="BN63"/>
  <c r="BM63"/>
  <c r="BL63"/>
  <c r="BK63"/>
  <c r="BJ63"/>
  <c r="BI63"/>
  <c r="BH63"/>
  <c r="BG63"/>
  <c r="BF63"/>
  <c r="BE63"/>
  <c r="BD63"/>
  <c r="BC63"/>
  <c r="AZ63"/>
  <c r="AY63"/>
  <c r="AX63"/>
  <c r="AW63"/>
  <c r="AV63"/>
  <c r="AU63"/>
  <c r="AT63"/>
  <c r="AS63"/>
  <c r="AR63"/>
  <c r="AQ63"/>
  <c r="AP63"/>
  <c r="AO63"/>
  <c r="AN63"/>
  <c r="AK63"/>
  <c r="AJ63"/>
  <c r="AI63"/>
  <c r="AH63"/>
  <c r="AG63"/>
  <c r="AF63"/>
  <c r="AE63"/>
  <c r="AD63"/>
  <c r="AC63"/>
  <c r="AB63"/>
  <c r="AA63"/>
  <c r="Z63"/>
  <c r="Y63"/>
  <c r="X63"/>
  <c r="W63"/>
  <c r="V63"/>
  <c r="U63"/>
  <c r="T63"/>
  <c r="S63"/>
  <c r="R63"/>
  <c r="Q63"/>
  <c r="P63"/>
  <c r="O63"/>
  <c r="N63"/>
  <c r="M63"/>
  <c r="L63"/>
  <c r="K63"/>
  <c r="J63"/>
  <c r="DB62"/>
  <c r="CZ62"/>
  <c r="CY62"/>
  <c r="CX62"/>
  <c r="CW62"/>
  <c r="CV62"/>
  <c r="CU62"/>
  <c r="CT62"/>
  <c r="CS62"/>
  <c r="CR62"/>
  <c r="CQ62"/>
  <c r="CP62"/>
  <c r="CO62"/>
  <c r="CN62"/>
  <c r="CM62"/>
  <c r="CL62"/>
  <c r="CK62"/>
  <c r="CJ62"/>
  <c r="CI62"/>
  <c r="CH62"/>
  <c r="CG62"/>
  <c r="CF62"/>
  <c r="CE62"/>
  <c r="CD62"/>
  <c r="CC62"/>
  <c r="CB62"/>
  <c r="CA62"/>
  <c r="BZ62"/>
  <c r="BY62"/>
  <c r="BX62"/>
  <c r="BW62"/>
  <c r="BV62"/>
  <c r="BU62"/>
  <c r="BT62"/>
  <c r="BS62"/>
  <c r="BR62"/>
  <c r="BO62"/>
  <c r="BN62"/>
  <c r="BM62"/>
  <c r="BL62"/>
  <c r="BK62"/>
  <c r="BJ62"/>
  <c r="BI62"/>
  <c r="BH62"/>
  <c r="BG62"/>
  <c r="BF62"/>
  <c r="BE62"/>
  <c r="BD62"/>
  <c r="BC62"/>
  <c r="AZ62"/>
  <c r="AY62"/>
  <c r="AX62"/>
  <c r="AW62"/>
  <c r="AV62"/>
  <c r="AU62"/>
  <c r="AT62"/>
  <c r="AS62"/>
  <c r="AR62"/>
  <c r="AQ62"/>
  <c r="AP62"/>
  <c r="AO62"/>
  <c r="AN62"/>
  <c r="AK62"/>
  <c r="AJ62"/>
  <c r="AI62"/>
  <c r="AH62"/>
  <c r="AG62"/>
  <c r="AF62"/>
  <c r="AE62"/>
  <c r="AD62"/>
  <c r="AC62"/>
  <c r="AB62"/>
  <c r="AA62"/>
  <c r="Z62"/>
  <c r="Y62"/>
  <c r="X62"/>
  <c r="W62"/>
  <c r="V62"/>
  <c r="U62"/>
  <c r="T62"/>
  <c r="S62"/>
  <c r="R62"/>
  <c r="Q62"/>
  <c r="P62"/>
  <c r="O62"/>
  <c r="N62"/>
  <c r="M62"/>
  <c r="L62"/>
  <c r="K62"/>
  <c r="J62"/>
  <c r="DB61"/>
  <c r="CZ61"/>
  <c r="CY61"/>
  <c r="CX61"/>
  <c r="CW61"/>
  <c r="CV61"/>
  <c r="CU61"/>
  <c r="CT61"/>
  <c r="CS61"/>
  <c r="CR61"/>
  <c r="CQ61"/>
  <c r="CP61"/>
  <c r="CO61"/>
  <c r="CN61"/>
  <c r="CM61"/>
  <c r="CL61"/>
  <c r="CK61"/>
  <c r="CJ61"/>
  <c r="CI61"/>
  <c r="CH61"/>
  <c r="CG61"/>
  <c r="CF61"/>
  <c r="CE61"/>
  <c r="CD61"/>
  <c r="CC61"/>
  <c r="CB61"/>
  <c r="CA61"/>
  <c r="BZ61"/>
  <c r="BY61"/>
  <c r="BX61"/>
  <c r="BW61"/>
  <c r="BV61"/>
  <c r="BU61"/>
  <c r="BT61"/>
  <c r="BS61"/>
  <c r="BR61"/>
  <c r="BO61"/>
  <c r="BN61"/>
  <c r="BM61"/>
  <c r="BL61"/>
  <c r="BK61"/>
  <c r="BJ61"/>
  <c r="BI61"/>
  <c r="BH61"/>
  <c r="BG61"/>
  <c r="BF61"/>
  <c r="BE61"/>
  <c r="BD61"/>
  <c r="BC61"/>
  <c r="AZ61"/>
  <c r="AY61"/>
  <c r="AX61"/>
  <c r="AW61"/>
  <c r="AV61"/>
  <c r="AU61"/>
  <c r="AT61"/>
  <c r="AS61"/>
  <c r="AR61"/>
  <c r="AQ61"/>
  <c r="AP61"/>
  <c r="AO61"/>
  <c r="AN61"/>
  <c r="AK61"/>
  <c r="AJ61"/>
  <c r="AI61"/>
  <c r="AH61"/>
  <c r="AG61"/>
  <c r="AF61"/>
  <c r="AE61"/>
  <c r="AD61"/>
  <c r="AC61"/>
  <c r="AB61"/>
  <c r="AA61"/>
  <c r="Z61"/>
  <c r="Y61"/>
  <c r="X61"/>
  <c r="W61"/>
  <c r="V61"/>
  <c r="U61"/>
  <c r="T61"/>
  <c r="S61"/>
  <c r="R61"/>
  <c r="Q61"/>
  <c r="P61"/>
  <c r="O61"/>
  <c r="N61"/>
  <c r="M61"/>
  <c r="L61"/>
  <c r="K61"/>
  <c r="J61"/>
  <c r="DB60"/>
  <c r="CZ60"/>
  <c r="CY60"/>
  <c r="CX60"/>
  <c r="CW60"/>
  <c r="CV60"/>
  <c r="CU60"/>
  <c r="CT60"/>
  <c r="CS60"/>
  <c r="CR60"/>
  <c r="CQ60"/>
  <c r="CP60"/>
  <c r="CO60"/>
  <c r="CN60"/>
  <c r="CM60"/>
  <c r="CL60"/>
  <c r="CK60"/>
  <c r="CJ60"/>
  <c r="CI60"/>
  <c r="CH60"/>
  <c r="CG60"/>
  <c r="CF60"/>
  <c r="CE60"/>
  <c r="CD60"/>
  <c r="CC60"/>
  <c r="CB60"/>
  <c r="CA60"/>
  <c r="BZ60"/>
  <c r="BY60"/>
  <c r="BX60"/>
  <c r="BW60"/>
  <c r="BV60"/>
  <c r="BU60"/>
  <c r="BT60"/>
  <c r="BS60"/>
  <c r="BR60"/>
  <c r="BO60"/>
  <c r="BN60"/>
  <c r="BM60"/>
  <c r="BL60"/>
  <c r="BK60"/>
  <c r="BJ60"/>
  <c r="BI60"/>
  <c r="BH60"/>
  <c r="BG60"/>
  <c r="BF60"/>
  <c r="BE60"/>
  <c r="BD60"/>
  <c r="BC60"/>
  <c r="AZ60"/>
  <c r="AY60"/>
  <c r="AX60"/>
  <c r="AW60"/>
  <c r="AV60"/>
  <c r="AU60"/>
  <c r="AT60"/>
  <c r="AS60"/>
  <c r="AR60"/>
  <c r="AQ60"/>
  <c r="AP60"/>
  <c r="AO60"/>
  <c r="AN60"/>
  <c r="AK60"/>
  <c r="AJ60"/>
  <c r="AI60"/>
  <c r="AH60"/>
  <c r="AG60"/>
  <c r="AF60"/>
  <c r="AE60"/>
  <c r="AD60"/>
  <c r="AC60"/>
  <c r="AB60"/>
  <c r="AA60"/>
  <c r="Z60"/>
  <c r="Y60"/>
  <c r="X60"/>
  <c r="W60"/>
  <c r="V60"/>
  <c r="U60"/>
  <c r="T60"/>
  <c r="S60"/>
  <c r="R60"/>
  <c r="Q60"/>
  <c r="P60"/>
  <c r="O60"/>
  <c r="N60"/>
  <c r="M60"/>
  <c r="L60"/>
  <c r="K60"/>
  <c r="J60"/>
  <c r="DB59"/>
  <c r="CZ59"/>
  <c r="CY59"/>
  <c r="CX59"/>
  <c r="CW59"/>
  <c r="CV59"/>
  <c r="CU59"/>
  <c r="CT59"/>
  <c r="CS59"/>
  <c r="CR59"/>
  <c r="CQ59"/>
  <c r="CP59"/>
  <c r="CO59"/>
  <c r="CN59"/>
  <c r="CM59"/>
  <c r="CL59"/>
  <c r="CK59"/>
  <c r="CJ59"/>
  <c r="CI59"/>
  <c r="CH59"/>
  <c r="CG59"/>
  <c r="CF59"/>
  <c r="CE59"/>
  <c r="CD59"/>
  <c r="CC59"/>
  <c r="CB59"/>
  <c r="CA59"/>
  <c r="BZ59"/>
  <c r="BY59"/>
  <c r="BX59"/>
  <c r="BW59"/>
  <c r="BV59"/>
  <c r="BU59"/>
  <c r="BT59"/>
  <c r="BS59"/>
  <c r="BR59"/>
  <c r="BO59"/>
  <c r="BN59"/>
  <c r="BM59"/>
  <c r="BL59"/>
  <c r="BK59"/>
  <c r="BJ59"/>
  <c r="BI59"/>
  <c r="BH59"/>
  <c r="BG59"/>
  <c r="BF59"/>
  <c r="BE59"/>
  <c r="BD59"/>
  <c r="BC59"/>
  <c r="AZ59"/>
  <c r="AY59"/>
  <c r="AX59"/>
  <c r="AW59"/>
  <c r="AV59"/>
  <c r="AU59"/>
  <c r="AT59"/>
  <c r="AS59"/>
  <c r="AR59"/>
  <c r="AQ59"/>
  <c r="AP59"/>
  <c r="AO59"/>
  <c r="AN59"/>
  <c r="AK59"/>
  <c r="AJ59"/>
  <c r="AI59"/>
  <c r="AH59"/>
  <c r="AG59"/>
  <c r="AF59"/>
  <c r="AE59"/>
  <c r="AD59"/>
  <c r="AC59"/>
  <c r="AB59"/>
  <c r="AA59"/>
  <c r="Z59"/>
  <c r="Y59"/>
  <c r="X59"/>
  <c r="W59"/>
  <c r="V59"/>
  <c r="U59"/>
  <c r="T59"/>
  <c r="S59"/>
  <c r="R59"/>
  <c r="Q59"/>
  <c r="P59"/>
  <c r="O59"/>
  <c r="N59"/>
  <c r="M59"/>
  <c r="L59"/>
  <c r="K59"/>
  <c r="J59"/>
  <c r="DB58"/>
  <c r="CZ58"/>
  <c r="CY58"/>
  <c r="CX58"/>
  <c r="CW58"/>
  <c r="CV58"/>
  <c r="CU58"/>
  <c r="CT58"/>
  <c r="CS58"/>
  <c r="CR58"/>
  <c r="CQ58"/>
  <c r="CP58"/>
  <c r="CO58"/>
  <c r="CN58"/>
  <c r="CM58"/>
  <c r="CL58"/>
  <c r="CK58"/>
  <c r="CJ58"/>
  <c r="CI58"/>
  <c r="CH58"/>
  <c r="CG58"/>
  <c r="CF58"/>
  <c r="CE58"/>
  <c r="CD58"/>
  <c r="CC58"/>
  <c r="CB58"/>
  <c r="CA58"/>
  <c r="BZ58"/>
  <c r="BY58"/>
  <c r="BX58"/>
  <c r="BW58"/>
  <c r="BV58"/>
  <c r="BU58"/>
  <c r="BT58"/>
  <c r="BS58"/>
  <c r="BR58"/>
  <c r="BO58"/>
  <c r="BN58"/>
  <c r="BM58"/>
  <c r="BL58"/>
  <c r="BK58"/>
  <c r="BJ58"/>
  <c r="BI58"/>
  <c r="BH58"/>
  <c r="BG58"/>
  <c r="BF58"/>
  <c r="BE58"/>
  <c r="BD58"/>
  <c r="BC58"/>
  <c r="AZ58"/>
  <c r="AY58"/>
  <c r="AX58"/>
  <c r="AW58"/>
  <c r="AV58"/>
  <c r="AU58"/>
  <c r="AT58"/>
  <c r="AS58"/>
  <c r="AR58"/>
  <c r="AQ58"/>
  <c r="AP58"/>
  <c r="AO58"/>
  <c r="AN58"/>
  <c r="AK58"/>
  <c r="AJ58"/>
  <c r="AI58"/>
  <c r="AH58"/>
  <c r="AG58"/>
  <c r="AF58"/>
  <c r="AE58"/>
  <c r="AD58"/>
  <c r="AC58"/>
  <c r="AB58"/>
  <c r="AA58"/>
  <c r="Z58"/>
  <c r="Y58"/>
  <c r="X58"/>
  <c r="W58"/>
  <c r="V58"/>
  <c r="U58"/>
  <c r="T58"/>
  <c r="S58"/>
  <c r="R58"/>
  <c r="Q58"/>
  <c r="P58"/>
  <c r="O58"/>
  <c r="N58"/>
  <c r="M58"/>
  <c r="L58"/>
  <c r="K58"/>
  <c r="J58"/>
  <c r="DB57"/>
  <c r="CZ57"/>
  <c r="CY57"/>
  <c r="CX57"/>
  <c r="CW57"/>
  <c r="CV57"/>
  <c r="CU57"/>
  <c r="CT57"/>
  <c r="CS57"/>
  <c r="CR57"/>
  <c r="CQ57"/>
  <c r="CP57"/>
  <c r="CO57"/>
  <c r="CN57"/>
  <c r="CM57"/>
  <c r="CL57"/>
  <c r="CK57"/>
  <c r="CJ57"/>
  <c r="CI57"/>
  <c r="CH57"/>
  <c r="CG57"/>
  <c r="CF57"/>
  <c r="CE57"/>
  <c r="CD57"/>
  <c r="CC57"/>
  <c r="CB57"/>
  <c r="CA57"/>
  <c r="BZ57"/>
  <c r="BY57"/>
  <c r="BX57"/>
  <c r="BW57"/>
  <c r="BV57"/>
  <c r="BU57"/>
  <c r="BT57"/>
  <c r="BS57"/>
  <c r="BR57"/>
  <c r="BO57"/>
  <c r="BN57"/>
  <c r="BM57"/>
  <c r="BL57"/>
  <c r="BK57"/>
  <c r="BJ57"/>
  <c r="BI57"/>
  <c r="BH57"/>
  <c r="BG57"/>
  <c r="BF57"/>
  <c r="BE57"/>
  <c r="BD57"/>
  <c r="BC57"/>
  <c r="AZ57"/>
  <c r="AY57"/>
  <c r="AX57"/>
  <c r="AW57"/>
  <c r="AV57"/>
  <c r="AU57"/>
  <c r="AT57"/>
  <c r="AS57"/>
  <c r="AR57"/>
  <c r="AQ57"/>
  <c r="AP57"/>
  <c r="AO57"/>
  <c r="AN57"/>
  <c r="AK57"/>
  <c r="AJ57"/>
  <c r="AI57"/>
  <c r="AH57"/>
  <c r="AG57"/>
  <c r="AF57"/>
  <c r="AE57"/>
  <c r="AD57"/>
  <c r="AC57"/>
  <c r="AB57"/>
  <c r="AA57"/>
  <c r="Z57"/>
  <c r="Y57"/>
  <c r="X57"/>
  <c r="W57"/>
  <c r="V57"/>
  <c r="U57"/>
  <c r="T57"/>
  <c r="S57"/>
  <c r="R57"/>
  <c r="Q57"/>
  <c r="P57"/>
  <c r="O57"/>
  <c r="N57"/>
  <c r="M57"/>
  <c r="L57"/>
  <c r="K57"/>
  <c r="J57"/>
  <c r="DB56"/>
  <c r="CZ56"/>
  <c r="CY56"/>
  <c r="CX56"/>
  <c r="CW56"/>
  <c r="CV56"/>
  <c r="CU56"/>
  <c r="CT56"/>
  <c r="CS56"/>
  <c r="CR56"/>
  <c r="CQ56"/>
  <c r="CP56"/>
  <c r="CO56"/>
  <c r="CN56"/>
  <c r="CM56"/>
  <c r="CL56"/>
  <c r="CK56"/>
  <c r="CJ56"/>
  <c r="CI56"/>
  <c r="CH56"/>
  <c r="CG56"/>
  <c r="CF56"/>
  <c r="CE56"/>
  <c r="CD56"/>
  <c r="CC56"/>
  <c r="CB56"/>
  <c r="CA56"/>
  <c r="BZ56"/>
  <c r="BY56"/>
  <c r="BX56"/>
  <c r="BW56"/>
  <c r="BV56"/>
  <c r="BU56"/>
  <c r="BT56"/>
  <c r="BS56"/>
  <c r="BR56"/>
  <c r="BO56"/>
  <c r="BN56"/>
  <c r="BM56"/>
  <c r="BL56"/>
  <c r="BK56"/>
  <c r="BJ56"/>
  <c r="BI56"/>
  <c r="BH56"/>
  <c r="BG56"/>
  <c r="BF56"/>
  <c r="BE56"/>
  <c r="BD56"/>
  <c r="BC56"/>
  <c r="AZ56"/>
  <c r="AY56"/>
  <c r="AX56"/>
  <c r="AW56"/>
  <c r="AV56"/>
  <c r="AU56"/>
  <c r="AT56"/>
  <c r="AS56"/>
  <c r="AR56"/>
  <c r="AQ56"/>
  <c r="AP56"/>
  <c r="AO56"/>
  <c r="AN56"/>
  <c r="AK56"/>
  <c r="AJ56"/>
  <c r="AI56"/>
  <c r="AH56"/>
  <c r="AG56"/>
  <c r="AF56"/>
  <c r="AE56"/>
  <c r="AD56"/>
  <c r="AC56"/>
  <c r="AB56"/>
  <c r="AA56"/>
  <c r="Z56"/>
  <c r="Y56"/>
  <c r="X56"/>
  <c r="W56"/>
  <c r="V56"/>
  <c r="U56"/>
  <c r="T56"/>
  <c r="S56"/>
  <c r="R56"/>
  <c r="Q56"/>
  <c r="P56"/>
  <c r="O56"/>
  <c r="N56"/>
  <c r="M56"/>
  <c r="L56"/>
  <c r="K56"/>
  <c r="J56"/>
  <c r="DB55"/>
  <c r="CZ55"/>
  <c r="CY55"/>
  <c r="CX55"/>
  <c r="CW55"/>
  <c r="CV55"/>
  <c r="CU55"/>
  <c r="CT55"/>
  <c r="CS55"/>
  <c r="CR55"/>
  <c r="CQ55"/>
  <c r="CP55"/>
  <c r="CO55"/>
  <c r="CN55"/>
  <c r="CM55"/>
  <c r="CL55"/>
  <c r="CK55"/>
  <c r="CJ55"/>
  <c r="CI55"/>
  <c r="CH55"/>
  <c r="CG55"/>
  <c r="CF55"/>
  <c r="CE55"/>
  <c r="CD55"/>
  <c r="CC55"/>
  <c r="CB55"/>
  <c r="CA55"/>
  <c r="BZ55"/>
  <c r="BY55"/>
  <c r="BX55"/>
  <c r="BW55"/>
  <c r="BV55"/>
  <c r="BU55"/>
  <c r="BT55"/>
  <c r="BS55"/>
  <c r="BR55"/>
  <c r="BO55"/>
  <c r="BN55"/>
  <c r="BM55"/>
  <c r="BL55"/>
  <c r="BK55"/>
  <c r="BJ55"/>
  <c r="BI55"/>
  <c r="BH55"/>
  <c r="BG55"/>
  <c r="BF55"/>
  <c r="BE55"/>
  <c r="BD55"/>
  <c r="BC55"/>
  <c r="AZ55"/>
  <c r="AY55"/>
  <c r="AX55"/>
  <c r="AW55"/>
  <c r="AV55"/>
  <c r="AU55"/>
  <c r="AT55"/>
  <c r="AS55"/>
  <c r="AR55"/>
  <c r="AQ55"/>
  <c r="AP55"/>
  <c r="AO55"/>
  <c r="AN55"/>
  <c r="AK55"/>
  <c r="AJ55"/>
  <c r="AI55"/>
  <c r="AH55"/>
  <c r="AG55"/>
  <c r="AF55"/>
  <c r="AE55"/>
  <c r="AD55"/>
  <c r="AC55"/>
  <c r="AB55"/>
  <c r="AA55"/>
  <c r="Z55"/>
  <c r="Y55"/>
  <c r="X55"/>
  <c r="W55"/>
  <c r="V55"/>
  <c r="U55"/>
  <c r="T55"/>
  <c r="S55"/>
  <c r="R55"/>
  <c r="Q55"/>
  <c r="P55"/>
  <c r="O55"/>
  <c r="N55"/>
  <c r="M55"/>
  <c r="L55"/>
  <c r="K55"/>
  <c r="J55"/>
  <c r="DB54"/>
  <c r="CZ54"/>
  <c r="CY54"/>
  <c r="CX54"/>
  <c r="CW54"/>
  <c r="CV54"/>
  <c r="CU54"/>
  <c r="CT54"/>
  <c r="CS54"/>
  <c r="CR54"/>
  <c r="CQ54"/>
  <c r="CP54"/>
  <c r="CO54"/>
  <c r="CN54"/>
  <c r="CM54"/>
  <c r="CL54"/>
  <c r="CK54"/>
  <c r="CJ54"/>
  <c r="CI54"/>
  <c r="CH54"/>
  <c r="CG54"/>
  <c r="CF54"/>
  <c r="CE54"/>
  <c r="CD54"/>
  <c r="CC54"/>
  <c r="CB54"/>
  <c r="CA54"/>
  <c r="BZ54"/>
  <c r="BY54"/>
  <c r="BX54"/>
  <c r="BW54"/>
  <c r="BV54"/>
  <c r="BU54"/>
  <c r="BT54"/>
  <c r="BS54"/>
  <c r="BR54"/>
  <c r="BO54"/>
  <c r="BN54"/>
  <c r="BM54"/>
  <c r="BL54"/>
  <c r="BK54"/>
  <c r="BJ54"/>
  <c r="BI54"/>
  <c r="BH54"/>
  <c r="BG54"/>
  <c r="BF54"/>
  <c r="BE54"/>
  <c r="BD54"/>
  <c r="BC54"/>
  <c r="AZ54"/>
  <c r="AY54"/>
  <c r="AX54"/>
  <c r="AW54"/>
  <c r="AV54"/>
  <c r="AU54"/>
  <c r="AT54"/>
  <c r="AS54"/>
  <c r="AR54"/>
  <c r="AQ54"/>
  <c r="AP54"/>
  <c r="AO54"/>
  <c r="AN54"/>
  <c r="AK54"/>
  <c r="AJ54"/>
  <c r="AI54"/>
  <c r="AH54"/>
  <c r="AG54"/>
  <c r="AF54"/>
  <c r="AE54"/>
  <c r="AD54"/>
  <c r="AC54"/>
  <c r="AB54"/>
  <c r="AA54"/>
  <c r="Z54"/>
  <c r="Y54"/>
  <c r="X54"/>
  <c r="W54"/>
  <c r="V54"/>
  <c r="U54"/>
  <c r="T54"/>
  <c r="S54"/>
  <c r="R54"/>
  <c r="Q54"/>
  <c r="P54"/>
  <c r="O54"/>
  <c r="N54"/>
  <c r="M54"/>
  <c r="L54"/>
  <c r="K54"/>
  <c r="J54"/>
  <c r="DB53"/>
  <c r="CZ53"/>
  <c r="CY53"/>
  <c r="CX53"/>
  <c r="CW53"/>
  <c r="CV53"/>
  <c r="CU53"/>
  <c r="CT53"/>
  <c r="CS53"/>
  <c r="CR53"/>
  <c r="CQ53"/>
  <c r="CP53"/>
  <c r="CO53"/>
  <c r="CN53"/>
  <c r="CM53"/>
  <c r="CL53"/>
  <c r="CK53"/>
  <c r="CJ53"/>
  <c r="CI53"/>
  <c r="CH53"/>
  <c r="CG53"/>
  <c r="CF53"/>
  <c r="CE53"/>
  <c r="CD53"/>
  <c r="CC53"/>
  <c r="CB53"/>
  <c r="CA53"/>
  <c r="BZ53"/>
  <c r="BY53"/>
  <c r="BX53"/>
  <c r="BW53"/>
  <c r="BV53"/>
  <c r="BU53"/>
  <c r="BT53"/>
  <c r="BS53"/>
  <c r="BR53"/>
  <c r="BO53"/>
  <c r="BN53"/>
  <c r="BM53"/>
  <c r="BL53"/>
  <c r="BK53"/>
  <c r="BJ53"/>
  <c r="BI53"/>
  <c r="BH53"/>
  <c r="BG53"/>
  <c r="BF53"/>
  <c r="BE53"/>
  <c r="BD53"/>
  <c r="BC53"/>
  <c r="AZ53"/>
  <c r="AY53"/>
  <c r="AX53"/>
  <c r="AW53"/>
  <c r="AV53"/>
  <c r="AU53"/>
  <c r="AT53"/>
  <c r="AS53"/>
  <c r="AR53"/>
  <c r="AQ53"/>
  <c r="AP53"/>
  <c r="AO53"/>
  <c r="AN53"/>
  <c r="AK53"/>
  <c r="AJ53"/>
  <c r="AI53"/>
  <c r="AH53"/>
  <c r="AG53"/>
  <c r="AF53"/>
  <c r="AE53"/>
  <c r="AD53"/>
  <c r="AC53"/>
  <c r="AB53"/>
  <c r="AA53"/>
  <c r="Z53"/>
  <c r="Y53"/>
  <c r="X53"/>
  <c r="W53"/>
  <c r="V53"/>
  <c r="U53"/>
  <c r="T53"/>
  <c r="S53"/>
  <c r="R53"/>
  <c r="Q53"/>
  <c r="P53"/>
  <c r="O53"/>
  <c r="N53"/>
  <c r="M53"/>
  <c r="L53"/>
  <c r="K53"/>
  <c r="J53"/>
  <c r="DB52"/>
  <c r="CZ52"/>
  <c r="CY52"/>
  <c r="CX52"/>
  <c r="CW52"/>
  <c r="CV52"/>
  <c r="CU52"/>
  <c r="CT52"/>
  <c r="CS52"/>
  <c r="CR52"/>
  <c r="CQ52"/>
  <c r="CP52"/>
  <c r="CO52"/>
  <c r="CN52"/>
  <c r="CM52"/>
  <c r="CL52"/>
  <c r="CK52"/>
  <c r="CJ52"/>
  <c r="CI52"/>
  <c r="CH52"/>
  <c r="CG52"/>
  <c r="CF52"/>
  <c r="CE52"/>
  <c r="CD52"/>
  <c r="CC52"/>
  <c r="CB52"/>
  <c r="CA52"/>
  <c r="BZ52"/>
  <c r="BY52"/>
  <c r="BX52"/>
  <c r="BW52"/>
  <c r="BV52"/>
  <c r="BU52"/>
  <c r="BT52"/>
  <c r="BS52"/>
  <c r="BR52"/>
  <c r="BO52"/>
  <c r="BN52"/>
  <c r="BM52"/>
  <c r="BL52"/>
  <c r="BK52"/>
  <c r="BJ52"/>
  <c r="BI52"/>
  <c r="BH52"/>
  <c r="BG52"/>
  <c r="BF52"/>
  <c r="BE52"/>
  <c r="BD52"/>
  <c r="BC52"/>
  <c r="AZ52"/>
  <c r="AY52"/>
  <c r="AX52"/>
  <c r="AW52"/>
  <c r="AV52"/>
  <c r="AU52"/>
  <c r="AT52"/>
  <c r="AS52"/>
  <c r="AR52"/>
  <c r="AQ52"/>
  <c r="AP52"/>
  <c r="AO52"/>
  <c r="AN52"/>
  <c r="AK52"/>
  <c r="AJ52"/>
  <c r="AI52"/>
  <c r="AH52"/>
  <c r="AG52"/>
  <c r="AF52"/>
  <c r="AE52"/>
  <c r="AD52"/>
  <c r="AC52"/>
  <c r="AB52"/>
  <c r="AA52"/>
  <c r="Z52"/>
  <c r="Y52"/>
  <c r="X52"/>
  <c r="W52"/>
  <c r="V52"/>
  <c r="U52"/>
  <c r="T52"/>
  <c r="S52"/>
  <c r="R52"/>
  <c r="Q52"/>
  <c r="P52"/>
  <c r="O52"/>
  <c r="N52"/>
  <c r="M52"/>
  <c r="L52"/>
  <c r="K52"/>
  <c r="J52"/>
  <c r="DB51"/>
  <c r="CZ51"/>
  <c r="CY51"/>
  <c r="CX51"/>
  <c r="CW51"/>
  <c r="CV51"/>
  <c r="CU51"/>
  <c r="CT51"/>
  <c r="CS51"/>
  <c r="CR51"/>
  <c r="CQ51"/>
  <c r="CP51"/>
  <c r="CO51"/>
  <c r="CN51"/>
  <c r="CM51"/>
  <c r="CL51"/>
  <c r="CK51"/>
  <c r="CJ51"/>
  <c r="CI51"/>
  <c r="CH51"/>
  <c r="CG51"/>
  <c r="CF51"/>
  <c r="CE51"/>
  <c r="CD51"/>
  <c r="CC51"/>
  <c r="CB51"/>
  <c r="CA51"/>
  <c r="BZ51"/>
  <c r="BY51"/>
  <c r="BX51"/>
  <c r="BW51"/>
  <c r="BV51"/>
  <c r="BU51"/>
  <c r="BT51"/>
  <c r="BS51"/>
  <c r="BR51"/>
  <c r="BO51"/>
  <c r="BN51"/>
  <c r="BM51"/>
  <c r="BL51"/>
  <c r="BK51"/>
  <c r="BJ51"/>
  <c r="BI51"/>
  <c r="BH51"/>
  <c r="BG51"/>
  <c r="BF51"/>
  <c r="BE51"/>
  <c r="BD51"/>
  <c r="BC51"/>
  <c r="AZ51"/>
  <c r="AY51"/>
  <c r="AX51"/>
  <c r="AW51"/>
  <c r="AV51"/>
  <c r="AU51"/>
  <c r="AT51"/>
  <c r="AS51"/>
  <c r="AR51"/>
  <c r="AQ51"/>
  <c r="AP51"/>
  <c r="AO51"/>
  <c r="AN51"/>
  <c r="AK51"/>
  <c r="AJ51"/>
  <c r="AI51"/>
  <c r="AH51"/>
  <c r="AG51"/>
  <c r="AF51"/>
  <c r="AE51"/>
  <c r="AD51"/>
  <c r="AC51"/>
  <c r="AB51"/>
  <c r="AA51"/>
  <c r="Z51"/>
  <c r="Y51"/>
  <c r="X51"/>
  <c r="W51"/>
  <c r="V51"/>
  <c r="U51"/>
  <c r="T51"/>
  <c r="S51"/>
  <c r="R51"/>
  <c r="Q51"/>
  <c r="P51"/>
  <c r="O51"/>
  <c r="N51"/>
  <c r="M51"/>
  <c r="L51"/>
  <c r="K51"/>
  <c r="J51"/>
  <c r="DB50"/>
  <c r="CZ50"/>
  <c r="CY50"/>
  <c r="CX50"/>
  <c r="CW50"/>
  <c r="CV50"/>
  <c r="CU50"/>
  <c r="CT50"/>
  <c r="CS50"/>
  <c r="CR50"/>
  <c r="CQ50"/>
  <c r="CP50"/>
  <c r="CO50"/>
  <c r="CN50"/>
  <c r="CM50"/>
  <c r="CL50"/>
  <c r="CK50"/>
  <c r="CJ50"/>
  <c r="CI50"/>
  <c r="CH50"/>
  <c r="CG50"/>
  <c r="CF50"/>
  <c r="CE50"/>
  <c r="CD50"/>
  <c r="CC50"/>
  <c r="CB50"/>
  <c r="CA50"/>
  <c r="BZ50"/>
  <c r="BY50"/>
  <c r="BX50"/>
  <c r="BW50"/>
  <c r="BV50"/>
  <c r="BU50"/>
  <c r="BT50"/>
  <c r="BS50"/>
  <c r="BR50"/>
  <c r="BO50"/>
  <c r="BN50"/>
  <c r="BM50"/>
  <c r="BL50"/>
  <c r="BK50"/>
  <c r="BJ50"/>
  <c r="BI50"/>
  <c r="BH50"/>
  <c r="BG50"/>
  <c r="BF50"/>
  <c r="BE50"/>
  <c r="BD50"/>
  <c r="BC50"/>
  <c r="AZ50"/>
  <c r="AY50"/>
  <c r="AX50"/>
  <c r="AW50"/>
  <c r="AV50"/>
  <c r="AU50"/>
  <c r="AT50"/>
  <c r="AS50"/>
  <c r="AR50"/>
  <c r="AQ50"/>
  <c r="AP50"/>
  <c r="AO50"/>
  <c r="AN50"/>
  <c r="AK50"/>
  <c r="AJ50"/>
  <c r="AI50"/>
  <c r="AH50"/>
  <c r="AG50"/>
  <c r="AF50"/>
  <c r="AE50"/>
  <c r="AD50"/>
  <c r="AC50"/>
  <c r="AB50"/>
  <c r="AA50"/>
  <c r="Z50"/>
  <c r="Y50"/>
  <c r="X50"/>
  <c r="W50"/>
  <c r="V50"/>
  <c r="U50"/>
  <c r="T50"/>
  <c r="S50"/>
  <c r="R50"/>
  <c r="Q50"/>
  <c r="P50"/>
  <c r="O50"/>
  <c r="N50"/>
  <c r="M50"/>
  <c r="L50"/>
  <c r="K50"/>
  <c r="J50"/>
  <c r="DB49"/>
  <c r="CZ49"/>
  <c r="CY49"/>
  <c r="CX49"/>
  <c r="CW49"/>
  <c r="CV49"/>
  <c r="CU49"/>
  <c r="CT49"/>
  <c r="CS49"/>
  <c r="CR49"/>
  <c r="CQ49"/>
  <c r="CP49"/>
  <c r="CO49"/>
  <c r="CN49"/>
  <c r="CM49"/>
  <c r="CL49"/>
  <c r="CK49"/>
  <c r="CJ49"/>
  <c r="CI49"/>
  <c r="CH49"/>
  <c r="CG49"/>
  <c r="CF49"/>
  <c r="CE49"/>
  <c r="CD49"/>
  <c r="CC49"/>
  <c r="CB49"/>
  <c r="CA49"/>
  <c r="BZ49"/>
  <c r="BY49"/>
  <c r="BX49"/>
  <c r="BW49"/>
  <c r="BV49"/>
  <c r="BU49"/>
  <c r="BT49"/>
  <c r="BS49"/>
  <c r="BR49"/>
  <c r="BO49"/>
  <c r="BN49"/>
  <c r="BM49"/>
  <c r="BL49"/>
  <c r="BK49"/>
  <c r="BJ49"/>
  <c r="BI49"/>
  <c r="BH49"/>
  <c r="BG49"/>
  <c r="BF49"/>
  <c r="BE49"/>
  <c r="BD49"/>
  <c r="BC49"/>
  <c r="AZ49"/>
  <c r="AY49"/>
  <c r="AX49"/>
  <c r="AW49"/>
  <c r="AV49"/>
  <c r="AU49"/>
  <c r="AT49"/>
  <c r="AS49"/>
  <c r="AR49"/>
  <c r="AQ49"/>
  <c r="AP49"/>
  <c r="AO49"/>
  <c r="AN49"/>
  <c r="AK49"/>
  <c r="AJ49"/>
  <c r="AI49"/>
  <c r="AH49"/>
  <c r="AG49"/>
  <c r="AF49"/>
  <c r="AE49"/>
  <c r="AD49"/>
  <c r="AC49"/>
  <c r="AB49"/>
  <c r="AA49"/>
  <c r="Z49"/>
  <c r="Y49"/>
  <c r="X49"/>
  <c r="W49"/>
  <c r="V49"/>
  <c r="U49"/>
  <c r="T49"/>
  <c r="S49"/>
  <c r="R49"/>
  <c r="Q49"/>
  <c r="P49"/>
  <c r="O49"/>
  <c r="N49"/>
  <c r="M49"/>
  <c r="L49"/>
  <c r="K49"/>
  <c r="J49"/>
  <c r="DB48"/>
  <c r="CZ48"/>
  <c r="CY48"/>
  <c r="CX48"/>
  <c r="CW48"/>
  <c r="CV48"/>
  <c r="CU48"/>
  <c r="CT48"/>
  <c r="CS48"/>
  <c r="CR48"/>
  <c r="CQ48"/>
  <c r="CP48"/>
  <c r="CO48"/>
  <c r="CN48"/>
  <c r="CM48"/>
  <c r="CL48"/>
  <c r="CK48"/>
  <c r="CJ48"/>
  <c r="CI48"/>
  <c r="CH48"/>
  <c r="CG48"/>
  <c r="CF48"/>
  <c r="CE48"/>
  <c r="CD48"/>
  <c r="CC48"/>
  <c r="CB48"/>
  <c r="CA48"/>
  <c r="BZ48"/>
  <c r="BY48"/>
  <c r="BX48"/>
  <c r="BW48"/>
  <c r="BV48"/>
  <c r="BU48"/>
  <c r="BT48"/>
  <c r="BS48"/>
  <c r="BR48"/>
  <c r="BO48"/>
  <c r="BN48"/>
  <c r="BM48"/>
  <c r="BL48"/>
  <c r="BK48"/>
  <c r="BJ48"/>
  <c r="BI48"/>
  <c r="BH48"/>
  <c r="BG48"/>
  <c r="BF48"/>
  <c r="BE48"/>
  <c r="BD48"/>
  <c r="BC48"/>
  <c r="AZ48"/>
  <c r="AY48"/>
  <c r="AX48"/>
  <c r="AW48"/>
  <c r="AV48"/>
  <c r="AU48"/>
  <c r="AT48"/>
  <c r="AS48"/>
  <c r="AR48"/>
  <c r="AQ48"/>
  <c r="AP48"/>
  <c r="AO48"/>
  <c r="AN48"/>
  <c r="AK48"/>
  <c r="AJ48"/>
  <c r="AI48"/>
  <c r="AH48"/>
  <c r="AG48"/>
  <c r="AF48"/>
  <c r="AE48"/>
  <c r="AD48"/>
  <c r="AC48"/>
  <c r="AB48"/>
  <c r="AA48"/>
  <c r="Z48"/>
  <c r="Y48"/>
  <c r="X48"/>
  <c r="W48"/>
  <c r="V48"/>
  <c r="U48"/>
  <c r="T48"/>
  <c r="S48"/>
  <c r="R48"/>
  <c r="Q48"/>
  <c r="P48"/>
  <c r="O48"/>
  <c r="N48"/>
  <c r="M48"/>
  <c r="L48"/>
  <c r="K48"/>
  <c r="J48"/>
  <c r="DB47"/>
  <c r="CZ47"/>
  <c r="CY47"/>
  <c r="CX47"/>
  <c r="CW47"/>
  <c r="CV47"/>
  <c r="CU47"/>
  <c r="CT47"/>
  <c r="CS47"/>
  <c r="CR47"/>
  <c r="CQ47"/>
  <c r="CP47"/>
  <c r="CO47"/>
  <c r="CN47"/>
  <c r="CM47"/>
  <c r="CL47"/>
  <c r="CK47"/>
  <c r="CJ47"/>
  <c r="CI47"/>
  <c r="CH47"/>
  <c r="CG47"/>
  <c r="CF47"/>
  <c r="CE47"/>
  <c r="CD47"/>
  <c r="CC47"/>
  <c r="CB47"/>
  <c r="CA47"/>
  <c r="BZ47"/>
  <c r="BY47"/>
  <c r="BX47"/>
  <c r="BW47"/>
  <c r="BV47"/>
  <c r="BU47"/>
  <c r="BT47"/>
  <c r="BS47"/>
  <c r="BR47"/>
  <c r="BO47"/>
  <c r="BN47"/>
  <c r="BM47"/>
  <c r="BL47"/>
  <c r="BK47"/>
  <c r="BJ47"/>
  <c r="BI47"/>
  <c r="BH47"/>
  <c r="BG47"/>
  <c r="BF47"/>
  <c r="BE47"/>
  <c r="BD47"/>
  <c r="BC47"/>
  <c r="AZ47"/>
  <c r="AY47"/>
  <c r="AX47"/>
  <c r="AW47"/>
  <c r="AV47"/>
  <c r="AU47"/>
  <c r="AT47"/>
  <c r="AS47"/>
  <c r="AR47"/>
  <c r="AQ47"/>
  <c r="AP47"/>
  <c r="AO47"/>
  <c r="AN47"/>
  <c r="AK47"/>
  <c r="AJ47"/>
  <c r="AI47"/>
  <c r="AH47"/>
  <c r="AG47"/>
  <c r="AF47"/>
  <c r="AE47"/>
  <c r="AD47"/>
  <c r="AC47"/>
  <c r="AB47"/>
  <c r="AA47"/>
  <c r="Z47"/>
  <c r="Y47"/>
  <c r="X47"/>
  <c r="W47"/>
  <c r="V47"/>
  <c r="U47"/>
  <c r="T47"/>
  <c r="S47"/>
  <c r="R47"/>
  <c r="Q47"/>
  <c r="P47"/>
  <c r="O47"/>
  <c r="N47"/>
  <c r="M47"/>
  <c r="L47"/>
  <c r="K47"/>
  <c r="J47"/>
  <c r="DB46"/>
  <c r="CZ46"/>
  <c r="CY46"/>
  <c r="CX46"/>
  <c r="CW46"/>
  <c r="CV46"/>
  <c r="CU46"/>
  <c r="CT46"/>
  <c r="CS46"/>
  <c r="CR46"/>
  <c r="CQ46"/>
  <c r="CP46"/>
  <c r="CO46"/>
  <c r="CN46"/>
  <c r="CM46"/>
  <c r="CL46"/>
  <c r="CK46"/>
  <c r="CJ46"/>
  <c r="CI46"/>
  <c r="CH46"/>
  <c r="CG46"/>
  <c r="CF46"/>
  <c r="CE46"/>
  <c r="CD46"/>
  <c r="CC46"/>
  <c r="CB46"/>
  <c r="CA46"/>
  <c r="BZ46"/>
  <c r="BY46"/>
  <c r="BX46"/>
  <c r="BW46"/>
  <c r="BV46"/>
  <c r="BU46"/>
  <c r="BT46"/>
  <c r="BS46"/>
  <c r="BR46"/>
  <c r="BO46"/>
  <c r="BN46"/>
  <c r="BM46"/>
  <c r="BL46"/>
  <c r="BK46"/>
  <c r="BJ46"/>
  <c r="BI46"/>
  <c r="BH46"/>
  <c r="BG46"/>
  <c r="BF46"/>
  <c r="BE46"/>
  <c r="BD46"/>
  <c r="BC46"/>
  <c r="AZ46"/>
  <c r="AY46"/>
  <c r="AX46"/>
  <c r="AW46"/>
  <c r="AV46"/>
  <c r="AU46"/>
  <c r="AT46"/>
  <c r="AS46"/>
  <c r="AR46"/>
  <c r="AQ46"/>
  <c r="AP46"/>
  <c r="AO46"/>
  <c r="AN46"/>
  <c r="AK46"/>
  <c r="AJ46"/>
  <c r="AI46"/>
  <c r="AH46"/>
  <c r="AG46"/>
  <c r="AF46"/>
  <c r="AE46"/>
  <c r="AD46"/>
  <c r="AC46"/>
  <c r="AB46"/>
  <c r="AA46"/>
  <c r="Z46"/>
  <c r="Y46"/>
  <c r="X46"/>
  <c r="W46"/>
  <c r="V46"/>
  <c r="U46"/>
  <c r="T46"/>
  <c r="S46"/>
  <c r="R46"/>
  <c r="Q46"/>
  <c r="P46"/>
  <c r="O46"/>
  <c r="N46"/>
  <c r="M46"/>
  <c r="L46"/>
  <c r="K46"/>
  <c r="J46"/>
  <c r="DB45"/>
  <c r="CZ45"/>
  <c r="CY45"/>
  <c r="CX45"/>
  <c r="CW45"/>
  <c r="CV45"/>
  <c r="CU45"/>
  <c r="CT45"/>
  <c r="CS45"/>
  <c r="CR45"/>
  <c r="CQ45"/>
  <c r="CP45"/>
  <c r="CO45"/>
  <c r="CN45"/>
  <c r="CM45"/>
  <c r="CL45"/>
  <c r="CK45"/>
  <c r="CJ45"/>
  <c r="CI45"/>
  <c r="CH45"/>
  <c r="CG45"/>
  <c r="CF45"/>
  <c r="CE45"/>
  <c r="CD45"/>
  <c r="CC45"/>
  <c r="CB45"/>
  <c r="CA45"/>
  <c r="BZ45"/>
  <c r="BY45"/>
  <c r="BX45"/>
  <c r="BW45"/>
  <c r="BV45"/>
  <c r="BU45"/>
  <c r="BT45"/>
  <c r="BS45"/>
  <c r="BR45"/>
  <c r="BO45"/>
  <c r="BN45"/>
  <c r="BM45"/>
  <c r="BL45"/>
  <c r="BK45"/>
  <c r="BJ45"/>
  <c r="BI45"/>
  <c r="BH45"/>
  <c r="BG45"/>
  <c r="BF45"/>
  <c r="BE45"/>
  <c r="BD45"/>
  <c r="BC45"/>
  <c r="AZ45"/>
  <c r="AY45"/>
  <c r="AX45"/>
  <c r="AW45"/>
  <c r="AV45"/>
  <c r="AU45"/>
  <c r="AT45"/>
  <c r="AS45"/>
  <c r="AR45"/>
  <c r="AQ45"/>
  <c r="AP45"/>
  <c r="AO45"/>
  <c r="AN45"/>
  <c r="AK45"/>
  <c r="AJ45"/>
  <c r="AI45"/>
  <c r="AH45"/>
  <c r="AG45"/>
  <c r="AF45"/>
  <c r="AE45"/>
  <c r="AD45"/>
  <c r="AC45"/>
  <c r="AB45"/>
  <c r="AA45"/>
  <c r="Z45"/>
  <c r="Y45"/>
  <c r="X45"/>
  <c r="W45"/>
  <c r="V45"/>
  <c r="U45"/>
  <c r="T45"/>
  <c r="S45"/>
  <c r="R45"/>
  <c r="Q45"/>
  <c r="P45"/>
  <c r="O45"/>
  <c r="N45"/>
  <c r="M45"/>
  <c r="L45"/>
  <c r="K45"/>
  <c r="J45"/>
  <c r="DB44"/>
  <c r="CZ44"/>
  <c r="CY44"/>
  <c r="CX44"/>
  <c r="CW44"/>
  <c r="CV44"/>
  <c r="CU44"/>
  <c r="CT44"/>
  <c r="CS44"/>
  <c r="CR44"/>
  <c r="CQ44"/>
  <c r="CP44"/>
  <c r="CO44"/>
  <c r="CN44"/>
  <c r="CM44"/>
  <c r="CL44"/>
  <c r="CK44"/>
  <c r="CJ44"/>
  <c r="CI44"/>
  <c r="CH44"/>
  <c r="CG44"/>
  <c r="CF44"/>
  <c r="CE44"/>
  <c r="CD44"/>
  <c r="CC44"/>
  <c r="CB44"/>
  <c r="CA44"/>
  <c r="BZ44"/>
  <c r="BY44"/>
  <c r="BX44"/>
  <c r="BW44"/>
  <c r="BV44"/>
  <c r="BU44"/>
  <c r="BT44"/>
  <c r="BS44"/>
  <c r="BR44"/>
  <c r="BO44"/>
  <c r="BN44"/>
  <c r="BM44"/>
  <c r="BL44"/>
  <c r="BK44"/>
  <c r="BJ44"/>
  <c r="BI44"/>
  <c r="BH44"/>
  <c r="BG44"/>
  <c r="BF44"/>
  <c r="BE44"/>
  <c r="BD44"/>
  <c r="BC44"/>
  <c r="AZ44"/>
  <c r="AY44"/>
  <c r="AX44"/>
  <c r="AW44"/>
  <c r="AV44"/>
  <c r="AU44"/>
  <c r="AT44"/>
  <c r="AS44"/>
  <c r="AR44"/>
  <c r="AQ44"/>
  <c r="AP44"/>
  <c r="AO44"/>
  <c r="AN44"/>
  <c r="AK44"/>
  <c r="AJ44"/>
  <c r="AI44"/>
  <c r="AH44"/>
  <c r="AG44"/>
  <c r="AF44"/>
  <c r="AE44"/>
  <c r="AD44"/>
  <c r="AC44"/>
  <c r="AB44"/>
  <c r="AA44"/>
  <c r="Z44"/>
  <c r="Y44"/>
  <c r="X44"/>
  <c r="W44"/>
  <c r="V44"/>
  <c r="U44"/>
  <c r="T44"/>
  <c r="S44"/>
  <c r="R44"/>
  <c r="Q44"/>
  <c r="P44"/>
  <c r="O44"/>
  <c r="N44"/>
  <c r="M44"/>
  <c r="L44"/>
  <c r="K44"/>
  <c r="J44"/>
  <c r="DB43"/>
  <c r="CZ43"/>
  <c r="CY43"/>
  <c r="CX43"/>
  <c r="CW43"/>
  <c r="CV43"/>
  <c r="CU43"/>
  <c r="CT43"/>
  <c r="CS43"/>
  <c r="CR43"/>
  <c r="CQ43"/>
  <c r="CP43"/>
  <c r="CO43"/>
  <c r="CN43"/>
  <c r="CM43"/>
  <c r="CL43"/>
  <c r="CK43"/>
  <c r="CJ43"/>
  <c r="CI43"/>
  <c r="CH43"/>
  <c r="CG43"/>
  <c r="CF43"/>
  <c r="CE43"/>
  <c r="CD43"/>
  <c r="CC43"/>
  <c r="CB43"/>
  <c r="CA43"/>
  <c r="BZ43"/>
  <c r="BY43"/>
  <c r="BX43"/>
  <c r="BW43"/>
  <c r="BV43"/>
  <c r="BU43"/>
  <c r="BT43"/>
  <c r="BS43"/>
  <c r="BR43"/>
  <c r="BO43"/>
  <c r="BN43"/>
  <c r="BM43"/>
  <c r="BL43"/>
  <c r="BK43"/>
  <c r="BJ43"/>
  <c r="BI43"/>
  <c r="BH43"/>
  <c r="BG43"/>
  <c r="BF43"/>
  <c r="BE43"/>
  <c r="BD43"/>
  <c r="BC43"/>
  <c r="AZ43"/>
  <c r="AY43"/>
  <c r="AX43"/>
  <c r="AW43"/>
  <c r="AV43"/>
  <c r="AU43"/>
  <c r="AT43"/>
  <c r="AS43"/>
  <c r="AR43"/>
  <c r="AQ43"/>
  <c r="AP43"/>
  <c r="AO43"/>
  <c r="AN43"/>
  <c r="AK43"/>
  <c r="AJ43"/>
  <c r="AI43"/>
  <c r="AH43"/>
  <c r="AG43"/>
  <c r="AF43"/>
  <c r="AE43"/>
  <c r="AD43"/>
  <c r="AC43"/>
  <c r="AB43"/>
  <c r="AA43"/>
  <c r="Z43"/>
  <c r="Y43"/>
  <c r="X43"/>
  <c r="W43"/>
  <c r="V43"/>
  <c r="U43"/>
  <c r="T43"/>
  <c r="S43"/>
  <c r="R43"/>
  <c r="Q43"/>
  <c r="P43"/>
  <c r="O43"/>
  <c r="N43"/>
  <c r="M43"/>
  <c r="L43"/>
  <c r="K43"/>
  <c r="J43"/>
  <c r="DB42"/>
  <c r="CZ42"/>
  <c r="CY42"/>
  <c r="CX42"/>
  <c r="CW42"/>
  <c r="CV42"/>
  <c r="CU42"/>
  <c r="CT42"/>
  <c r="CS42"/>
  <c r="CR42"/>
  <c r="CQ42"/>
  <c r="CP42"/>
  <c r="CO42"/>
  <c r="CN42"/>
  <c r="CM42"/>
  <c r="CL42"/>
  <c r="CK42"/>
  <c r="CJ42"/>
  <c r="CI42"/>
  <c r="CH42"/>
  <c r="CG42"/>
  <c r="CF42"/>
  <c r="CE42"/>
  <c r="CD42"/>
  <c r="CC42"/>
  <c r="CB42"/>
  <c r="CA42"/>
  <c r="BZ42"/>
  <c r="BY42"/>
  <c r="BX42"/>
  <c r="BW42"/>
  <c r="BV42"/>
  <c r="BU42"/>
  <c r="BT42"/>
  <c r="BS42"/>
  <c r="BR42"/>
  <c r="BO42"/>
  <c r="BN42"/>
  <c r="BM42"/>
  <c r="BL42"/>
  <c r="BK42"/>
  <c r="BJ42"/>
  <c r="BI42"/>
  <c r="BH42"/>
  <c r="BG42"/>
  <c r="BF42"/>
  <c r="BE42"/>
  <c r="BD42"/>
  <c r="BC42"/>
  <c r="AZ42"/>
  <c r="AY42"/>
  <c r="AX42"/>
  <c r="AW42"/>
  <c r="AV42"/>
  <c r="AU42"/>
  <c r="AT42"/>
  <c r="AS42"/>
  <c r="AR42"/>
  <c r="AQ42"/>
  <c r="AP42"/>
  <c r="AO42"/>
  <c r="AN42"/>
  <c r="AK42"/>
  <c r="AJ42"/>
  <c r="AI42"/>
  <c r="AH42"/>
  <c r="AG42"/>
  <c r="AF42"/>
  <c r="AE42"/>
  <c r="AD42"/>
  <c r="AC42"/>
  <c r="AB42"/>
  <c r="AA42"/>
  <c r="Z42"/>
  <c r="Y42"/>
  <c r="X42"/>
  <c r="W42"/>
  <c r="V42"/>
  <c r="U42"/>
  <c r="T42"/>
  <c r="S42"/>
  <c r="R42"/>
  <c r="Q42"/>
  <c r="P42"/>
  <c r="O42"/>
  <c r="N42"/>
  <c r="M42"/>
  <c r="L42"/>
  <c r="K42"/>
  <c r="J42"/>
  <c r="DB41"/>
  <c r="CZ41"/>
  <c r="CY41"/>
  <c r="CX41"/>
  <c r="CW41"/>
  <c r="CV41"/>
  <c r="CU41"/>
  <c r="CT41"/>
  <c r="CS41"/>
  <c r="CR41"/>
  <c r="CQ41"/>
  <c r="CP41"/>
  <c r="CO41"/>
  <c r="CN41"/>
  <c r="CM41"/>
  <c r="CL41"/>
  <c r="CK41"/>
  <c r="CJ41"/>
  <c r="CI41"/>
  <c r="CH41"/>
  <c r="CG41"/>
  <c r="CF41"/>
  <c r="CE41"/>
  <c r="CD41"/>
  <c r="CC41"/>
  <c r="CB41"/>
  <c r="CA41"/>
  <c r="BZ41"/>
  <c r="BY41"/>
  <c r="BX41"/>
  <c r="BW41"/>
  <c r="BV41"/>
  <c r="BU41"/>
  <c r="BT41"/>
  <c r="BS41"/>
  <c r="BR41"/>
  <c r="BO41"/>
  <c r="BN41"/>
  <c r="BM41"/>
  <c r="BL41"/>
  <c r="BK41"/>
  <c r="BJ41"/>
  <c r="BI41"/>
  <c r="BH41"/>
  <c r="BG41"/>
  <c r="BF41"/>
  <c r="BE41"/>
  <c r="BD41"/>
  <c r="BC41"/>
  <c r="AZ41"/>
  <c r="AY41"/>
  <c r="AX41"/>
  <c r="AW41"/>
  <c r="AV41"/>
  <c r="AU41"/>
  <c r="AT41"/>
  <c r="AS41"/>
  <c r="AR41"/>
  <c r="AQ41"/>
  <c r="AP41"/>
  <c r="AO41"/>
  <c r="AN41"/>
  <c r="AK41"/>
  <c r="AJ41"/>
  <c r="AI41"/>
  <c r="AH41"/>
  <c r="AG41"/>
  <c r="AF41"/>
  <c r="AE41"/>
  <c r="AD41"/>
  <c r="AC41"/>
  <c r="AB41"/>
  <c r="AA41"/>
  <c r="Z41"/>
  <c r="Y41"/>
  <c r="X41"/>
  <c r="W41"/>
  <c r="V41"/>
  <c r="U41"/>
  <c r="T41"/>
  <c r="S41"/>
  <c r="R41"/>
  <c r="Q41"/>
  <c r="P41"/>
  <c r="O41"/>
  <c r="N41"/>
  <c r="M41"/>
  <c r="L41"/>
  <c r="K41"/>
  <c r="J41"/>
  <c r="DB40"/>
  <c r="CZ40"/>
  <c r="CY40"/>
  <c r="CX40"/>
  <c r="CW40"/>
  <c r="CV40"/>
  <c r="CU40"/>
  <c r="CT40"/>
  <c r="CS40"/>
  <c r="CR40"/>
  <c r="CQ40"/>
  <c r="CP40"/>
  <c r="CO40"/>
  <c r="CN40"/>
  <c r="CM40"/>
  <c r="CL40"/>
  <c r="CK40"/>
  <c r="CJ40"/>
  <c r="CI40"/>
  <c r="CH40"/>
  <c r="CG40"/>
  <c r="CF40"/>
  <c r="CE40"/>
  <c r="CD40"/>
  <c r="CC40"/>
  <c r="CB40"/>
  <c r="CA40"/>
  <c r="BZ40"/>
  <c r="BY40"/>
  <c r="BX40"/>
  <c r="BW40"/>
  <c r="BV40"/>
  <c r="BU40"/>
  <c r="BT40"/>
  <c r="BS40"/>
  <c r="BR40"/>
  <c r="BO40"/>
  <c r="BN40"/>
  <c r="BM40"/>
  <c r="BL40"/>
  <c r="BK40"/>
  <c r="BJ40"/>
  <c r="BI40"/>
  <c r="BH40"/>
  <c r="BG40"/>
  <c r="BF40"/>
  <c r="BE40"/>
  <c r="BD40"/>
  <c r="BC40"/>
  <c r="AZ40"/>
  <c r="AY40"/>
  <c r="AX40"/>
  <c r="AW40"/>
  <c r="AV40"/>
  <c r="AU40"/>
  <c r="AT40"/>
  <c r="AS40"/>
  <c r="AR40"/>
  <c r="AQ40"/>
  <c r="AP40"/>
  <c r="AO40"/>
  <c r="AN40"/>
  <c r="AK40"/>
  <c r="AJ40"/>
  <c r="AI40"/>
  <c r="AH40"/>
  <c r="AG40"/>
  <c r="AF40"/>
  <c r="AE40"/>
  <c r="AD40"/>
  <c r="AC40"/>
  <c r="AB40"/>
  <c r="AA40"/>
  <c r="Z40"/>
  <c r="Y40"/>
  <c r="X40"/>
  <c r="W40"/>
  <c r="V40"/>
  <c r="U40"/>
  <c r="T40"/>
  <c r="S40"/>
  <c r="R40"/>
  <c r="Q40"/>
  <c r="P40"/>
  <c r="O40"/>
  <c r="N40"/>
  <c r="M40"/>
  <c r="L40"/>
  <c r="K40"/>
  <c r="J40"/>
  <c r="DB39"/>
  <c r="CZ39"/>
  <c r="CY39"/>
  <c r="CX39"/>
  <c r="CW39"/>
  <c r="CV39"/>
  <c r="CU39"/>
  <c r="CT39"/>
  <c r="CS39"/>
  <c r="CR39"/>
  <c r="CQ39"/>
  <c r="CP39"/>
  <c r="CO39"/>
  <c r="CN39"/>
  <c r="CM39"/>
  <c r="CL39"/>
  <c r="CK39"/>
  <c r="CJ39"/>
  <c r="CI39"/>
  <c r="CH39"/>
  <c r="CG39"/>
  <c r="CF39"/>
  <c r="CE39"/>
  <c r="CD39"/>
  <c r="CC39"/>
  <c r="CB39"/>
  <c r="CA39"/>
  <c r="BZ39"/>
  <c r="BY39"/>
  <c r="BX39"/>
  <c r="BW39"/>
  <c r="BV39"/>
  <c r="BU39"/>
  <c r="BT39"/>
  <c r="BS39"/>
  <c r="BR39"/>
  <c r="BO39"/>
  <c r="BN39"/>
  <c r="BM39"/>
  <c r="BL39"/>
  <c r="BK39"/>
  <c r="BJ39"/>
  <c r="BI39"/>
  <c r="BH39"/>
  <c r="BG39"/>
  <c r="BF39"/>
  <c r="BE39"/>
  <c r="BD39"/>
  <c r="BC39"/>
  <c r="AZ39"/>
  <c r="AY39"/>
  <c r="AX39"/>
  <c r="AW39"/>
  <c r="AV39"/>
  <c r="AU39"/>
  <c r="AT39"/>
  <c r="AS39"/>
  <c r="AR39"/>
  <c r="AQ39"/>
  <c r="AP39"/>
  <c r="AO39"/>
  <c r="AN39"/>
  <c r="AK39"/>
  <c r="AJ39"/>
  <c r="AI39"/>
  <c r="AH39"/>
  <c r="AG39"/>
  <c r="AF39"/>
  <c r="AE39"/>
  <c r="AD39"/>
  <c r="AC39"/>
  <c r="AB39"/>
  <c r="AA39"/>
  <c r="Z39"/>
  <c r="Y39"/>
  <c r="X39"/>
  <c r="W39"/>
  <c r="V39"/>
  <c r="U39"/>
  <c r="T39"/>
  <c r="S39"/>
  <c r="R39"/>
  <c r="Q39"/>
  <c r="P39"/>
  <c r="O39"/>
  <c r="N39"/>
  <c r="M39"/>
  <c r="L39"/>
  <c r="K39"/>
  <c r="J39"/>
  <c r="DB38"/>
  <c r="CZ38"/>
  <c r="CY38"/>
  <c r="CX38"/>
  <c r="CW38"/>
  <c r="CV38"/>
  <c r="CU38"/>
  <c r="CT38"/>
  <c r="CS38"/>
  <c r="CR38"/>
  <c r="CQ38"/>
  <c r="CP38"/>
  <c r="CO38"/>
  <c r="CN38"/>
  <c r="CM38"/>
  <c r="CL38"/>
  <c r="CK38"/>
  <c r="CJ38"/>
  <c r="CI38"/>
  <c r="CH38"/>
  <c r="CG38"/>
  <c r="CF38"/>
  <c r="CE38"/>
  <c r="CD38"/>
  <c r="CC38"/>
  <c r="CB38"/>
  <c r="CA38"/>
  <c r="BZ38"/>
  <c r="BY38"/>
  <c r="BX38"/>
  <c r="BW38"/>
  <c r="BV38"/>
  <c r="BU38"/>
  <c r="BT38"/>
  <c r="BS38"/>
  <c r="BR38"/>
  <c r="BO38"/>
  <c r="BN38"/>
  <c r="BM38"/>
  <c r="BL38"/>
  <c r="BK38"/>
  <c r="BJ38"/>
  <c r="BI38"/>
  <c r="BH38"/>
  <c r="BG38"/>
  <c r="BF38"/>
  <c r="BE38"/>
  <c r="BD38"/>
  <c r="BC38"/>
  <c r="AZ38"/>
  <c r="AY38"/>
  <c r="AX38"/>
  <c r="AW38"/>
  <c r="AV38"/>
  <c r="AU38"/>
  <c r="AT38"/>
  <c r="AS38"/>
  <c r="AR38"/>
  <c r="AQ38"/>
  <c r="AP38"/>
  <c r="AO38"/>
  <c r="AN38"/>
  <c r="AK38"/>
  <c r="AJ38"/>
  <c r="AI38"/>
  <c r="AH38"/>
  <c r="AG38"/>
  <c r="AF38"/>
  <c r="AE38"/>
  <c r="AD38"/>
  <c r="AC38"/>
  <c r="AB38"/>
  <c r="AA38"/>
  <c r="Z38"/>
  <c r="Y38"/>
  <c r="X38"/>
  <c r="W38"/>
  <c r="V38"/>
  <c r="U38"/>
  <c r="T38"/>
  <c r="S38"/>
  <c r="R38"/>
  <c r="Q38"/>
  <c r="P38"/>
  <c r="O38"/>
  <c r="N38"/>
  <c r="M38"/>
  <c r="L38"/>
  <c r="K38"/>
  <c r="J38"/>
  <c r="DB37"/>
  <c r="CZ37"/>
  <c r="CY37"/>
  <c r="CX37"/>
  <c r="CW37"/>
  <c r="CV37"/>
  <c r="CU37"/>
  <c r="CT37"/>
  <c r="CS37"/>
  <c r="CR37"/>
  <c r="CQ37"/>
  <c r="CP37"/>
  <c r="CO37"/>
  <c r="CN37"/>
  <c r="CM37"/>
  <c r="CL37"/>
  <c r="CK37"/>
  <c r="CJ37"/>
  <c r="CI37"/>
  <c r="CH37"/>
  <c r="CG37"/>
  <c r="CF37"/>
  <c r="CE37"/>
  <c r="CD37"/>
  <c r="CC37"/>
  <c r="CB37"/>
  <c r="CA37"/>
  <c r="BZ37"/>
  <c r="BY37"/>
  <c r="BX37"/>
  <c r="BW37"/>
  <c r="BV37"/>
  <c r="BU37"/>
  <c r="BT37"/>
  <c r="BS37"/>
  <c r="BR37"/>
  <c r="BO37"/>
  <c r="BN37"/>
  <c r="BM37"/>
  <c r="BL37"/>
  <c r="BK37"/>
  <c r="BJ37"/>
  <c r="BI37"/>
  <c r="BH37"/>
  <c r="BG37"/>
  <c r="BF37"/>
  <c r="BE37"/>
  <c r="BD37"/>
  <c r="BC37"/>
  <c r="AZ37"/>
  <c r="AY37"/>
  <c r="AX37"/>
  <c r="AW37"/>
  <c r="AV37"/>
  <c r="AU37"/>
  <c r="AT37"/>
  <c r="AS37"/>
  <c r="AR37"/>
  <c r="AQ37"/>
  <c r="AP37"/>
  <c r="AO37"/>
  <c r="AN37"/>
  <c r="AK37"/>
  <c r="AJ37"/>
  <c r="AI37"/>
  <c r="AH37"/>
  <c r="AG37"/>
  <c r="AF37"/>
  <c r="AE37"/>
  <c r="AD37"/>
  <c r="AC37"/>
  <c r="AB37"/>
  <c r="AA37"/>
  <c r="Z37"/>
  <c r="Y37"/>
  <c r="X37"/>
  <c r="W37"/>
  <c r="V37"/>
  <c r="U37"/>
  <c r="T37"/>
  <c r="S37"/>
  <c r="R37"/>
  <c r="Q37"/>
  <c r="P37"/>
  <c r="O37"/>
  <c r="N37"/>
  <c r="M37"/>
  <c r="L37"/>
  <c r="K37"/>
  <c r="J37"/>
  <c r="DB36"/>
  <c r="CZ36"/>
  <c r="CY36"/>
  <c r="CX36"/>
  <c r="CW36"/>
  <c r="CV36"/>
  <c r="CU36"/>
  <c r="CT36"/>
  <c r="CS36"/>
  <c r="CR36"/>
  <c r="CQ36"/>
  <c r="CP36"/>
  <c r="CO36"/>
  <c r="CN36"/>
  <c r="CM36"/>
  <c r="CL36"/>
  <c r="CK36"/>
  <c r="CJ36"/>
  <c r="CI36"/>
  <c r="CH36"/>
  <c r="CG36"/>
  <c r="CF36"/>
  <c r="CE36"/>
  <c r="CD36"/>
  <c r="CC36"/>
  <c r="CB36"/>
  <c r="CA36"/>
  <c r="BZ36"/>
  <c r="BY36"/>
  <c r="BX36"/>
  <c r="BW36"/>
  <c r="BV36"/>
  <c r="BU36"/>
  <c r="BT36"/>
  <c r="BS36"/>
  <c r="BR36"/>
  <c r="BO36"/>
  <c r="BN36"/>
  <c r="BM36"/>
  <c r="BL36"/>
  <c r="BK36"/>
  <c r="BJ36"/>
  <c r="BI36"/>
  <c r="BH36"/>
  <c r="BG36"/>
  <c r="BF36"/>
  <c r="BE36"/>
  <c r="BD36"/>
  <c r="BC36"/>
  <c r="AZ36"/>
  <c r="AY36"/>
  <c r="AX36"/>
  <c r="AW36"/>
  <c r="AV36"/>
  <c r="AU36"/>
  <c r="AT36"/>
  <c r="AS36"/>
  <c r="AR36"/>
  <c r="AQ36"/>
  <c r="AP36"/>
  <c r="AO36"/>
  <c r="AN36"/>
  <c r="AK36"/>
  <c r="AJ36"/>
  <c r="AI36"/>
  <c r="AH36"/>
  <c r="AG36"/>
  <c r="AF36"/>
  <c r="AE36"/>
  <c r="AD36"/>
  <c r="AC36"/>
  <c r="AB36"/>
  <c r="AA36"/>
  <c r="Z36"/>
  <c r="Y36"/>
  <c r="X36"/>
  <c r="W36"/>
  <c r="V36"/>
  <c r="U36"/>
  <c r="T36"/>
  <c r="S36"/>
  <c r="R36"/>
  <c r="Q36"/>
  <c r="P36"/>
  <c r="O36"/>
  <c r="N36"/>
  <c r="M36"/>
  <c r="L36"/>
  <c r="K36"/>
  <c r="J36"/>
  <c r="DB35"/>
  <c r="CZ35"/>
  <c r="CY35"/>
  <c r="CX35"/>
  <c r="CW35"/>
  <c r="CV35"/>
  <c r="CU35"/>
  <c r="CT35"/>
  <c r="CS35"/>
  <c r="CR35"/>
  <c r="CQ35"/>
  <c r="CP35"/>
  <c r="CO35"/>
  <c r="CN35"/>
  <c r="CM35"/>
  <c r="CL35"/>
  <c r="CK35"/>
  <c r="CJ35"/>
  <c r="CI35"/>
  <c r="CH35"/>
  <c r="CG35"/>
  <c r="CF35"/>
  <c r="CE35"/>
  <c r="CD35"/>
  <c r="CC35"/>
  <c r="CB35"/>
  <c r="CA35"/>
  <c r="BZ35"/>
  <c r="BY35"/>
  <c r="BX35"/>
  <c r="BW35"/>
  <c r="BV35"/>
  <c r="BU35"/>
  <c r="BT35"/>
  <c r="BS35"/>
  <c r="BR35"/>
  <c r="BO35"/>
  <c r="BN35"/>
  <c r="BM35"/>
  <c r="BL35"/>
  <c r="BK35"/>
  <c r="BJ35"/>
  <c r="BI35"/>
  <c r="BH35"/>
  <c r="BG35"/>
  <c r="BF35"/>
  <c r="BE35"/>
  <c r="BD35"/>
  <c r="BC35"/>
  <c r="AZ35"/>
  <c r="AY35"/>
  <c r="AX35"/>
  <c r="AW35"/>
  <c r="AV35"/>
  <c r="AU35"/>
  <c r="AT35"/>
  <c r="AS35"/>
  <c r="AR35"/>
  <c r="AQ35"/>
  <c r="AP35"/>
  <c r="AO35"/>
  <c r="AN35"/>
  <c r="AK35"/>
  <c r="AJ35"/>
  <c r="AI35"/>
  <c r="AH35"/>
  <c r="AG35"/>
  <c r="AF35"/>
  <c r="AE35"/>
  <c r="AD35"/>
  <c r="AC35"/>
  <c r="AB35"/>
  <c r="AA35"/>
  <c r="Z35"/>
  <c r="Y35"/>
  <c r="X35"/>
  <c r="W35"/>
  <c r="V35"/>
  <c r="U35"/>
  <c r="T35"/>
  <c r="S35"/>
  <c r="R35"/>
  <c r="Q35"/>
  <c r="P35"/>
  <c r="O35"/>
  <c r="N35"/>
  <c r="M35"/>
  <c r="L35"/>
  <c r="K35"/>
  <c r="J35"/>
  <c r="DB34"/>
  <c r="CZ34"/>
  <c r="CY34"/>
  <c r="CX34"/>
  <c r="CW34"/>
  <c r="CV34"/>
  <c r="CU34"/>
  <c r="CT34"/>
  <c r="CS34"/>
  <c r="CR34"/>
  <c r="CQ34"/>
  <c r="CP34"/>
  <c r="CO34"/>
  <c r="CN34"/>
  <c r="CM34"/>
  <c r="CL34"/>
  <c r="CK34"/>
  <c r="CJ34"/>
  <c r="CI34"/>
  <c r="CH34"/>
  <c r="CG34"/>
  <c r="CF34"/>
  <c r="CE34"/>
  <c r="CD34"/>
  <c r="CC34"/>
  <c r="CB34"/>
  <c r="CA34"/>
  <c r="BZ34"/>
  <c r="BY34"/>
  <c r="BX34"/>
  <c r="BW34"/>
  <c r="BV34"/>
  <c r="BU34"/>
  <c r="BT34"/>
  <c r="BS34"/>
  <c r="BR34"/>
  <c r="BO34"/>
  <c r="BN34"/>
  <c r="BM34"/>
  <c r="BL34"/>
  <c r="BK34"/>
  <c r="BJ34"/>
  <c r="BI34"/>
  <c r="BH34"/>
  <c r="BG34"/>
  <c r="BF34"/>
  <c r="BE34"/>
  <c r="BD34"/>
  <c r="BC34"/>
  <c r="AZ34"/>
  <c r="AY34"/>
  <c r="AX34"/>
  <c r="AW34"/>
  <c r="AV34"/>
  <c r="AU34"/>
  <c r="AT34"/>
  <c r="AS34"/>
  <c r="AR34"/>
  <c r="AQ34"/>
  <c r="AP34"/>
  <c r="AO34"/>
  <c r="AN34"/>
  <c r="AK34"/>
  <c r="AJ34"/>
  <c r="AI34"/>
  <c r="AH34"/>
  <c r="AG34"/>
  <c r="AF34"/>
  <c r="AE34"/>
  <c r="AD34"/>
  <c r="AC34"/>
  <c r="AB34"/>
  <c r="AA34"/>
  <c r="Z34"/>
  <c r="Y34"/>
  <c r="X34"/>
  <c r="W34"/>
  <c r="V34"/>
  <c r="U34"/>
  <c r="T34"/>
  <c r="S34"/>
  <c r="R34"/>
  <c r="Q34"/>
  <c r="P34"/>
  <c r="O34"/>
  <c r="N34"/>
  <c r="M34"/>
  <c r="L34"/>
  <c r="K34"/>
  <c r="J34"/>
  <c r="DB33"/>
  <c r="CZ33"/>
  <c r="CY33"/>
  <c r="CX33"/>
  <c r="CW33"/>
  <c r="CV33"/>
  <c r="CU33"/>
  <c r="CT33"/>
  <c r="CS33"/>
  <c r="CR33"/>
  <c r="CQ33"/>
  <c r="CP33"/>
  <c r="CO33"/>
  <c r="CN33"/>
  <c r="CM33"/>
  <c r="CL33"/>
  <c r="CK33"/>
  <c r="CJ33"/>
  <c r="CI33"/>
  <c r="CH33"/>
  <c r="CG33"/>
  <c r="CF33"/>
  <c r="CE33"/>
  <c r="CD33"/>
  <c r="CC33"/>
  <c r="CB33"/>
  <c r="CA33"/>
  <c r="BZ33"/>
  <c r="BY33"/>
  <c r="BX33"/>
  <c r="BW33"/>
  <c r="BV33"/>
  <c r="BU33"/>
  <c r="BT33"/>
  <c r="BS33"/>
  <c r="BR33"/>
  <c r="BO33"/>
  <c r="BN33"/>
  <c r="BM33"/>
  <c r="BL33"/>
  <c r="BK33"/>
  <c r="BJ33"/>
  <c r="BI33"/>
  <c r="BH33"/>
  <c r="BG33"/>
  <c r="BF33"/>
  <c r="BE33"/>
  <c r="BD33"/>
  <c r="BC33"/>
  <c r="AZ33"/>
  <c r="AY33"/>
  <c r="AX33"/>
  <c r="AW33"/>
  <c r="AV33"/>
  <c r="AU33"/>
  <c r="AT33"/>
  <c r="AS33"/>
  <c r="AR33"/>
  <c r="AQ33"/>
  <c r="AP33"/>
  <c r="AO33"/>
  <c r="AN33"/>
  <c r="AK33"/>
  <c r="AJ33"/>
  <c r="AI33"/>
  <c r="AH33"/>
  <c r="AG33"/>
  <c r="AF33"/>
  <c r="AE33"/>
  <c r="AD33"/>
  <c r="AC33"/>
  <c r="AB33"/>
  <c r="AA33"/>
  <c r="Z33"/>
  <c r="Y33"/>
  <c r="X33"/>
  <c r="W33"/>
  <c r="V33"/>
  <c r="U33"/>
  <c r="T33"/>
  <c r="S33"/>
  <c r="R33"/>
  <c r="Q33"/>
  <c r="P33"/>
  <c r="O33"/>
  <c r="N33"/>
  <c r="M33"/>
  <c r="L33"/>
  <c r="K33"/>
  <c r="J33"/>
  <c r="DB32"/>
  <c r="CZ32"/>
  <c r="CY32"/>
  <c r="CX32"/>
  <c r="CW32"/>
  <c r="CV32"/>
  <c r="CU32"/>
  <c r="CT32"/>
  <c r="CS32"/>
  <c r="CR32"/>
  <c r="CQ32"/>
  <c r="CP32"/>
  <c r="CO32"/>
  <c r="CN32"/>
  <c r="CM32"/>
  <c r="CL32"/>
  <c r="CK32"/>
  <c r="CJ32"/>
  <c r="CI32"/>
  <c r="CH32"/>
  <c r="CG32"/>
  <c r="CF32"/>
  <c r="CE32"/>
  <c r="CD32"/>
  <c r="CC32"/>
  <c r="CB32"/>
  <c r="CA32"/>
  <c r="BZ32"/>
  <c r="BY32"/>
  <c r="BX32"/>
  <c r="BW32"/>
  <c r="BV32"/>
  <c r="BU32"/>
  <c r="BT32"/>
  <c r="BS32"/>
  <c r="BR32"/>
  <c r="BO32"/>
  <c r="BN32"/>
  <c r="BM32"/>
  <c r="BL32"/>
  <c r="BK32"/>
  <c r="BJ32"/>
  <c r="BI32"/>
  <c r="BH32"/>
  <c r="BG32"/>
  <c r="BF32"/>
  <c r="BE32"/>
  <c r="BD32"/>
  <c r="BC32"/>
  <c r="AZ32"/>
  <c r="AY32"/>
  <c r="AX32"/>
  <c r="AW32"/>
  <c r="AV32"/>
  <c r="AU32"/>
  <c r="AT32"/>
  <c r="AS32"/>
  <c r="AR32"/>
  <c r="AQ32"/>
  <c r="AP32"/>
  <c r="AO32"/>
  <c r="AN32"/>
  <c r="AK32"/>
  <c r="AJ32"/>
  <c r="AI32"/>
  <c r="AH32"/>
  <c r="AG32"/>
  <c r="AF32"/>
  <c r="AE32"/>
  <c r="AD32"/>
  <c r="AC32"/>
  <c r="AB32"/>
  <c r="AA32"/>
  <c r="Z32"/>
  <c r="Y32"/>
  <c r="X32"/>
  <c r="W32"/>
  <c r="V32"/>
  <c r="U32"/>
  <c r="T32"/>
  <c r="S32"/>
  <c r="R32"/>
  <c r="Q32"/>
  <c r="P32"/>
  <c r="O32"/>
  <c r="N32"/>
  <c r="M32"/>
  <c r="L32"/>
  <c r="K32"/>
  <c r="J32"/>
  <c r="DB31"/>
  <c r="CZ31"/>
  <c r="CY31"/>
  <c r="CX31"/>
  <c r="CW31"/>
  <c r="CV31"/>
  <c r="CU31"/>
  <c r="CT31"/>
  <c r="CS31"/>
  <c r="CR31"/>
  <c r="CQ31"/>
  <c r="CP31"/>
  <c r="CO31"/>
  <c r="CN31"/>
  <c r="CM31"/>
  <c r="CL31"/>
  <c r="CK31"/>
  <c r="CJ31"/>
  <c r="CI31"/>
  <c r="CH31"/>
  <c r="CG31"/>
  <c r="CF31"/>
  <c r="CE31"/>
  <c r="CD31"/>
  <c r="CC31"/>
  <c r="CB31"/>
  <c r="CA31"/>
  <c r="BZ31"/>
  <c r="BY31"/>
  <c r="BX31"/>
  <c r="BW31"/>
  <c r="BV31"/>
  <c r="BU31"/>
  <c r="BT31"/>
  <c r="BS31"/>
  <c r="BR31"/>
  <c r="BO31"/>
  <c r="BN31"/>
  <c r="BM31"/>
  <c r="BL31"/>
  <c r="BK31"/>
  <c r="BJ31"/>
  <c r="BI31"/>
  <c r="BH31"/>
  <c r="BG31"/>
  <c r="BF31"/>
  <c r="BE31"/>
  <c r="BD31"/>
  <c r="BC31"/>
  <c r="AZ31"/>
  <c r="AY31"/>
  <c r="AX31"/>
  <c r="AW31"/>
  <c r="AV31"/>
  <c r="AU31"/>
  <c r="AT31"/>
  <c r="AS31"/>
  <c r="AR31"/>
  <c r="AQ31"/>
  <c r="AP31"/>
  <c r="AO31"/>
  <c r="AN31"/>
  <c r="AK31"/>
  <c r="AJ31"/>
  <c r="AI31"/>
  <c r="AH31"/>
  <c r="AG31"/>
  <c r="AF31"/>
  <c r="AE31"/>
  <c r="AD31"/>
  <c r="AC31"/>
  <c r="AB31"/>
  <c r="AA31"/>
  <c r="Z31"/>
  <c r="Y31"/>
  <c r="X31"/>
  <c r="W31"/>
  <c r="V31"/>
  <c r="U31"/>
  <c r="T31"/>
  <c r="S31"/>
  <c r="R31"/>
  <c r="Q31"/>
  <c r="P31"/>
  <c r="O31"/>
  <c r="N31"/>
  <c r="M31"/>
  <c r="L31"/>
  <c r="K31"/>
  <c r="J31"/>
  <c r="DB30"/>
  <c r="CZ30"/>
  <c r="CY30"/>
  <c r="CX30"/>
  <c r="CW30"/>
  <c r="CV30"/>
  <c r="CU30"/>
  <c r="CT30"/>
  <c r="CS30"/>
  <c r="CR30"/>
  <c r="CQ30"/>
  <c r="CP30"/>
  <c r="CO30"/>
  <c r="CN30"/>
  <c r="CM30"/>
  <c r="CL30"/>
  <c r="CK30"/>
  <c r="CJ30"/>
  <c r="CI30"/>
  <c r="CH30"/>
  <c r="CG30"/>
  <c r="CF30"/>
  <c r="CE30"/>
  <c r="CD30"/>
  <c r="CC30"/>
  <c r="CB30"/>
  <c r="CA30"/>
  <c r="BZ30"/>
  <c r="BY30"/>
  <c r="BX30"/>
  <c r="BW30"/>
  <c r="BV30"/>
  <c r="BU30"/>
  <c r="BT30"/>
  <c r="BS30"/>
  <c r="BR30"/>
  <c r="BO30"/>
  <c r="BN30"/>
  <c r="BM30"/>
  <c r="BL30"/>
  <c r="BK30"/>
  <c r="BJ30"/>
  <c r="BI30"/>
  <c r="BH30"/>
  <c r="BG30"/>
  <c r="BF30"/>
  <c r="BE30"/>
  <c r="BD30"/>
  <c r="BC30"/>
  <c r="AZ30"/>
  <c r="AY30"/>
  <c r="AX30"/>
  <c r="AW30"/>
  <c r="AV30"/>
  <c r="AU30"/>
  <c r="AT30"/>
  <c r="AS30"/>
  <c r="AR30"/>
  <c r="AQ30"/>
  <c r="AP30"/>
  <c r="AO30"/>
  <c r="AN30"/>
  <c r="AK30"/>
  <c r="AJ30"/>
  <c r="AI30"/>
  <c r="AH30"/>
  <c r="AG30"/>
  <c r="AF30"/>
  <c r="AE30"/>
  <c r="AD30"/>
  <c r="AC30"/>
  <c r="AB30"/>
  <c r="AA30"/>
  <c r="Z30"/>
  <c r="Y30"/>
  <c r="X30"/>
  <c r="W30"/>
  <c r="V30"/>
  <c r="U30"/>
  <c r="T30"/>
  <c r="S30"/>
  <c r="R30"/>
  <c r="Q30"/>
  <c r="P30"/>
  <c r="O30"/>
  <c r="N30"/>
  <c r="M30"/>
  <c r="L30"/>
  <c r="K30"/>
  <c r="J30"/>
  <c r="DB29"/>
  <c r="CZ29"/>
  <c r="CY29"/>
  <c r="CX29"/>
  <c r="CW29"/>
  <c r="CV29"/>
  <c r="CU29"/>
  <c r="CT29"/>
  <c r="CS29"/>
  <c r="CR29"/>
  <c r="CQ29"/>
  <c r="CP29"/>
  <c r="CO29"/>
  <c r="CN29"/>
  <c r="CM29"/>
  <c r="CL29"/>
  <c r="CK29"/>
  <c r="CJ29"/>
  <c r="CI29"/>
  <c r="CH29"/>
  <c r="CG29"/>
  <c r="CF29"/>
  <c r="CE29"/>
  <c r="CD29"/>
  <c r="CC29"/>
  <c r="CB29"/>
  <c r="CA29"/>
  <c r="BZ29"/>
  <c r="BY29"/>
  <c r="BX29"/>
  <c r="BW29"/>
  <c r="BV29"/>
  <c r="BU29"/>
  <c r="BT29"/>
  <c r="BS29"/>
  <c r="BR29"/>
  <c r="BO29"/>
  <c r="BN29"/>
  <c r="BM29"/>
  <c r="BL29"/>
  <c r="BK29"/>
  <c r="BJ29"/>
  <c r="BI29"/>
  <c r="BH29"/>
  <c r="BG29"/>
  <c r="BF29"/>
  <c r="BE29"/>
  <c r="BD29"/>
  <c r="BC29"/>
  <c r="AZ29"/>
  <c r="AY29"/>
  <c r="AX29"/>
  <c r="AW29"/>
  <c r="AV29"/>
  <c r="AU29"/>
  <c r="AT29"/>
  <c r="AS29"/>
  <c r="AR29"/>
  <c r="AQ29"/>
  <c r="AP29"/>
  <c r="AO29"/>
  <c r="AN29"/>
  <c r="AK29"/>
  <c r="AJ29"/>
  <c r="AI29"/>
  <c r="AH29"/>
  <c r="AG29"/>
  <c r="AF29"/>
  <c r="AE29"/>
  <c r="AD29"/>
  <c r="AC29"/>
  <c r="AB29"/>
  <c r="AA29"/>
  <c r="Z29"/>
  <c r="Y29"/>
  <c r="X29"/>
  <c r="W29"/>
  <c r="V29"/>
  <c r="U29"/>
  <c r="T29"/>
  <c r="S29"/>
  <c r="R29"/>
  <c r="Q29"/>
  <c r="P29"/>
  <c r="O29"/>
  <c r="N29"/>
  <c r="M29"/>
  <c r="L29"/>
  <c r="K29"/>
  <c r="J29"/>
  <c r="DB28"/>
  <c r="CZ28"/>
  <c r="CY28"/>
  <c r="CX28"/>
  <c r="CW28"/>
  <c r="CV28"/>
  <c r="CU28"/>
  <c r="CT28"/>
  <c r="CS28"/>
  <c r="CR28"/>
  <c r="CQ28"/>
  <c r="CP28"/>
  <c r="CO28"/>
  <c r="CN28"/>
  <c r="CM28"/>
  <c r="CL28"/>
  <c r="CK28"/>
  <c r="CJ28"/>
  <c r="CI28"/>
  <c r="CH28"/>
  <c r="CG28"/>
  <c r="CF28"/>
  <c r="CE28"/>
  <c r="CD28"/>
  <c r="CC28"/>
  <c r="CB28"/>
  <c r="CA28"/>
  <c r="BZ28"/>
  <c r="BY28"/>
  <c r="BX28"/>
  <c r="BW28"/>
  <c r="BV28"/>
  <c r="BU28"/>
  <c r="BT28"/>
  <c r="BS28"/>
  <c r="BR28"/>
  <c r="BO28"/>
  <c r="BN28"/>
  <c r="BM28"/>
  <c r="BL28"/>
  <c r="BK28"/>
  <c r="BJ28"/>
  <c r="BI28"/>
  <c r="BH28"/>
  <c r="BG28"/>
  <c r="BF28"/>
  <c r="BE28"/>
  <c r="BD28"/>
  <c r="BC28"/>
  <c r="AZ28"/>
  <c r="AY28"/>
  <c r="AX28"/>
  <c r="AW28"/>
  <c r="AV28"/>
  <c r="AU28"/>
  <c r="AT28"/>
  <c r="AS28"/>
  <c r="AR28"/>
  <c r="AQ28"/>
  <c r="AP28"/>
  <c r="AO28"/>
  <c r="AN28"/>
  <c r="AK28"/>
  <c r="AJ28"/>
  <c r="AI28"/>
  <c r="AH28"/>
  <c r="AG28"/>
  <c r="AF28"/>
  <c r="AE28"/>
  <c r="AD28"/>
  <c r="AC28"/>
  <c r="AB28"/>
  <c r="AA28"/>
  <c r="Z28"/>
  <c r="Y28"/>
  <c r="X28"/>
  <c r="W28"/>
  <c r="V28"/>
  <c r="U28"/>
  <c r="T28"/>
  <c r="S28"/>
  <c r="R28"/>
  <c r="Q28"/>
  <c r="P28"/>
  <c r="O28"/>
  <c r="N28"/>
  <c r="M28"/>
  <c r="L28"/>
  <c r="K28"/>
  <c r="J28"/>
  <c r="DB27"/>
  <c r="CZ27"/>
  <c r="CY27"/>
  <c r="CX27"/>
  <c r="CW27"/>
  <c r="CV27"/>
  <c r="CU27"/>
  <c r="CT27"/>
  <c r="CS27"/>
  <c r="CR27"/>
  <c r="CQ27"/>
  <c r="CP27"/>
  <c r="CO27"/>
  <c r="CN27"/>
  <c r="CM27"/>
  <c r="CL27"/>
  <c r="CK27"/>
  <c r="CJ27"/>
  <c r="CI27"/>
  <c r="CH27"/>
  <c r="CG27"/>
  <c r="CF27"/>
  <c r="CE27"/>
  <c r="CD27"/>
  <c r="CC27"/>
  <c r="CB27"/>
  <c r="CA27"/>
  <c r="BZ27"/>
  <c r="BY27"/>
  <c r="BX27"/>
  <c r="BW27"/>
  <c r="BV27"/>
  <c r="BU27"/>
  <c r="BT27"/>
  <c r="BS27"/>
  <c r="BR27"/>
  <c r="BO27"/>
  <c r="BN27"/>
  <c r="BM27"/>
  <c r="BL27"/>
  <c r="BK27"/>
  <c r="BJ27"/>
  <c r="BI27"/>
  <c r="BH27"/>
  <c r="BG27"/>
  <c r="BF27"/>
  <c r="BE27"/>
  <c r="BD27"/>
  <c r="BC27"/>
  <c r="AZ27"/>
  <c r="AY27"/>
  <c r="AX27"/>
  <c r="AW27"/>
  <c r="AV27"/>
  <c r="AU27"/>
  <c r="AT27"/>
  <c r="AS27"/>
  <c r="AR27"/>
  <c r="AQ27"/>
  <c r="AP27"/>
  <c r="AO27"/>
  <c r="AN27"/>
  <c r="AK27"/>
  <c r="AJ27"/>
  <c r="AI27"/>
  <c r="AH27"/>
  <c r="AG27"/>
  <c r="AF27"/>
  <c r="AE27"/>
  <c r="AD27"/>
  <c r="AC27"/>
  <c r="AB27"/>
  <c r="AA27"/>
  <c r="Z27"/>
  <c r="Y27"/>
  <c r="X27"/>
  <c r="W27"/>
  <c r="V27"/>
  <c r="U27"/>
  <c r="T27"/>
  <c r="S27"/>
  <c r="R27"/>
  <c r="Q27"/>
  <c r="P27"/>
  <c r="O27"/>
  <c r="N27"/>
  <c r="M27"/>
  <c r="L27"/>
  <c r="K27"/>
  <c r="J27"/>
  <c r="DB26"/>
  <c r="CZ26"/>
  <c r="CY26"/>
  <c r="CX26"/>
  <c r="CW26"/>
  <c r="CV26"/>
  <c r="CU26"/>
  <c r="CT26"/>
  <c r="CS26"/>
  <c r="CR26"/>
  <c r="CQ26"/>
  <c r="CP26"/>
  <c r="CO26"/>
  <c r="CN26"/>
  <c r="CM26"/>
  <c r="CL26"/>
  <c r="CK26"/>
  <c r="CJ26"/>
  <c r="CI26"/>
  <c r="CH26"/>
  <c r="CG26"/>
  <c r="CF26"/>
  <c r="CE26"/>
  <c r="CD26"/>
  <c r="CC26"/>
  <c r="CB26"/>
  <c r="CA26"/>
  <c r="BZ26"/>
  <c r="BY26"/>
  <c r="BX26"/>
  <c r="BW26"/>
  <c r="BV26"/>
  <c r="BU26"/>
  <c r="BT26"/>
  <c r="BS26"/>
  <c r="BR26"/>
  <c r="BO26"/>
  <c r="BN26"/>
  <c r="BM26"/>
  <c r="BL26"/>
  <c r="BK26"/>
  <c r="BJ26"/>
  <c r="BI26"/>
  <c r="BH26"/>
  <c r="BG26"/>
  <c r="BF26"/>
  <c r="BE26"/>
  <c r="BD26"/>
  <c r="BC26"/>
  <c r="AZ26"/>
  <c r="AY26"/>
  <c r="AX26"/>
  <c r="AW26"/>
  <c r="AV26"/>
  <c r="AU26"/>
  <c r="AT26"/>
  <c r="AS26"/>
  <c r="AR26"/>
  <c r="AQ26"/>
  <c r="AP26"/>
  <c r="AO26"/>
  <c r="AN26"/>
  <c r="AK26"/>
  <c r="AJ26"/>
  <c r="AI26"/>
  <c r="AH26"/>
  <c r="AG26"/>
  <c r="AF26"/>
  <c r="AE26"/>
  <c r="AD26"/>
  <c r="AC26"/>
  <c r="AB26"/>
  <c r="AA26"/>
  <c r="Z26"/>
  <c r="Y26"/>
  <c r="X26"/>
  <c r="W26"/>
  <c r="V26"/>
  <c r="U26"/>
  <c r="T26"/>
  <c r="S26"/>
  <c r="R26"/>
  <c r="Q26"/>
  <c r="P26"/>
  <c r="O26"/>
  <c r="N26"/>
  <c r="M26"/>
  <c r="L26"/>
  <c r="K26"/>
  <c r="J26"/>
  <c r="DB25"/>
  <c r="CZ25"/>
  <c r="CY25"/>
  <c r="CX25"/>
  <c r="CW25"/>
  <c r="CV25"/>
  <c r="CU25"/>
  <c r="CT25"/>
  <c r="CS25"/>
  <c r="CR25"/>
  <c r="CQ25"/>
  <c r="CP25"/>
  <c r="CO25"/>
  <c r="CN25"/>
  <c r="CM25"/>
  <c r="CL25"/>
  <c r="CK25"/>
  <c r="CJ25"/>
  <c r="CI25"/>
  <c r="CH25"/>
  <c r="CG25"/>
  <c r="CF25"/>
  <c r="CE25"/>
  <c r="CD25"/>
  <c r="CC25"/>
  <c r="CB25"/>
  <c r="CA25"/>
  <c r="BZ25"/>
  <c r="BY25"/>
  <c r="BX25"/>
  <c r="BW25"/>
  <c r="BV25"/>
  <c r="BU25"/>
  <c r="BT25"/>
  <c r="BS25"/>
  <c r="BR25"/>
  <c r="BO25"/>
  <c r="BN25"/>
  <c r="BM25"/>
  <c r="BL25"/>
  <c r="BK25"/>
  <c r="BJ25"/>
  <c r="BI25"/>
  <c r="BH25"/>
  <c r="BG25"/>
  <c r="BF25"/>
  <c r="BE25"/>
  <c r="BD25"/>
  <c r="BC25"/>
  <c r="AZ25"/>
  <c r="AY25"/>
  <c r="AX25"/>
  <c r="AW25"/>
  <c r="AV25"/>
  <c r="AU25"/>
  <c r="AT25"/>
  <c r="AS25"/>
  <c r="AR25"/>
  <c r="AQ25"/>
  <c r="AP25"/>
  <c r="AO25"/>
  <c r="AN25"/>
  <c r="AK25"/>
  <c r="AJ25"/>
  <c r="AI25"/>
  <c r="AH25"/>
  <c r="AG25"/>
  <c r="AF25"/>
  <c r="AE25"/>
  <c r="AD25"/>
  <c r="AC25"/>
  <c r="AB25"/>
  <c r="AA25"/>
  <c r="Z25"/>
  <c r="Y25"/>
  <c r="X25"/>
  <c r="W25"/>
  <c r="V25"/>
  <c r="U25"/>
  <c r="T25"/>
  <c r="S25"/>
  <c r="R25"/>
  <c r="Q25"/>
  <c r="P25"/>
  <c r="O25"/>
  <c r="N25"/>
  <c r="M25"/>
  <c r="L25"/>
  <c r="K25"/>
  <c r="J25"/>
  <c r="DB24"/>
  <c r="CZ24"/>
  <c r="CY24"/>
  <c r="CX24"/>
  <c r="CW24"/>
  <c r="CV24"/>
  <c r="CU24"/>
  <c r="CT24"/>
  <c r="CS24"/>
  <c r="CR24"/>
  <c r="CQ24"/>
  <c r="CP24"/>
  <c r="CO24"/>
  <c r="CN24"/>
  <c r="CM24"/>
  <c r="CL24"/>
  <c r="CK24"/>
  <c r="CJ24"/>
  <c r="CI24"/>
  <c r="CH24"/>
  <c r="CG24"/>
  <c r="CF24"/>
  <c r="CE24"/>
  <c r="CD24"/>
  <c r="CC24"/>
  <c r="CB24"/>
  <c r="CA24"/>
  <c r="BZ24"/>
  <c r="BY24"/>
  <c r="BX24"/>
  <c r="BW24"/>
  <c r="BV24"/>
  <c r="BU24"/>
  <c r="BT24"/>
  <c r="BS24"/>
  <c r="BR24"/>
  <c r="BO24"/>
  <c r="BN24"/>
  <c r="BM24"/>
  <c r="BL24"/>
  <c r="BK24"/>
  <c r="BJ24"/>
  <c r="BI24"/>
  <c r="BH24"/>
  <c r="BG24"/>
  <c r="BF24"/>
  <c r="BE24"/>
  <c r="BD24"/>
  <c r="BC24"/>
  <c r="AZ24"/>
  <c r="AY24"/>
  <c r="AX24"/>
  <c r="AW24"/>
  <c r="AV24"/>
  <c r="AU24"/>
  <c r="AT24"/>
  <c r="AS24"/>
  <c r="AR24"/>
  <c r="AQ24"/>
  <c r="AP24"/>
  <c r="AO24"/>
  <c r="AN24"/>
  <c r="AK24"/>
  <c r="AJ24"/>
  <c r="AI24"/>
  <c r="AH24"/>
  <c r="AG24"/>
  <c r="AF24"/>
  <c r="AE24"/>
  <c r="AD24"/>
  <c r="AC24"/>
  <c r="AB24"/>
  <c r="AA24"/>
  <c r="Z24"/>
  <c r="Y24"/>
  <c r="X24"/>
  <c r="W24"/>
  <c r="V24"/>
  <c r="U24"/>
  <c r="T24"/>
  <c r="S24"/>
  <c r="R24"/>
  <c r="Q24"/>
  <c r="P24"/>
  <c r="O24"/>
  <c r="N24"/>
  <c r="M24"/>
  <c r="L24"/>
  <c r="K24"/>
  <c r="J24"/>
  <c r="DB23"/>
  <c r="CZ23"/>
  <c r="CY23"/>
  <c r="CX23"/>
  <c r="CW23"/>
  <c r="CV23"/>
  <c r="CU23"/>
  <c r="CT23"/>
  <c r="CS23"/>
  <c r="CR23"/>
  <c r="CQ23"/>
  <c r="CP23"/>
  <c r="CO23"/>
  <c r="CN23"/>
  <c r="CM23"/>
  <c r="CL23"/>
  <c r="CK23"/>
  <c r="CJ23"/>
  <c r="CI23"/>
  <c r="CH23"/>
  <c r="CG23"/>
  <c r="CF23"/>
  <c r="CE23"/>
  <c r="CD23"/>
  <c r="CC23"/>
  <c r="CB23"/>
  <c r="CA23"/>
  <c r="BZ23"/>
  <c r="BY23"/>
  <c r="BX23"/>
  <c r="BW23"/>
  <c r="BV23"/>
  <c r="BU23"/>
  <c r="BT23"/>
  <c r="BS23"/>
  <c r="BR23"/>
  <c r="BO23"/>
  <c r="BN23"/>
  <c r="BM23"/>
  <c r="BL23"/>
  <c r="BK23"/>
  <c r="BJ23"/>
  <c r="BI23"/>
  <c r="BH23"/>
  <c r="BG23"/>
  <c r="BF23"/>
  <c r="BE23"/>
  <c r="BD23"/>
  <c r="BC23"/>
  <c r="AZ23"/>
  <c r="AY23"/>
  <c r="AX23"/>
  <c r="AW23"/>
  <c r="AV23"/>
  <c r="AU23"/>
  <c r="AT23"/>
  <c r="AS23"/>
  <c r="AR23"/>
  <c r="AQ23"/>
  <c r="AP23"/>
  <c r="AO23"/>
  <c r="AN23"/>
  <c r="AK23"/>
  <c r="AJ23"/>
  <c r="AI23"/>
  <c r="AH23"/>
  <c r="AG23"/>
  <c r="AF23"/>
  <c r="AE23"/>
  <c r="AD23"/>
  <c r="AC23"/>
  <c r="AB23"/>
  <c r="AA23"/>
  <c r="Z23"/>
  <c r="Y23"/>
  <c r="X23"/>
  <c r="W23"/>
  <c r="V23"/>
  <c r="U23"/>
  <c r="T23"/>
  <c r="S23"/>
  <c r="R23"/>
  <c r="Q23"/>
  <c r="P23"/>
  <c r="O23"/>
  <c r="N23"/>
  <c r="M23"/>
  <c r="L23"/>
  <c r="K23"/>
  <c r="J23"/>
  <c r="DB22"/>
  <c r="CZ22"/>
  <c r="CY22"/>
  <c r="CX22"/>
  <c r="CW22"/>
  <c r="CV22"/>
  <c r="CU22"/>
  <c r="CT22"/>
  <c r="CS22"/>
  <c r="CR22"/>
  <c r="CQ22"/>
  <c r="CP22"/>
  <c r="CO22"/>
  <c r="CN22"/>
  <c r="CM22"/>
  <c r="CL22"/>
  <c r="CK22"/>
  <c r="CJ22"/>
  <c r="CI22"/>
  <c r="CH22"/>
  <c r="CG22"/>
  <c r="CF22"/>
  <c r="CE22"/>
  <c r="CD22"/>
  <c r="CC22"/>
  <c r="CB22"/>
  <c r="CA22"/>
  <c r="BZ22"/>
  <c r="BY22"/>
  <c r="BX22"/>
  <c r="BW22"/>
  <c r="BV22"/>
  <c r="BU22"/>
  <c r="BT22"/>
  <c r="BS22"/>
  <c r="BR22"/>
  <c r="BO22"/>
  <c r="BN22"/>
  <c r="BM22"/>
  <c r="BL22"/>
  <c r="BK22"/>
  <c r="BJ22"/>
  <c r="BI22"/>
  <c r="BH22"/>
  <c r="BG22"/>
  <c r="BF22"/>
  <c r="BE22"/>
  <c r="BD22"/>
  <c r="BC22"/>
  <c r="AZ22"/>
  <c r="AY22"/>
  <c r="AX22"/>
  <c r="AW22"/>
  <c r="AV22"/>
  <c r="AU22"/>
  <c r="AT22"/>
  <c r="AS22"/>
  <c r="AR22"/>
  <c r="AQ22"/>
  <c r="AP22"/>
  <c r="AO22"/>
  <c r="AN22"/>
  <c r="AK22"/>
  <c r="AJ22"/>
  <c r="AI22"/>
  <c r="AH22"/>
  <c r="AG22"/>
  <c r="AF22"/>
  <c r="AE22"/>
  <c r="AD22"/>
  <c r="AC22"/>
  <c r="AB22"/>
  <c r="AA22"/>
  <c r="Z22"/>
  <c r="Y22"/>
  <c r="X22"/>
  <c r="W22"/>
  <c r="V22"/>
  <c r="U22"/>
  <c r="T22"/>
  <c r="S22"/>
  <c r="R22"/>
  <c r="Q22"/>
  <c r="P22"/>
  <c r="O22"/>
  <c r="N22"/>
  <c r="M22"/>
  <c r="L22"/>
  <c r="K22"/>
  <c r="J22"/>
  <c r="DB21"/>
  <c r="CZ21"/>
  <c r="CY21"/>
  <c r="CX21"/>
  <c r="CW21"/>
  <c r="CV21"/>
  <c r="CU21"/>
  <c r="CT21"/>
  <c r="CS21"/>
  <c r="CR21"/>
  <c r="CQ21"/>
  <c r="CP21"/>
  <c r="CO21"/>
  <c r="CN21"/>
  <c r="CM21"/>
  <c r="CL21"/>
  <c r="CK21"/>
  <c r="CJ21"/>
  <c r="CI21"/>
  <c r="CH21"/>
  <c r="CG21"/>
  <c r="CF21"/>
  <c r="CE21"/>
  <c r="CD21"/>
  <c r="CC21"/>
  <c r="CB21"/>
  <c r="CA21"/>
  <c r="BZ21"/>
  <c r="BY21"/>
  <c r="BX21"/>
  <c r="BW21"/>
  <c r="BV21"/>
  <c r="BU21"/>
  <c r="BT21"/>
  <c r="BS21"/>
  <c r="BR21"/>
  <c r="BO21"/>
  <c r="BN21"/>
  <c r="BM21"/>
  <c r="BL21"/>
  <c r="BK21"/>
  <c r="BJ21"/>
  <c r="BI21"/>
  <c r="BH21"/>
  <c r="BG21"/>
  <c r="BF21"/>
  <c r="BE21"/>
  <c r="BD21"/>
  <c r="BC21"/>
  <c r="AZ21"/>
  <c r="AY21"/>
  <c r="AX21"/>
  <c r="AW21"/>
  <c r="AV21"/>
  <c r="AU21"/>
  <c r="AT21"/>
  <c r="AS21"/>
  <c r="AR21"/>
  <c r="AQ21"/>
  <c r="AP21"/>
  <c r="AO21"/>
  <c r="AN21"/>
  <c r="AK21"/>
  <c r="AJ21"/>
  <c r="AI21"/>
  <c r="AH21"/>
  <c r="AG21"/>
  <c r="AF21"/>
  <c r="AE21"/>
  <c r="AD21"/>
  <c r="AC21"/>
  <c r="AB21"/>
  <c r="AA21"/>
  <c r="Z21"/>
  <c r="Y21"/>
  <c r="X21"/>
  <c r="W21"/>
  <c r="V21"/>
  <c r="U21"/>
  <c r="T21"/>
  <c r="S21"/>
  <c r="R21"/>
  <c r="Q21"/>
  <c r="P21"/>
  <c r="O21"/>
  <c r="N21"/>
  <c r="M21"/>
  <c r="L21"/>
  <c r="K21"/>
  <c r="J21"/>
  <c r="DB20"/>
  <c r="CZ20"/>
  <c r="CY20"/>
  <c r="CX20"/>
  <c r="CW20"/>
  <c r="CV20"/>
  <c r="CU20"/>
  <c r="CT20"/>
  <c r="CS20"/>
  <c r="CR20"/>
  <c r="CQ20"/>
  <c r="CP20"/>
  <c r="CO20"/>
  <c r="CN20"/>
  <c r="CM20"/>
  <c r="CL20"/>
  <c r="CK20"/>
  <c r="CJ20"/>
  <c r="CI20"/>
  <c r="CH20"/>
  <c r="CG20"/>
  <c r="CF20"/>
  <c r="CE20"/>
  <c r="CD20"/>
  <c r="CC20"/>
  <c r="CB20"/>
  <c r="CA20"/>
  <c r="BZ20"/>
  <c r="BY20"/>
  <c r="BX20"/>
  <c r="BW20"/>
  <c r="BV20"/>
  <c r="BU20"/>
  <c r="BT20"/>
  <c r="BS20"/>
  <c r="BR20"/>
  <c r="BO20"/>
  <c r="BN20"/>
  <c r="BM20"/>
  <c r="BL20"/>
  <c r="BK20"/>
  <c r="BJ20"/>
  <c r="BI20"/>
  <c r="BH20"/>
  <c r="BG20"/>
  <c r="BF20"/>
  <c r="BE20"/>
  <c r="BD20"/>
  <c r="BC20"/>
  <c r="AZ20"/>
  <c r="AY20"/>
  <c r="AX20"/>
  <c r="AW20"/>
  <c r="AV20"/>
  <c r="AU20"/>
  <c r="AT20"/>
  <c r="AS20"/>
  <c r="AR20"/>
  <c r="AQ20"/>
  <c r="AP20"/>
  <c r="AO20"/>
  <c r="AN20"/>
  <c r="AK20"/>
  <c r="AJ20"/>
  <c r="AI20"/>
  <c r="AH20"/>
  <c r="AG20"/>
  <c r="AF20"/>
  <c r="AE20"/>
  <c r="AD20"/>
  <c r="AC20"/>
  <c r="AB20"/>
  <c r="AA20"/>
  <c r="Z20"/>
  <c r="Y20"/>
  <c r="X20"/>
  <c r="W20"/>
  <c r="V20"/>
  <c r="U20"/>
  <c r="T20"/>
  <c r="S20"/>
  <c r="R20"/>
  <c r="Q20"/>
  <c r="P20"/>
  <c r="O20"/>
  <c r="N20"/>
  <c r="M20"/>
  <c r="L20"/>
  <c r="K20"/>
  <c r="J20"/>
  <c r="DB19"/>
  <c r="CZ19"/>
  <c r="CY19"/>
  <c r="CX19"/>
  <c r="CW19"/>
  <c r="CV19"/>
  <c r="CU19"/>
  <c r="CT19"/>
  <c r="CS19"/>
  <c r="CR19"/>
  <c r="CQ19"/>
  <c r="CP19"/>
  <c r="CO19"/>
  <c r="CN19"/>
  <c r="CM19"/>
  <c r="CL19"/>
  <c r="CK19"/>
  <c r="CJ19"/>
  <c r="CI19"/>
  <c r="CH19"/>
  <c r="CG19"/>
  <c r="CF19"/>
  <c r="CE19"/>
  <c r="CD19"/>
  <c r="CC19"/>
  <c r="CB19"/>
  <c r="CA19"/>
  <c r="BZ19"/>
  <c r="BY19"/>
  <c r="BX19"/>
  <c r="BW19"/>
  <c r="BV19"/>
  <c r="BU19"/>
  <c r="BT19"/>
  <c r="BS19"/>
  <c r="BR19"/>
  <c r="BO19"/>
  <c r="BN19"/>
  <c r="BM19"/>
  <c r="BL19"/>
  <c r="BK19"/>
  <c r="BJ19"/>
  <c r="BI19"/>
  <c r="BH19"/>
  <c r="BG19"/>
  <c r="BF19"/>
  <c r="BE19"/>
  <c r="BD19"/>
  <c r="BC19"/>
  <c r="AZ19"/>
  <c r="AY19"/>
  <c r="AX19"/>
  <c r="AW19"/>
  <c r="AV19"/>
  <c r="AU19"/>
  <c r="AT19"/>
  <c r="AS19"/>
  <c r="AR19"/>
  <c r="AQ19"/>
  <c r="AP19"/>
  <c r="AO19"/>
  <c r="AN19"/>
  <c r="AK19"/>
  <c r="AJ19"/>
  <c r="AI19"/>
  <c r="AH19"/>
  <c r="AG19"/>
  <c r="AF19"/>
  <c r="AE19"/>
  <c r="AD19"/>
  <c r="AC19"/>
  <c r="AB19"/>
  <c r="AA19"/>
  <c r="Z19"/>
  <c r="Y19"/>
  <c r="X19"/>
  <c r="W19"/>
  <c r="V19"/>
  <c r="U19"/>
  <c r="T19"/>
  <c r="S19"/>
  <c r="R19"/>
  <c r="Q19"/>
  <c r="P19"/>
  <c r="O19"/>
  <c r="N19"/>
  <c r="M19"/>
  <c r="L19"/>
  <c r="K19"/>
  <c r="J19"/>
  <c r="DB18"/>
  <c r="CZ18"/>
  <c r="CY18"/>
  <c r="CX18"/>
  <c r="CW18"/>
  <c r="CV18"/>
  <c r="CU18"/>
  <c r="CT18"/>
  <c r="CS18"/>
  <c r="CR18"/>
  <c r="CQ18"/>
  <c r="CP18"/>
  <c r="CO18"/>
  <c r="CN18"/>
  <c r="CM18"/>
  <c r="CL18"/>
  <c r="CK18"/>
  <c r="CJ18"/>
  <c r="CI18"/>
  <c r="CH18"/>
  <c r="CG18"/>
  <c r="CF18"/>
  <c r="CE18"/>
  <c r="CD18"/>
  <c r="CC18"/>
  <c r="CB18"/>
  <c r="CA18"/>
  <c r="BZ18"/>
  <c r="BY18"/>
  <c r="BX18"/>
  <c r="BW18"/>
  <c r="BV18"/>
  <c r="BU18"/>
  <c r="BT18"/>
  <c r="BS18"/>
  <c r="BR18"/>
  <c r="BO18"/>
  <c r="BN18"/>
  <c r="BM18"/>
  <c r="BL18"/>
  <c r="BK18"/>
  <c r="BJ18"/>
  <c r="BI18"/>
  <c r="BH18"/>
  <c r="BG18"/>
  <c r="BF18"/>
  <c r="BE18"/>
  <c r="BD18"/>
  <c r="BC18"/>
  <c r="AZ18"/>
  <c r="AY18"/>
  <c r="AX18"/>
  <c r="AW18"/>
  <c r="AV18"/>
  <c r="AU18"/>
  <c r="AT18"/>
  <c r="AS18"/>
  <c r="AR18"/>
  <c r="AQ18"/>
  <c r="AP18"/>
  <c r="AO18"/>
  <c r="AN18"/>
  <c r="AK18"/>
  <c r="AJ18"/>
  <c r="AI18"/>
  <c r="AH18"/>
  <c r="AG18"/>
  <c r="AF18"/>
  <c r="AE18"/>
  <c r="AD18"/>
  <c r="AC18"/>
  <c r="AB18"/>
  <c r="AA18"/>
  <c r="Z18"/>
  <c r="Y18"/>
  <c r="X18"/>
  <c r="W18"/>
  <c r="V18"/>
  <c r="U18"/>
  <c r="T18"/>
  <c r="S18"/>
  <c r="R18"/>
  <c r="Q18"/>
  <c r="P18"/>
  <c r="O18"/>
  <c r="N18"/>
  <c r="M18"/>
  <c r="L18"/>
  <c r="K18"/>
  <c r="J18"/>
  <c r="DB17"/>
  <c r="CZ17"/>
  <c r="CY17"/>
  <c r="CX17"/>
  <c r="CW17"/>
  <c r="CV17"/>
  <c r="CU17"/>
  <c r="CT17"/>
  <c r="CS17"/>
  <c r="CR17"/>
  <c r="CQ17"/>
  <c r="CP17"/>
  <c r="CO17"/>
  <c r="CN17"/>
  <c r="CM17"/>
  <c r="CL17"/>
  <c r="CK17"/>
  <c r="CJ17"/>
  <c r="CI17"/>
  <c r="CH17"/>
  <c r="CG17"/>
  <c r="CF17"/>
  <c r="CE17"/>
  <c r="CD17"/>
  <c r="CC17"/>
  <c r="CB17"/>
  <c r="CA17"/>
  <c r="BZ17"/>
  <c r="BY17"/>
  <c r="BX17"/>
  <c r="BW17"/>
  <c r="BV17"/>
  <c r="BU17"/>
  <c r="BT17"/>
  <c r="BS17"/>
  <c r="BR17"/>
  <c r="BO17"/>
  <c r="BN17"/>
  <c r="BM17"/>
  <c r="BL17"/>
  <c r="BK17"/>
  <c r="BJ17"/>
  <c r="BI17"/>
  <c r="BH17"/>
  <c r="BG17"/>
  <c r="BF17"/>
  <c r="BE17"/>
  <c r="BD17"/>
  <c r="BC17"/>
  <c r="AZ17"/>
  <c r="AY17"/>
  <c r="AX17"/>
  <c r="AW17"/>
  <c r="AV17"/>
  <c r="AU17"/>
  <c r="AT17"/>
  <c r="AS17"/>
  <c r="AR17"/>
  <c r="AQ17"/>
  <c r="AP17"/>
  <c r="AO17"/>
  <c r="AN17"/>
  <c r="AK17"/>
  <c r="AJ17"/>
  <c r="AI17"/>
  <c r="AH17"/>
  <c r="AG17"/>
  <c r="AF17"/>
  <c r="AE17"/>
  <c r="AD17"/>
  <c r="AC17"/>
  <c r="AB17"/>
  <c r="AA17"/>
  <c r="Z17"/>
  <c r="Y17"/>
  <c r="X17"/>
  <c r="W17"/>
  <c r="V17"/>
  <c r="U17"/>
  <c r="T17"/>
  <c r="S17"/>
  <c r="R17"/>
  <c r="Q17"/>
  <c r="P17"/>
  <c r="O17"/>
  <c r="N17"/>
  <c r="M17"/>
  <c r="L17"/>
  <c r="K17"/>
  <c r="J17"/>
  <c r="DB16"/>
  <c r="CZ16"/>
  <c r="CY16"/>
  <c r="CX16"/>
  <c r="CW16"/>
  <c r="CV16"/>
  <c r="CU16"/>
  <c r="CT16"/>
  <c r="CS16"/>
  <c r="CR16"/>
  <c r="CQ16"/>
  <c r="CP16"/>
  <c r="CO16"/>
  <c r="CN16"/>
  <c r="CM16"/>
  <c r="CL16"/>
  <c r="CK16"/>
  <c r="CJ16"/>
  <c r="CI16"/>
  <c r="CH16"/>
  <c r="CG16"/>
  <c r="CF16"/>
  <c r="CE16"/>
  <c r="CD16"/>
  <c r="CC16"/>
  <c r="CB16"/>
  <c r="CA16"/>
  <c r="BZ16"/>
  <c r="BY16"/>
  <c r="BX16"/>
  <c r="BW16"/>
  <c r="BV16"/>
  <c r="BU16"/>
  <c r="BT16"/>
  <c r="BS16"/>
  <c r="BR16"/>
  <c r="BO16"/>
  <c r="BN16"/>
  <c r="BM16"/>
  <c r="BL16"/>
  <c r="BK16"/>
  <c r="BJ16"/>
  <c r="BI16"/>
  <c r="BH16"/>
  <c r="BG16"/>
  <c r="BF16"/>
  <c r="BE16"/>
  <c r="BD16"/>
  <c r="BC16"/>
  <c r="AZ16"/>
  <c r="AY16"/>
  <c r="AX16"/>
  <c r="AW16"/>
  <c r="AV16"/>
  <c r="AU16"/>
  <c r="AT16"/>
  <c r="AS16"/>
  <c r="AR16"/>
  <c r="AQ16"/>
  <c r="AP16"/>
  <c r="AO16"/>
  <c r="AN16"/>
  <c r="AK16"/>
  <c r="AJ16"/>
  <c r="AI16"/>
  <c r="AH16"/>
  <c r="AG16"/>
  <c r="AF16"/>
  <c r="AE16"/>
  <c r="AD16"/>
  <c r="AC16"/>
  <c r="AB16"/>
  <c r="AA16"/>
  <c r="Z16"/>
  <c r="Y16"/>
  <c r="X16"/>
  <c r="W16"/>
  <c r="V16"/>
  <c r="U16"/>
  <c r="T16"/>
  <c r="S16"/>
  <c r="R16"/>
  <c r="Q16"/>
  <c r="P16"/>
  <c r="O16"/>
  <c r="N16"/>
  <c r="M16"/>
  <c r="L16"/>
  <c r="K16"/>
  <c r="J16"/>
  <c r="DB15"/>
  <c r="CZ15"/>
  <c r="CY15"/>
  <c r="CX15"/>
  <c r="CW15"/>
  <c r="CV15"/>
  <c r="CU15"/>
  <c r="CT15"/>
  <c r="CS15"/>
  <c r="CR15"/>
  <c r="CQ15"/>
  <c r="CP15"/>
  <c r="CO15"/>
  <c r="CN15"/>
  <c r="CM15"/>
  <c r="CL15"/>
  <c r="CK15"/>
  <c r="CJ15"/>
  <c r="CI15"/>
  <c r="CH15"/>
  <c r="CG15"/>
  <c r="CF15"/>
  <c r="CE15"/>
  <c r="CD15"/>
  <c r="CC15"/>
  <c r="CB15"/>
  <c r="CA15"/>
  <c r="BZ15"/>
  <c r="BY15"/>
  <c r="BX15"/>
  <c r="BW15"/>
  <c r="BV15"/>
  <c r="BU15"/>
  <c r="BT15"/>
  <c r="BS15"/>
  <c r="BR15"/>
  <c r="BO15"/>
  <c r="BN15"/>
  <c r="BM15"/>
  <c r="BL15"/>
  <c r="BK15"/>
  <c r="BJ15"/>
  <c r="BI15"/>
  <c r="BH15"/>
  <c r="BG15"/>
  <c r="BF15"/>
  <c r="BE15"/>
  <c r="BD15"/>
  <c r="BC15"/>
  <c r="AZ15"/>
  <c r="AY15"/>
  <c r="AX15"/>
  <c r="AW15"/>
  <c r="AV15"/>
  <c r="AU15"/>
  <c r="AT15"/>
  <c r="AS15"/>
  <c r="AR15"/>
  <c r="AQ15"/>
  <c r="AP15"/>
  <c r="AO15"/>
  <c r="AN15"/>
  <c r="AK15"/>
  <c r="AJ15"/>
  <c r="AI15"/>
  <c r="AH15"/>
  <c r="AG15"/>
  <c r="AF15"/>
  <c r="AE15"/>
  <c r="AD15"/>
  <c r="AC15"/>
  <c r="AB15"/>
  <c r="AA15"/>
  <c r="Z15"/>
  <c r="Y15"/>
  <c r="X15"/>
  <c r="W15"/>
  <c r="V15"/>
  <c r="U15"/>
  <c r="T15"/>
  <c r="S15"/>
  <c r="R15"/>
  <c r="Q15"/>
  <c r="P15"/>
  <c r="O15"/>
  <c r="N15"/>
  <c r="M15"/>
  <c r="L15"/>
  <c r="K15"/>
  <c r="J15"/>
  <c r="DB14"/>
  <c r="CZ14"/>
  <c r="CY14"/>
  <c r="CX14"/>
  <c r="CW14"/>
  <c r="CV14"/>
  <c r="CU14"/>
  <c r="CT14"/>
  <c r="CS14"/>
  <c r="CR14"/>
  <c r="CQ14"/>
  <c r="CP14"/>
  <c r="CO14"/>
  <c r="CN14"/>
  <c r="CM14"/>
  <c r="CL14"/>
  <c r="CK14"/>
  <c r="CJ14"/>
  <c r="CI14"/>
  <c r="CH14"/>
  <c r="CG14"/>
  <c r="CF14"/>
  <c r="CE14"/>
  <c r="CD14"/>
  <c r="CC14"/>
  <c r="CB14"/>
  <c r="CA14"/>
  <c r="BZ14"/>
  <c r="BY14"/>
  <c r="BX14"/>
  <c r="BW14"/>
  <c r="BV14"/>
  <c r="BU14"/>
  <c r="BT14"/>
  <c r="BS14"/>
  <c r="BR14"/>
  <c r="BO14"/>
  <c r="BN14"/>
  <c r="BM14"/>
  <c r="BL14"/>
  <c r="BK14"/>
  <c r="BJ14"/>
  <c r="BI14"/>
  <c r="BH14"/>
  <c r="BG14"/>
  <c r="BF14"/>
  <c r="BE14"/>
  <c r="BD14"/>
  <c r="BC14"/>
  <c r="AZ14"/>
  <c r="AY14"/>
  <c r="AX14"/>
  <c r="AW14"/>
  <c r="AV14"/>
  <c r="AU14"/>
  <c r="AT14"/>
  <c r="AS14"/>
  <c r="AR14"/>
  <c r="AQ14"/>
  <c r="AP14"/>
  <c r="AO14"/>
  <c r="AN14"/>
  <c r="AK14"/>
  <c r="AJ14"/>
  <c r="AI14"/>
  <c r="AH14"/>
  <c r="AG14"/>
  <c r="AF14"/>
  <c r="AE14"/>
  <c r="AD14"/>
  <c r="AC14"/>
  <c r="AB14"/>
  <c r="AA14"/>
  <c r="Z14"/>
  <c r="Y14"/>
  <c r="X14"/>
  <c r="W14"/>
  <c r="V14"/>
  <c r="U14"/>
  <c r="T14"/>
  <c r="S14"/>
  <c r="R14"/>
  <c r="Q14"/>
  <c r="P14"/>
  <c r="O14"/>
  <c r="N14"/>
  <c r="M14"/>
  <c r="L14"/>
  <c r="K14"/>
  <c r="J14"/>
  <c r="DB13"/>
  <c r="CZ13"/>
  <c r="CY13"/>
  <c r="CX13"/>
  <c r="CW13"/>
  <c r="CV13"/>
  <c r="CU13"/>
  <c r="CT13"/>
  <c r="CS13"/>
  <c r="CR13"/>
  <c r="CQ13"/>
  <c r="CP13"/>
  <c r="CO13"/>
  <c r="CN13"/>
  <c r="CM13"/>
  <c r="CL13"/>
  <c r="CK13"/>
  <c r="CJ13"/>
  <c r="CI13"/>
  <c r="CH13"/>
  <c r="CG13"/>
  <c r="CF13"/>
  <c r="CE13"/>
  <c r="CD13"/>
  <c r="CC13"/>
  <c r="CB13"/>
  <c r="CA13"/>
  <c r="BZ13"/>
  <c r="BY13"/>
  <c r="BX13"/>
  <c r="BW13"/>
  <c r="BV13"/>
  <c r="BU13"/>
  <c r="BT13"/>
  <c r="BS13"/>
  <c r="BR13"/>
  <c r="BO13"/>
  <c r="BN13"/>
  <c r="BM13"/>
  <c r="BL13"/>
  <c r="BK13"/>
  <c r="BJ13"/>
  <c r="BI13"/>
  <c r="BH13"/>
  <c r="BG13"/>
  <c r="BF13"/>
  <c r="BE13"/>
  <c r="BD13"/>
  <c r="BC13"/>
  <c r="AZ13"/>
  <c r="AY13"/>
  <c r="AX13"/>
  <c r="AW13"/>
  <c r="AV13"/>
  <c r="AU13"/>
  <c r="AT13"/>
  <c r="AS13"/>
  <c r="AR13"/>
  <c r="AQ13"/>
  <c r="AP13"/>
  <c r="AO13"/>
  <c r="AN13"/>
  <c r="AK13"/>
  <c r="AJ13"/>
  <c r="AI13"/>
  <c r="AH13"/>
  <c r="AG13"/>
  <c r="AF13"/>
  <c r="AE13"/>
  <c r="AD13"/>
  <c r="AC13"/>
  <c r="AB13"/>
  <c r="AA13"/>
  <c r="Z13"/>
  <c r="Y13"/>
  <c r="X13"/>
  <c r="W13"/>
  <c r="V13"/>
  <c r="U13"/>
  <c r="T13"/>
  <c r="S13"/>
  <c r="R13"/>
  <c r="Q13"/>
  <c r="P13"/>
  <c r="O13"/>
  <c r="N13"/>
  <c r="M13"/>
  <c r="L13"/>
  <c r="K13"/>
  <c r="J13"/>
  <c r="DB12"/>
  <c r="CZ12"/>
  <c r="CY12"/>
  <c r="CX12"/>
  <c r="CW12"/>
  <c r="CV12"/>
  <c r="CU12"/>
  <c r="CT12"/>
  <c r="CS12"/>
  <c r="CR12"/>
  <c r="CQ12"/>
  <c r="CP12"/>
  <c r="CO12"/>
  <c r="CN12"/>
  <c r="CM12"/>
  <c r="CL12"/>
  <c r="CK12"/>
  <c r="CJ12"/>
  <c r="CI12"/>
  <c r="CH12"/>
  <c r="CG12"/>
  <c r="CF12"/>
  <c r="CE12"/>
  <c r="CD12"/>
  <c r="CC12"/>
  <c r="CB12"/>
  <c r="CA12"/>
  <c r="BZ12"/>
  <c r="BY12"/>
  <c r="BX12"/>
  <c r="BW12"/>
  <c r="BV12"/>
  <c r="BU12"/>
  <c r="BT12"/>
  <c r="BS12"/>
  <c r="BR12"/>
  <c r="BO12"/>
  <c r="BN12"/>
  <c r="BM12"/>
  <c r="BL12"/>
  <c r="BK12"/>
  <c r="BJ12"/>
  <c r="BI12"/>
  <c r="BH12"/>
  <c r="BG12"/>
  <c r="BF12"/>
  <c r="BE12"/>
  <c r="BD12"/>
  <c r="BC12"/>
  <c r="AZ12"/>
  <c r="AY12"/>
  <c r="AX12"/>
  <c r="AW12"/>
  <c r="AV12"/>
  <c r="AU12"/>
  <c r="AT12"/>
  <c r="AS12"/>
  <c r="AR12"/>
  <c r="AQ12"/>
  <c r="AP12"/>
  <c r="AO12"/>
  <c r="AN12"/>
  <c r="AK12"/>
  <c r="AJ12"/>
  <c r="AI12"/>
  <c r="AH12"/>
  <c r="AG12"/>
  <c r="AF12"/>
  <c r="AE12"/>
  <c r="AD12"/>
  <c r="AC12"/>
  <c r="AB12"/>
  <c r="AA12"/>
  <c r="Z12"/>
  <c r="Y12"/>
  <c r="X12"/>
  <c r="W12"/>
  <c r="V12"/>
  <c r="U12"/>
  <c r="T12"/>
  <c r="S12"/>
  <c r="R12"/>
  <c r="Q12"/>
  <c r="P12"/>
  <c r="O12"/>
  <c r="M12"/>
  <c r="L12"/>
  <c r="K12"/>
  <c r="J12"/>
  <c r="DB11"/>
  <c r="CZ11"/>
  <c r="CY11"/>
  <c r="CX11"/>
  <c r="CW11"/>
  <c r="CV11"/>
  <c r="CU11"/>
  <c r="CT11"/>
  <c r="CS11"/>
  <c r="CR11"/>
  <c r="CQ11"/>
  <c r="CP11"/>
  <c r="CO11"/>
  <c r="CN11"/>
  <c r="CM11"/>
  <c r="CL11"/>
  <c r="CK11"/>
  <c r="CJ11"/>
  <c r="CI11"/>
  <c r="CH11"/>
  <c r="CG11"/>
  <c r="CF11"/>
  <c r="CE11"/>
  <c r="CD11"/>
  <c r="CC11"/>
  <c r="CB11"/>
  <c r="CA11"/>
  <c r="BZ11"/>
  <c r="BY11"/>
  <c r="BX11"/>
  <c r="BW11"/>
  <c r="BV11"/>
  <c r="BU11"/>
  <c r="BT11"/>
  <c r="BS11"/>
  <c r="BR11"/>
  <c r="BO11"/>
  <c r="BN11"/>
  <c r="BM11"/>
  <c r="BL11"/>
  <c r="BK11"/>
  <c r="BJ11"/>
  <c r="BI11"/>
  <c r="BH11"/>
  <c r="BG11"/>
  <c r="BF11"/>
  <c r="BE11"/>
  <c r="BD11"/>
  <c r="BC11"/>
  <c r="AZ11"/>
  <c r="AY11"/>
  <c r="AX11"/>
  <c r="AW11"/>
  <c r="AV11"/>
  <c r="AU11"/>
  <c r="AT11"/>
  <c r="AS11"/>
  <c r="AR11"/>
  <c r="AQ11"/>
  <c r="AP11"/>
  <c r="AO11"/>
  <c r="AN11"/>
  <c r="AK11"/>
  <c r="AJ11"/>
  <c r="AI11"/>
  <c r="AH11"/>
  <c r="AG11"/>
  <c r="AF11"/>
  <c r="AE11"/>
  <c r="AD11"/>
  <c r="AC11"/>
  <c r="AB11"/>
  <c r="AA11"/>
  <c r="Z11"/>
  <c r="Y11"/>
  <c r="X11"/>
  <c r="W11"/>
  <c r="V11"/>
  <c r="U11"/>
  <c r="T11"/>
  <c r="S11"/>
  <c r="R11"/>
  <c r="Q11"/>
  <c r="P11"/>
  <c r="O11"/>
  <c r="N11"/>
  <c r="M11"/>
  <c r="L11"/>
  <c r="K11"/>
  <c r="J11"/>
  <c r="DB10"/>
  <c r="CZ10"/>
  <c r="CY10"/>
  <c r="CX10"/>
  <c r="CW10"/>
  <c r="CV10"/>
  <c r="CU10"/>
  <c r="CT10"/>
  <c r="CS10"/>
  <c r="CR10"/>
  <c r="CQ10"/>
  <c r="CP10"/>
  <c r="CO10"/>
  <c r="CN10"/>
  <c r="CM10"/>
  <c r="CL10"/>
  <c r="CK10"/>
  <c r="CJ10"/>
  <c r="CI10"/>
  <c r="CH10"/>
  <c r="CG10"/>
  <c r="CF10"/>
  <c r="CE10"/>
  <c r="CD10"/>
  <c r="CC10"/>
  <c r="CB10"/>
  <c r="CA10"/>
  <c r="BZ10"/>
  <c r="BY10"/>
  <c r="BX10"/>
  <c r="BW10"/>
  <c r="BV10"/>
  <c r="BU10"/>
  <c r="BT10"/>
  <c r="BS10"/>
  <c r="BR10"/>
  <c r="BO10"/>
  <c r="BN10"/>
  <c r="BM10"/>
  <c r="BL10"/>
  <c r="BK10"/>
  <c r="BJ10"/>
  <c r="BI10"/>
  <c r="BH10"/>
  <c r="BG10"/>
  <c r="BF10"/>
  <c r="BE10"/>
  <c r="BD10"/>
  <c r="BC10"/>
  <c r="AZ10"/>
  <c r="AY10"/>
  <c r="AX10"/>
  <c r="AW10"/>
  <c r="AV10"/>
  <c r="AU10"/>
  <c r="AT10"/>
  <c r="AS10"/>
  <c r="AR10"/>
  <c r="AQ10"/>
  <c r="AP10"/>
  <c r="AO10"/>
  <c r="AN10"/>
  <c r="AK10"/>
  <c r="AJ10"/>
  <c r="AI10"/>
  <c r="AH10"/>
  <c r="AG10"/>
  <c r="AF10"/>
  <c r="AE10"/>
  <c r="AD10"/>
  <c r="AC10"/>
  <c r="AB10"/>
  <c r="AA10"/>
  <c r="Z10"/>
  <c r="Y10"/>
  <c r="X10"/>
  <c r="W10"/>
  <c r="V10"/>
  <c r="U10"/>
  <c r="T10"/>
  <c r="S10"/>
  <c r="R10"/>
  <c r="Q10"/>
  <c r="P10"/>
  <c r="O10"/>
  <c r="N10"/>
  <c r="M10"/>
  <c r="L10"/>
  <c r="K10"/>
  <c r="J10"/>
  <c r="DB9"/>
  <c r="CZ9"/>
  <c r="CY9"/>
  <c r="CX9"/>
  <c r="CW9"/>
  <c r="CV9"/>
  <c r="CU9"/>
  <c r="CT9"/>
  <c r="CS9"/>
  <c r="CR9"/>
  <c r="CQ9"/>
  <c r="CP9"/>
  <c r="CO9"/>
  <c r="CN9"/>
  <c r="CM9"/>
  <c r="CL9"/>
  <c r="CK9"/>
  <c r="CJ9"/>
  <c r="CI9"/>
  <c r="CH9"/>
  <c r="CG9"/>
  <c r="CF9"/>
  <c r="CE9"/>
  <c r="CD9"/>
  <c r="CC9"/>
  <c r="CB9"/>
  <c r="CA9"/>
  <c r="BZ9"/>
  <c r="BY9"/>
  <c r="BX9"/>
  <c r="BW9"/>
  <c r="BV9"/>
  <c r="BU9"/>
  <c r="BT9"/>
  <c r="BS9"/>
  <c r="BR9"/>
  <c r="BO9"/>
  <c r="BN9"/>
  <c r="BM9"/>
  <c r="BL9"/>
  <c r="BK9"/>
  <c r="BJ9"/>
  <c r="BI9"/>
  <c r="BH9"/>
  <c r="BG9"/>
  <c r="BF9"/>
  <c r="BE9"/>
  <c r="BD9"/>
  <c r="BC9"/>
  <c r="AZ9"/>
  <c r="AY9"/>
  <c r="AX9"/>
  <c r="AW9"/>
  <c r="AV9"/>
  <c r="AU9"/>
  <c r="AT9"/>
  <c r="AS9"/>
  <c r="AR9"/>
  <c r="AQ9"/>
  <c r="AP9"/>
  <c r="AO9"/>
  <c r="AN9"/>
  <c r="AK9"/>
  <c r="AJ9"/>
  <c r="AI9"/>
  <c r="AH9"/>
  <c r="AG9"/>
  <c r="AF9"/>
  <c r="AE9"/>
  <c r="AD9"/>
  <c r="AC9"/>
  <c r="AB9"/>
  <c r="AA9"/>
  <c r="Z9"/>
  <c r="Y9"/>
  <c r="X9"/>
  <c r="W9"/>
  <c r="V9"/>
  <c r="U9"/>
  <c r="T9"/>
  <c r="S9"/>
  <c r="R9"/>
  <c r="Q9"/>
  <c r="P9"/>
  <c r="O9"/>
  <c r="N9"/>
  <c r="M9"/>
  <c r="L9"/>
  <c r="K9"/>
  <c r="J9"/>
  <c r="CZ8"/>
  <c r="CY8"/>
  <c r="CX8"/>
  <c r="CW8"/>
  <c r="CV8"/>
  <c r="CU8"/>
  <c r="CT8"/>
  <c r="CS8"/>
  <c r="CR8"/>
  <c r="CQ8"/>
  <c r="CP8"/>
  <c r="CO8"/>
  <c r="CN8"/>
  <c r="CM8"/>
  <c r="CL8"/>
  <c r="CK8"/>
  <c r="CJ8"/>
  <c r="CI8"/>
  <c r="CH8"/>
  <c r="CG8"/>
  <c r="CF8"/>
  <c r="CE8"/>
  <c r="CD8"/>
  <c r="CC8"/>
  <c r="CB8"/>
  <c r="CA8"/>
  <c r="BZ8"/>
  <c r="BY8"/>
  <c r="BX8"/>
  <c r="BW8"/>
  <c r="BV8"/>
  <c r="BU8"/>
  <c r="BT8"/>
  <c r="BS8"/>
  <c r="BR8"/>
  <c r="BO8"/>
  <c r="BN8"/>
  <c r="BM8"/>
  <c r="BL8"/>
  <c r="BK8"/>
  <c r="BJ8"/>
  <c r="BI8"/>
  <c r="BH8"/>
  <c r="BG8"/>
  <c r="BF8"/>
  <c r="BE8"/>
  <c r="BD8"/>
  <c r="BC8"/>
  <c r="AZ8"/>
  <c r="AY8"/>
  <c r="AX8"/>
  <c r="AW8"/>
  <c r="AV8"/>
  <c r="AU8"/>
  <c r="AT8"/>
  <c r="AS8"/>
  <c r="AR8"/>
  <c r="AQ8"/>
  <c r="AP8"/>
  <c r="AO8"/>
  <c r="AN8"/>
  <c r="AI8"/>
  <c r="AH8"/>
  <c r="AG8"/>
  <c r="AE8"/>
  <c r="AD8"/>
  <c r="AC8"/>
  <c r="AA8"/>
  <c r="Z8"/>
  <c r="Y8"/>
  <c r="X8"/>
  <c r="W8"/>
  <c r="V8"/>
  <c r="U8"/>
  <c r="T8"/>
  <c r="S8"/>
  <c r="R8"/>
  <c r="Q8"/>
  <c r="P8"/>
  <c r="O8"/>
  <c r="N8"/>
  <c r="M8"/>
  <c r="L8"/>
  <c r="K8"/>
  <c r="J8"/>
  <c r="DB7"/>
  <c r="CZ7"/>
  <c r="CY7"/>
  <c r="CX7"/>
  <c r="CW7"/>
  <c r="CV7"/>
  <c r="CU7"/>
  <c r="CT7"/>
  <c r="CS7"/>
  <c r="CR7"/>
  <c r="CQ7"/>
  <c r="CP7"/>
  <c r="CO7"/>
  <c r="CN7"/>
  <c r="CM7"/>
  <c r="CL7"/>
  <c r="CK7"/>
  <c r="CJ7"/>
  <c r="CI7"/>
  <c r="CH7"/>
  <c r="CG7"/>
  <c r="CF7"/>
  <c r="CE7"/>
  <c r="CD7"/>
  <c r="CC7"/>
  <c r="CB7"/>
  <c r="CA7"/>
  <c r="BZ7"/>
  <c r="BY7"/>
  <c r="BX7"/>
  <c r="BW7"/>
  <c r="BV7"/>
  <c r="BU7"/>
  <c r="BT7"/>
  <c r="BS7"/>
  <c r="BR7"/>
  <c r="BO7"/>
  <c r="BN7"/>
  <c r="BM7"/>
  <c r="BL7"/>
  <c r="BK7"/>
  <c r="BJ7"/>
  <c r="BI7"/>
  <c r="BH7"/>
  <c r="BG7"/>
  <c r="BF7"/>
  <c r="BE7"/>
  <c r="BD7"/>
  <c r="BC7"/>
  <c r="AZ7"/>
  <c r="AY7"/>
  <c r="AX7"/>
  <c r="AW7"/>
  <c r="AV7"/>
  <c r="AU7"/>
  <c r="AT7"/>
  <c r="AS7"/>
  <c r="AR7"/>
  <c r="AQ7"/>
  <c r="AP7"/>
  <c r="AO7"/>
  <c r="AN7"/>
  <c r="AK7"/>
  <c r="AJ7"/>
  <c r="AI7"/>
  <c r="AH7"/>
  <c r="AG7"/>
  <c r="AF7"/>
  <c r="AE7"/>
  <c r="AD7"/>
  <c r="AC7"/>
  <c r="AB7"/>
  <c r="AA7"/>
  <c r="Z7"/>
  <c r="Y7"/>
  <c r="X7"/>
  <c r="W7"/>
  <c r="V7"/>
  <c r="U7"/>
  <c r="T7"/>
  <c r="S7"/>
  <c r="R7"/>
  <c r="Q7"/>
  <c r="P7"/>
  <c r="O7"/>
  <c r="N7"/>
  <c r="M7"/>
  <c r="L7"/>
  <c r="K7"/>
  <c r="J7"/>
  <c r="CN10" i="5"/>
  <c r="CO10"/>
  <c r="CP10"/>
  <c r="DU10"/>
  <c r="DX10"/>
  <c r="DI73"/>
  <c r="DI71"/>
  <c r="DI69"/>
  <c r="DI67"/>
  <c r="DI65"/>
  <c r="DI63"/>
  <c r="DI61"/>
  <c r="DI59"/>
  <c r="DI57"/>
  <c r="DI55"/>
  <c r="DI53"/>
  <c r="DI51"/>
  <c r="DI49"/>
  <c r="DI47"/>
  <c r="DI45"/>
  <c r="DI43"/>
  <c r="DI41"/>
  <c r="DI39"/>
  <c r="DI37"/>
  <c r="DI35"/>
  <c r="DI33"/>
  <c r="DI31"/>
  <c r="DI29"/>
  <c r="DI27"/>
  <c r="DI25"/>
  <c r="DI23"/>
  <c r="DI21"/>
  <c r="DI19"/>
  <c r="DI17"/>
  <c r="DI15"/>
  <c r="DI13"/>
  <c r="DI11"/>
  <c r="DE208"/>
  <c r="DE107"/>
  <c r="DD105" i="24" s="1"/>
  <c r="DE106" i="5"/>
  <c r="DD104" i="24" s="1"/>
  <c r="DE105" i="5"/>
  <c r="DD103" i="24" s="1"/>
  <c r="DE104" i="5"/>
  <c r="DD102" i="24" s="1"/>
  <c r="DE103" i="5"/>
  <c r="DD101" i="24" s="1"/>
  <c r="DE102" i="5"/>
  <c r="DD100" i="24" s="1"/>
  <c r="DE101" i="5"/>
  <c r="DD99" i="24" s="1"/>
  <c r="DE100" i="5"/>
  <c r="DD98" i="24" s="1"/>
  <c r="DE99" i="5"/>
  <c r="DD97" i="24" s="1"/>
  <c r="DE98" i="5"/>
  <c r="DD96" i="24" s="1"/>
  <c r="DE97" i="5"/>
  <c r="DD95" i="24" s="1"/>
  <c r="DE96" i="5"/>
  <c r="DD94" i="24" s="1"/>
  <c r="DE95" i="5"/>
  <c r="DD93" i="24" s="1"/>
  <c r="DE94" i="5"/>
  <c r="DD92" i="24" s="1"/>
  <c r="DE93" i="5"/>
  <c r="DD91" i="24" s="1"/>
  <c r="DE92" i="5"/>
  <c r="DD90" i="24" s="1"/>
  <c r="DE91" i="5"/>
  <c r="DD89" i="24" s="1"/>
  <c r="DE90" i="5"/>
  <c r="DD88" i="24" s="1"/>
  <c r="DE89" i="5"/>
  <c r="DD87" i="24" s="1"/>
  <c r="DE88" i="5"/>
  <c r="DD86" i="24" s="1"/>
  <c r="DE87" i="5"/>
  <c r="DD85" i="24" s="1"/>
  <c r="DE86" i="5"/>
  <c r="DD84" i="24" s="1"/>
  <c r="DE85" i="5"/>
  <c r="DD83" i="24" s="1"/>
  <c r="DE84" i="5"/>
  <c r="DD82" i="24" s="1"/>
  <c r="DE83" i="5"/>
  <c r="DD81" i="24" s="1"/>
  <c r="DE82" i="5"/>
  <c r="DD80" i="24" s="1"/>
  <c r="DE81" i="5"/>
  <c r="DD79" i="24" s="1"/>
  <c r="DE80" i="5"/>
  <c r="DD78" i="24" s="1"/>
  <c r="DE79" i="5"/>
  <c r="DD77" i="24" s="1"/>
  <c r="DE78" i="5"/>
  <c r="DD76" i="24" s="1"/>
  <c r="DE77" i="5"/>
  <c r="DD75" i="24" s="1"/>
  <c r="DE76" i="5"/>
  <c r="DD74" i="24" s="1"/>
  <c r="DE75" i="5"/>
  <c r="DD73" i="24" s="1"/>
  <c r="DE74" i="5"/>
  <c r="DD72" i="24" s="1"/>
  <c r="DE73" i="5"/>
  <c r="DD71" i="24" s="1"/>
  <c r="DE72" i="5"/>
  <c r="DD70" i="24" s="1"/>
  <c r="DE71" i="5"/>
  <c r="DD69" i="24" s="1"/>
  <c r="DE70" i="5"/>
  <c r="DD68" i="24" s="1"/>
  <c r="DE69" i="5"/>
  <c r="DD67" i="24" s="1"/>
  <c r="DE68" i="5"/>
  <c r="DD66" i="24" s="1"/>
  <c r="DE67" i="5"/>
  <c r="DD65" i="24" s="1"/>
  <c r="DE66" i="5"/>
  <c r="DD64" i="24" s="1"/>
  <c r="DE65" i="5"/>
  <c r="DD63" i="24" s="1"/>
  <c r="DE64" i="5"/>
  <c r="DD62" i="24" s="1"/>
  <c r="DE63" i="5"/>
  <c r="DD61" i="24" s="1"/>
  <c r="DE62" i="5"/>
  <c r="DD60" i="24" s="1"/>
  <c r="DE61" i="5"/>
  <c r="DD59" i="24" s="1"/>
  <c r="DE60" i="5"/>
  <c r="DD58" i="24" s="1"/>
  <c r="DE59" i="5"/>
  <c r="DD57" i="24" s="1"/>
  <c r="DE58" i="5"/>
  <c r="DD56" i="24" s="1"/>
  <c r="DE57" i="5"/>
  <c r="DD55" i="24" s="1"/>
  <c r="DE56" i="5"/>
  <c r="DD54" i="24" s="1"/>
  <c r="DE55" i="5"/>
  <c r="DD53" i="24" s="1"/>
  <c r="DE54" i="5"/>
  <c r="DD52" i="24" s="1"/>
  <c r="DE53" i="5"/>
  <c r="DD51" i="24" s="1"/>
  <c r="DE52" i="5"/>
  <c r="DD50" i="24" s="1"/>
  <c r="DE51" i="5"/>
  <c r="DD49" i="24" s="1"/>
  <c r="DE50" i="5"/>
  <c r="DD48" i="24" s="1"/>
  <c r="DE49" i="5"/>
  <c r="DD47" i="24" s="1"/>
  <c r="DE48" i="5"/>
  <c r="DD46" i="24" s="1"/>
  <c r="DE47" i="5"/>
  <c r="DD45" i="24" s="1"/>
  <c r="DE46" i="5"/>
  <c r="DD44" i="24" s="1"/>
  <c r="DE45" i="5"/>
  <c r="DD43" i="24" s="1"/>
  <c r="DE44" i="5"/>
  <c r="DD42" i="24" s="1"/>
  <c r="DE43" i="5"/>
  <c r="DD41" i="24" s="1"/>
  <c r="DE42" i="5"/>
  <c r="DD40" i="24" s="1"/>
  <c r="DE41" i="5"/>
  <c r="DD39" i="24" s="1"/>
  <c r="DE40" i="5"/>
  <c r="DD38" i="24" s="1"/>
  <c r="DE39" i="5"/>
  <c r="DD37" i="24" s="1"/>
  <c r="DE38" i="5"/>
  <c r="DD36" i="24" s="1"/>
  <c r="DE37" i="5"/>
  <c r="DD35" i="24" s="1"/>
  <c r="DE36" i="5"/>
  <c r="DI36" s="1"/>
  <c r="DE35"/>
  <c r="DD33" i="24" s="1"/>
  <c r="DE34" i="5"/>
  <c r="DD32" i="24" s="1"/>
  <c r="DE33" i="5"/>
  <c r="DD31" i="24" s="1"/>
  <c r="DE32" i="5"/>
  <c r="DI32" s="1"/>
  <c r="DE31"/>
  <c r="DD29" i="24" s="1"/>
  <c r="DE30" i="5"/>
  <c r="DD28" i="24" s="1"/>
  <c r="DE29" i="5"/>
  <c r="DD27" i="24" s="1"/>
  <c r="DE28" i="5"/>
  <c r="DI28" s="1"/>
  <c r="DE27"/>
  <c r="DE26"/>
  <c r="DD24" i="24" s="1"/>
  <c r="DE25" i="5"/>
  <c r="DD23" i="24" s="1"/>
  <c r="DE24" i="5"/>
  <c r="DI24" s="1"/>
  <c r="DE23"/>
  <c r="DD21" i="24" s="1"/>
  <c r="DE22" i="5"/>
  <c r="DD20" i="24" s="1"/>
  <c r="DE21" i="5"/>
  <c r="DD19" i="24" s="1"/>
  <c r="DE20" i="5"/>
  <c r="DI20" s="1"/>
  <c r="DE19"/>
  <c r="DE18"/>
  <c r="DD16" i="24" s="1"/>
  <c r="DE17" i="5"/>
  <c r="DD15" i="24" s="1"/>
  <c r="DE16" i="5"/>
  <c r="DI16" s="1"/>
  <c r="DE15"/>
  <c r="DD13" i="24" s="1"/>
  <c r="DE14" i="5"/>
  <c r="DD12" i="24" s="1"/>
  <c r="DE13" i="5"/>
  <c r="DE12"/>
  <c r="DI12" s="1"/>
  <c r="DE11"/>
  <c r="DD9" i="24" s="1"/>
  <c r="CP73" i="5"/>
  <c r="CP72"/>
  <c r="CP71"/>
  <c r="CP70"/>
  <c r="CP69"/>
  <c r="CP68"/>
  <c r="CP67"/>
  <c r="CP66"/>
  <c r="CP65"/>
  <c r="CP64"/>
  <c r="CP63"/>
  <c r="CP62"/>
  <c r="CP61"/>
  <c r="CP60"/>
  <c r="CP59"/>
  <c r="CP58"/>
  <c r="CP57"/>
  <c r="CP56"/>
  <c r="CP55"/>
  <c r="CP54"/>
  <c r="CP53"/>
  <c r="CP52"/>
  <c r="CP51"/>
  <c r="CP50"/>
  <c r="CP49"/>
  <c r="CP48"/>
  <c r="CP47"/>
  <c r="CP46"/>
  <c r="CP45"/>
  <c r="CP44"/>
  <c r="CP43"/>
  <c r="CP42"/>
  <c r="CP41"/>
  <c r="CP40"/>
  <c r="CP39"/>
  <c r="CP38"/>
  <c r="CP37"/>
  <c r="CP36"/>
  <c r="CP35"/>
  <c r="CP34"/>
  <c r="CP33"/>
  <c r="CP32"/>
  <c r="CP31"/>
  <c r="CP30"/>
  <c r="CP29"/>
  <c r="CP28"/>
  <c r="CP27"/>
  <c r="CP26"/>
  <c r="CP25"/>
  <c r="CP24"/>
  <c r="CP23"/>
  <c r="CP22"/>
  <c r="CP21"/>
  <c r="CP20"/>
  <c r="CP19"/>
  <c r="CP18"/>
  <c r="CP17"/>
  <c r="CP16"/>
  <c r="CP15"/>
  <c r="CP14"/>
  <c r="CP13"/>
  <c r="CP12"/>
  <c r="CP11"/>
  <c r="CP9"/>
  <c r="CH73"/>
  <c r="CH72"/>
  <c r="CH71"/>
  <c r="CH70"/>
  <c r="CH69"/>
  <c r="CH68"/>
  <c r="CH67"/>
  <c r="CH66"/>
  <c r="CH65"/>
  <c r="CH64"/>
  <c r="CH63"/>
  <c r="CH62"/>
  <c r="CH61"/>
  <c r="CH60"/>
  <c r="CH59"/>
  <c r="CH58"/>
  <c r="CH57"/>
  <c r="CH56"/>
  <c r="CH55"/>
  <c r="CH54"/>
  <c r="CH53"/>
  <c r="CH52"/>
  <c r="CH51"/>
  <c r="CH50"/>
  <c r="CH49"/>
  <c r="CH48"/>
  <c r="CH47"/>
  <c r="CH46"/>
  <c r="CH45"/>
  <c r="CH44"/>
  <c r="CH43"/>
  <c r="CH42"/>
  <c r="CH41"/>
  <c r="CH40"/>
  <c r="CH39"/>
  <c r="CH38"/>
  <c r="CH37"/>
  <c r="CH36"/>
  <c r="CH35"/>
  <c r="CH34"/>
  <c r="CH33"/>
  <c r="CH32"/>
  <c r="CH31"/>
  <c r="CH30"/>
  <c r="CH29"/>
  <c r="CH28"/>
  <c r="CH27"/>
  <c r="CH26"/>
  <c r="CH25"/>
  <c r="CH24"/>
  <c r="CH23"/>
  <c r="CH22"/>
  <c r="CH21"/>
  <c r="CH20"/>
  <c r="CH19"/>
  <c r="CH18"/>
  <c r="CH17"/>
  <c r="CH16"/>
  <c r="CH15"/>
  <c r="CH14"/>
  <c r="CH13"/>
  <c r="CH12"/>
  <c r="CH11"/>
  <c r="CH10"/>
  <c r="CH9"/>
  <c r="BZ73"/>
  <c r="BZ72"/>
  <c r="BZ71"/>
  <c r="BZ70"/>
  <c r="BZ69"/>
  <c r="BZ68"/>
  <c r="BZ67"/>
  <c r="BZ66"/>
  <c r="BZ65"/>
  <c r="BZ64"/>
  <c r="BZ63"/>
  <c r="BZ62"/>
  <c r="BZ61"/>
  <c r="BZ60"/>
  <c r="BZ59"/>
  <c r="BZ58"/>
  <c r="BZ57"/>
  <c r="BZ56"/>
  <c r="BZ55"/>
  <c r="BZ54"/>
  <c r="BZ53"/>
  <c r="BZ52"/>
  <c r="BZ51"/>
  <c r="BZ50"/>
  <c r="BZ49"/>
  <c r="BZ48"/>
  <c r="BZ47"/>
  <c r="BZ46"/>
  <c r="BZ45"/>
  <c r="BZ44"/>
  <c r="BZ43"/>
  <c r="BZ42"/>
  <c r="BZ41"/>
  <c r="BZ40"/>
  <c r="BZ39"/>
  <c r="BZ38"/>
  <c r="BZ37"/>
  <c r="BZ36"/>
  <c r="BZ35"/>
  <c r="BZ34"/>
  <c r="BZ33"/>
  <c r="BZ32"/>
  <c r="BZ31"/>
  <c r="BZ30"/>
  <c r="BZ29"/>
  <c r="BZ28"/>
  <c r="BZ27"/>
  <c r="BZ26"/>
  <c r="BZ25"/>
  <c r="BZ24"/>
  <c r="BZ23"/>
  <c r="BZ22"/>
  <c r="BZ21"/>
  <c r="BZ20"/>
  <c r="BZ19"/>
  <c r="BZ18"/>
  <c r="BZ17"/>
  <c r="BZ16"/>
  <c r="BZ15"/>
  <c r="BZ14"/>
  <c r="BZ13"/>
  <c r="BZ12"/>
  <c r="BZ11"/>
  <c r="BZ9"/>
  <c r="BZ10"/>
  <c r="M348" i="32" l="1"/>
  <c r="I88"/>
  <c r="K88" s="1"/>
  <c r="I92"/>
  <c r="K92" s="1"/>
  <c r="G349"/>
  <c r="I125"/>
  <c r="K125" s="1"/>
  <c r="I129"/>
  <c r="K129" s="1"/>
  <c r="J348"/>
  <c r="H348"/>
  <c r="F348"/>
  <c r="E348"/>
  <c r="H349"/>
  <c r="M349"/>
  <c r="G350"/>
  <c r="G352"/>
  <c r="J355"/>
  <c r="K356"/>
  <c r="F361"/>
  <c r="H362"/>
  <c r="F350"/>
  <c r="J350"/>
  <c r="F352"/>
  <c r="J352"/>
  <c r="H355"/>
  <c r="K358"/>
  <c r="F362"/>
  <c r="G348"/>
  <c r="F349"/>
  <c r="J349"/>
  <c r="E350"/>
  <c r="E352"/>
  <c r="F355"/>
  <c r="L355"/>
  <c r="L357"/>
  <c r="H359"/>
  <c r="H360"/>
  <c r="E349"/>
  <c r="H350"/>
  <c r="M350"/>
  <c r="H352"/>
  <c r="M352"/>
  <c r="K355"/>
  <c r="K357"/>
  <c r="F359"/>
  <c r="F360"/>
  <c r="H200"/>
  <c r="M200"/>
  <c r="G201"/>
  <c r="F202"/>
  <c r="J202"/>
  <c r="F204"/>
  <c r="J204"/>
  <c r="H207"/>
  <c r="K210"/>
  <c r="F214"/>
  <c r="I228"/>
  <c r="F251" s="1"/>
  <c r="H232"/>
  <c r="J238"/>
  <c r="E241"/>
  <c r="G200"/>
  <c r="F201"/>
  <c r="J201"/>
  <c r="E202"/>
  <c r="E204"/>
  <c r="F207"/>
  <c r="L207"/>
  <c r="L209"/>
  <c r="H211"/>
  <c r="H212"/>
  <c r="H231"/>
  <c r="J237"/>
  <c r="H239"/>
  <c r="H241"/>
  <c r="K244"/>
  <c r="F248"/>
  <c r="H250"/>
  <c r="A260"/>
  <c r="F200"/>
  <c r="J200"/>
  <c r="E201"/>
  <c r="H202"/>
  <c r="M202"/>
  <c r="H204"/>
  <c r="M204"/>
  <c r="K207"/>
  <c r="K209"/>
  <c r="F211"/>
  <c r="F212"/>
  <c r="H213"/>
  <c r="H230"/>
  <c r="H234"/>
  <c r="E237"/>
  <c r="H238"/>
  <c r="M238"/>
  <c r="G239"/>
  <c r="G241"/>
  <c r="J244"/>
  <c r="K245"/>
  <c r="F250"/>
  <c r="H251"/>
  <c r="E200"/>
  <c r="H201"/>
  <c r="M201"/>
  <c r="G202"/>
  <c r="G204"/>
  <c r="J207"/>
  <c r="K208"/>
  <c r="F213"/>
  <c r="H229"/>
  <c r="H233"/>
  <c r="H237"/>
  <c r="M237"/>
  <c r="G238"/>
  <c r="F239"/>
  <c r="J239"/>
  <c r="F241"/>
  <c r="J241"/>
  <c r="H244"/>
  <c r="K247"/>
  <c r="H120"/>
  <c r="A149"/>
  <c r="H119"/>
  <c r="H123"/>
  <c r="H118"/>
  <c r="H122"/>
  <c r="I117"/>
  <c r="J126" s="1"/>
  <c r="H121"/>
  <c r="A75"/>
  <c r="H8"/>
  <c r="H12"/>
  <c r="H7"/>
  <c r="H11"/>
  <c r="H9"/>
  <c r="I6"/>
  <c r="H19" s="1"/>
  <c r="H10"/>
  <c r="H82"/>
  <c r="H86"/>
  <c r="H81"/>
  <c r="H85"/>
  <c r="I18"/>
  <c r="K18" s="1"/>
  <c r="I80"/>
  <c r="E89" s="1"/>
  <c r="H84"/>
  <c r="I51"/>
  <c r="K51" s="1"/>
  <c r="I55"/>
  <c r="K55" s="1"/>
  <c r="H83"/>
  <c r="M93"/>
  <c r="H46"/>
  <c r="H49"/>
  <c r="H45"/>
  <c r="H44"/>
  <c r="H48"/>
  <c r="I14"/>
  <c r="K14" s="1"/>
  <c r="I43"/>
  <c r="E52" s="1"/>
  <c r="H47"/>
  <c r="E53"/>
  <c r="K61"/>
  <c r="DC207" i="5"/>
  <c r="DD207" s="1"/>
  <c r="DF206"/>
  <c r="DG206" s="1"/>
  <c r="DH206" s="1"/>
  <c r="DG204" i="24" s="1"/>
  <c r="DC206" i="5"/>
  <c r="DD206" s="1"/>
  <c r="DI81"/>
  <c r="CO206"/>
  <c r="CP206" s="1"/>
  <c r="DF207"/>
  <c r="DG207" s="1"/>
  <c r="DH207" s="1"/>
  <c r="DG205" i="24" s="1"/>
  <c r="CG207" i="5"/>
  <c r="CH207" s="1"/>
  <c r="DI105"/>
  <c r="BY206"/>
  <c r="BZ206" s="1"/>
  <c r="CW207"/>
  <c r="CX207" s="1"/>
  <c r="DI97"/>
  <c r="DI77"/>
  <c r="DI93"/>
  <c r="DI89"/>
  <c r="DI85"/>
  <c r="DI101"/>
  <c r="DF110"/>
  <c r="DG110" s="1"/>
  <c r="DH110" s="1"/>
  <c r="DG108" i="24" s="1"/>
  <c r="DC110" i="5"/>
  <c r="DD110" s="1"/>
  <c r="DF114"/>
  <c r="DG114" s="1"/>
  <c r="DH114" s="1"/>
  <c r="DG112" i="24" s="1"/>
  <c r="DC114" i="5"/>
  <c r="DD114" s="1"/>
  <c r="DF118"/>
  <c r="DG118" s="1"/>
  <c r="DH118" s="1"/>
  <c r="DG116" i="24" s="1"/>
  <c r="DC118" i="5"/>
  <c r="DD118" s="1"/>
  <c r="DF122"/>
  <c r="DG122" s="1"/>
  <c r="DH122" s="1"/>
  <c r="DG120" i="24" s="1"/>
  <c r="DC122" i="5"/>
  <c r="DD122" s="1"/>
  <c r="DF126"/>
  <c r="DG126" s="1"/>
  <c r="DH126" s="1"/>
  <c r="DG124" i="24" s="1"/>
  <c r="DC126" i="5"/>
  <c r="DD126" s="1"/>
  <c r="DF130"/>
  <c r="DG130" s="1"/>
  <c r="DH130" s="1"/>
  <c r="DG128" i="24" s="1"/>
  <c r="DC130" i="5"/>
  <c r="DD130" s="1"/>
  <c r="DF144"/>
  <c r="DG144" s="1"/>
  <c r="DH144" s="1"/>
  <c r="DG142" i="24" s="1"/>
  <c r="DI75" i="5"/>
  <c r="DI83"/>
  <c r="DI91"/>
  <c r="DI99"/>
  <c r="DI107"/>
  <c r="DC108"/>
  <c r="DF109"/>
  <c r="DG109" s="1"/>
  <c r="DH109" s="1"/>
  <c r="DG107" i="24" s="1"/>
  <c r="DF113" i="5"/>
  <c r="DG113" s="1"/>
  <c r="DH113" s="1"/>
  <c r="DG111" i="24" s="1"/>
  <c r="DF117" i="5"/>
  <c r="DG117" s="1"/>
  <c r="DH117" s="1"/>
  <c r="DG115" i="24" s="1"/>
  <c r="DF121" i="5"/>
  <c r="DG121" s="1"/>
  <c r="DH121" s="1"/>
  <c r="DG119" i="24" s="1"/>
  <c r="DF125" i="5"/>
  <c r="DG125" s="1"/>
  <c r="DH125" s="1"/>
  <c r="DG123" i="24" s="1"/>
  <c r="DF129" i="5"/>
  <c r="DG129" s="1"/>
  <c r="DH129" s="1"/>
  <c r="DG127" i="24" s="1"/>
  <c r="DC111" i="5"/>
  <c r="DF111"/>
  <c r="DG111" s="1"/>
  <c r="DH111" s="1"/>
  <c r="DG109" i="24" s="1"/>
  <c r="DC112" i="5"/>
  <c r="DD112" s="1"/>
  <c r="DF112"/>
  <c r="DG112" s="1"/>
  <c r="DH112" s="1"/>
  <c r="DG110" i="24" s="1"/>
  <c r="DC115" i="5"/>
  <c r="DF115"/>
  <c r="DG115" s="1"/>
  <c r="DH115" s="1"/>
  <c r="DG113" i="24" s="1"/>
  <c r="DC116" i="5"/>
  <c r="DD116" s="1"/>
  <c r="DF116"/>
  <c r="DG116" s="1"/>
  <c r="DH116" s="1"/>
  <c r="DG114" i="24" s="1"/>
  <c r="DC119" i="5"/>
  <c r="DF119"/>
  <c r="DG119" s="1"/>
  <c r="DH119" s="1"/>
  <c r="DG117" i="24" s="1"/>
  <c r="DC120" i="5"/>
  <c r="DD120" s="1"/>
  <c r="DF120"/>
  <c r="DG120" s="1"/>
  <c r="DH120" s="1"/>
  <c r="DG118" i="24" s="1"/>
  <c r="DC123" i="5"/>
  <c r="DF123"/>
  <c r="DG123" s="1"/>
  <c r="DH123" s="1"/>
  <c r="DG121" i="24" s="1"/>
  <c r="DC124" i="5"/>
  <c r="DD124" s="1"/>
  <c r="DF124"/>
  <c r="DG124" s="1"/>
  <c r="DH124" s="1"/>
  <c r="DG122" i="24" s="1"/>
  <c r="DC127" i="5"/>
  <c r="DF127"/>
  <c r="DG127" s="1"/>
  <c r="DH127" s="1"/>
  <c r="DG125" i="24" s="1"/>
  <c r="DC128" i="5"/>
  <c r="DD128" s="1"/>
  <c r="DF128"/>
  <c r="DG128" s="1"/>
  <c r="DH128" s="1"/>
  <c r="DG126" i="24" s="1"/>
  <c r="DC131" i="5"/>
  <c r="DF131"/>
  <c r="DG131" s="1"/>
  <c r="DH131" s="1"/>
  <c r="DG129" i="24" s="1"/>
  <c r="DC132" i="5"/>
  <c r="DD132" s="1"/>
  <c r="DF132"/>
  <c r="DG132" s="1"/>
  <c r="DH132" s="1"/>
  <c r="DG130" i="24" s="1"/>
  <c r="DI79" i="5"/>
  <c r="DI87"/>
  <c r="DI95"/>
  <c r="DI103"/>
  <c r="DD111"/>
  <c r="DD115"/>
  <c r="DD119"/>
  <c r="DD123"/>
  <c r="DD127"/>
  <c r="DD131"/>
  <c r="DD108"/>
  <c r="DE108" s="1"/>
  <c r="DI108" s="1"/>
  <c r="DY133"/>
  <c r="EB133" s="1"/>
  <c r="CW133"/>
  <c r="CX133" s="1"/>
  <c r="DU134"/>
  <c r="DX134" s="1"/>
  <c r="CO134"/>
  <c r="CP134" s="1"/>
  <c r="DM136"/>
  <c r="DP136" s="1"/>
  <c r="BY136"/>
  <c r="BZ136" s="1"/>
  <c r="DU138"/>
  <c r="DX138" s="1"/>
  <c r="CO138"/>
  <c r="CP138" s="1"/>
  <c r="DM140"/>
  <c r="DP140" s="1"/>
  <c r="BY140"/>
  <c r="BZ140" s="1"/>
  <c r="DQ143"/>
  <c r="DT143" s="1"/>
  <c r="CG143"/>
  <c r="CH143" s="1"/>
  <c r="DC146"/>
  <c r="DF146"/>
  <c r="DG146" s="1"/>
  <c r="DH146" s="1"/>
  <c r="DG144" i="24" s="1"/>
  <c r="DU147" i="5"/>
  <c r="DX147" s="1"/>
  <c r="CO147"/>
  <c r="CP147" s="1"/>
  <c r="DF151"/>
  <c r="DG151" s="1"/>
  <c r="DH151" s="1"/>
  <c r="DG149" i="24" s="1"/>
  <c r="DC151" i="5"/>
  <c r="DD151" s="1"/>
  <c r="DY157"/>
  <c r="EB157" s="1"/>
  <c r="CW157"/>
  <c r="CX157" s="1"/>
  <c r="DQ163"/>
  <c r="DT163" s="1"/>
  <c r="CG163"/>
  <c r="CH163" s="1"/>
  <c r="DQ171"/>
  <c r="DT171" s="1"/>
  <c r="CG171"/>
  <c r="CH171" s="1"/>
  <c r="DC109"/>
  <c r="DD109" s="1"/>
  <c r="DC113"/>
  <c r="DD113" s="1"/>
  <c r="DC117"/>
  <c r="DD117" s="1"/>
  <c r="DC121"/>
  <c r="DD121" s="1"/>
  <c r="DC125"/>
  <c r="DD125" s="1"/>
  <c r="DC129"/>
  <c r="DD129" s="1"/>
  <c r="BA133"/>
  <c r="BB133" s="1"/>
  <c r="BC133" s="1"/>
  <c r="DT133"/>
  <c r="BP135"/>
  <c r="BQ135" s="1"/>
  <c r="BR135" s="1"/>
  <c r="AL136"/>
  <c r="AM136" s="1"/>
  <c r="AN136" s="1"/>
  <c r="DF136" s="1"/>
  <c r="DG136" s="1"/>
  <c r="DH136" s="1"/>
  <c r="DG134" i="24" s="1"/>
  <c r="DQ136" i="5"/>
  <c r="DT136" s="1"/>
  <c r="BP139"/>
  <c r="BQ139" s="1"/>
  <c r="BR139" s="1"/>
  <c r="AL140"/>
  <c r="AM140" s="1"/>
  <c r="AN140" s="1"/>
  <c r="DF140" s="1"/>
  <c r="DG140" s="1"/>
  <c r="DH140" s="1"/>
  <c r="DG138" i="24" s="1"/>
  <c r="DQ140" i="5"/>
  <c r="DT140" s="1"/>
  <c r="AL143"/>
  <c r="DD146"/>
  <c r="DD149"/>
  <c r="DC167"/>
  <c r="DD167" s="1"/>
  <c r="DC175"/>
  <c r="DD175" s="1"/>
  <c r="DQ135"/>
  <c r="DT135" s="1"/>
  <c r="CG135"/>
  <c r="CH135" s="1"/>
  <c r="DQ139"/>
  <c r="DT139" s="1"/>
  <c r="CG139"/>
  <c r="CH139" s="1"/>
  <c r="DF148"/>
  <c r="DG148" s="1"/>
  <c r="DH148" s="1"/>
  <c r="DG146" i="24" s="1"/>
  <c r="DC148" i="5"/>
  <c r="DD148" s="1"/>
  <c r="CW154"/>
  <c r="CX154" s="1"/>
  <c r="DY154"/>
  <c r="EB154" s="1"/>
  <c r="DC161"/>
  <c r="DF161"/>
  <c r="DG161" s="1"/>
  <c r="DH161" s="1"/>
  <c r="DG159" i="24" s="1"/>
  <c r="DF168" i="5"/>
  <c r="DG168" s="1"/>
  <c r="DH168" s="1"/>
  <c r="DG166" i="24" s="1"/>
  <c r="DQ177" i="5"/>
  <c r="DT177" s="1"/>
  <c r="CG177"/>
  <c r="CH177" s="1"/>
  <c r="DQ181"/>
  <c r="DT181" s="1"/>
  <c r="CG181"/>
  <c r="CH181" s="1"/>
  <c r="DY183"/>
  <c r="EB183" s="1"/>
  <c r="CW183"/>
  <c r="CX183" s="1"/>
  <c r="DY134"/>
  <c r="EB134" s="1"/>
  <c r="AL135"/>
  <c r="AM135" s="1"/>
  <c r="AN135" s="1"/>
  <c r="DY138"/>
  <c r="EB138" s="1"/>
  <c r="AL139"/>
  <c r="AM139" s="1"/>
  <c r="AN139" s="1"/>
  <c r="EB143"/>
  <c r="DX144"/>
  <c r="DC149"/>
  <c r="BA150"/>
  <c r="BB150" s="1"/>
  <c r="BC150" s="1"/>
  <c r="DF176"/>
  <c r="DG176" s="1"/>
  <c r="DH176" s="1"/>
  <c r="DG174" i="24" s="1"/>
  <c r="DM145" i="5"/>
  <c r="DP145" s="1"/>
  <c r="BY145"/>
  <c r="BZ145" s="1"/>
  <c r="DY146"/>
  <c r="EB146" s="1"/>
  <c r="CW146"/>
  <c r="CX146" s="1"/>
  <c r="DU158"/>
  <c r="DX158" s="1"/>
  <c r="CO158"/>
  <c r="CP158" s="1"/>
  <c r="DQ167"/>
  <c r="DT167" s="1"/>
  <c r="CG167"/>
  <c r="CH167" s="1"/>
  <c r="DQ175"/>
  <c r="DT175" s="1"/>
  <c r="CG175"/>
  <c r="CH175" s="1"/>
  <c r="CO108"/>
  <c r="CP108" s="1"/>
  <c r="CG109"/>
  <c r="CH109" s="1"/>
  <c r="BY110"/>
  <c r="BZ110" s="1"/>
  <c r="CW111"/>
  <c r="CX111" s="1"/>
  <c r="CO112"/>
  <c r="CP112" s="1"/>
  <c r="CG113"/>
  <c r="CH113" s="1"/>
  <c r="BY114"/>
  <c r="BZ114" s="1"/>
  <c r="CW115"/>
  <c r="CX115" s="1"/>
  <c r="CO116"/>
  <c r="CP116" s="1"/>
  <c r="CG117"/>
  <c r="CH117" s="1"/>
  <c r="BY118"/>
  <c r="BZ118" s="1"/>
  <c r="CW119"/>
  <c r="CX119" s="1"/>
  <c r="CO120"/>
  <c r="CP120" s="1"/>
  <c r="CG121"/>
  <c r="CH121" s="1"/>
  <c r="BY122"/>
  <c r="BZ122" s="1"/>
  <c r="CW123"/>
  <c r="CX123" s="1"/>
  <c r="CO124"/>
  <c r="CP124" s="1"/>
  <c r="CG125"/>
  <c r="CH125" s="1"/>
  <c r="BY126"/>
  <c r="BZ126" s="1"/>
  <c r="CW127"/>
  <c r="CX127" s="1"/>
  <c r="CO128"/>
  <c r="CP128" s="1"/>
  <c r="CG129"/>
  <c r="CH129" s="1"/>
  <c r="BY130"/>
  <c r="BZ130" s="1"/>
  <c r="CW131"/>
  <c r="CX131" s="1"/>
  <c r="CO132"/>
  <c r="CP132" s="1"/>
  <c r="BY133"/>
  <c r="BZ133" s="1"/>
  <c r="EB135"/>
  <c r="DX136"/>
  <c r="BA138"/>
  <c r="BB138" s="1"/>
  <c r="BC138" s="1"/>
  <c r="DF138" s="1"/>
  <c r="DG138" s="1"/>
  <c r="DH138" s="1"/>
  <c r="DG136" i="24" s="1"/>
  <c r="EB139" i="5"/>
  <c r="DX140"/>
  <c r="BA142"/>
  <c r="BB142" s="1"/>
  <c r="BC142" s="1"/>
  <c r="DF142" s="1"/>
  <c r="DG142" s="1"/>
  <c r="DH142" s="1"/>
  <c r="DG140" i="24" s="1"/>
  <c r="DC142" i="5"/>
  <c r="DD142" s="1"/>
  <c r="DP142"/>
  <c r="CO143"/>
  <c r="CP143" s="1"/>
  <c r="BP144"/>
  <c r="BQ144" s="1"/>
  <c r="BR144" s="1"/>
  <c r="BA145"/>
  <c r="BB145" s="1"/>
  <c r="BC145" s="1"/>
  <c r="DF145" s="1"/>
  <c r="DG145" s="1"/>
  <c r="DH145" s="1"/>
  <c r="DG143" i="24" s="1"/>
  <c r="DT146" i="5"/>
  <c r="DF149"/>
  <c r="DG149" s="1"/>
  <c r="DH149" s="1"/>
  <c r="DG147" i="24" s="1"/>
  <c r="DP159" i="5"/>
  <c r="DU159"/>
  <c r="DX159" s="1"/>
  <c r="DC163"/>
  <c r="DD163" s="1"/>
  <c r="DX169"/>
  <c r="DC171"/>
  <c r="DD171" s="1"/>
  <c r="DY137"/>
  <c r="EB137" s="1"/>
  <c r="CW137"/>
  <c r="CX137" s="1"/>
  <c r="DY141"/>
  <c r="EB141" s="1"/>
  <c r="CW141"/>
  <c r="CX141" s="1"/>
  <c r="DU142"/>
  <c r="DX142" s="1"/>
  <c r="CO142"/>
  <c r="CP142" s="1"/>
  <c r="DM144"/>
  <c r="DP144" s="1"/>
  <c r="BY144"/>
  <c r="BZ144" s="1"/>
  <c r="DQ148"/>
  <c r="DT148" s="1"/>
  <c r="CG148"/>
  <c r="CH148" s="1"/>
  <c r="DM149"/>
  <c r="DP149" s="1"/>
  <c r="BY149"/>
  <c r="BZ149" s="1"/>
  <c r="DY150"/>
  <c r="EB150" s="1"/>
  <c r="CW150"/>
  <c r="CX150" s="1"/>
  <c r="DM153"/>
  <c r="DP153" s="1"/>
  <c r="BY153"/>
  <c r="BZ153" s="1"/>
  <c r="DF155"/>
  <c r="DG155" s="1"/>
  <c r="DH155" s="1"/>
  <c r="DG153" i="24" s="1"/>
  <c r="CG156" i="5"/>
  <c r="CH156" s="1"/>
  <c r="DQ156"/>
  <c r="DT156" s="1"/>
  <c r="DF158"/>
  <c r="DG158" s="1"/>
  <c r="DH158" s="1"/>
  <c r="DG156" i="24" s="1"/>
  <c r="DC158" i="5"/>
  <c r="DD158" s="1"/>
  <c r="DM160"/>
  <c r="DP160" s="1"/>
  <c r="BY160"/>
  <c r="BZ160" s="1"/>
  <c r="DF164"/>
  <c r="DG164" s="1"/>
  <c r="DH164" s="1"/>
  <c r="DG162" i="24" s="1"/>
  <c r="DF172" i="5"/>
  <c r="DG172" s="1"/>
  <c r="DH172" s="1"/>
  <c r="DG170" i="24" s="1"/>
  <c r="DC136" i="5"/>
  <c r="DD136" s="1"/>
  <c r="DC140"/>
  <c r="DD140" s="1"/>
  <c r="DX145"/>
  <c r="DF147"/>
  <c r="DG147" s="1"/>
  <c r="DH147" s="1"/>
  <c r="DG145" i="24" s="1"/>
  <c r="DP147" i="5"/>
  <c r="DC147"/>
  <c r="DD147" s="1"/>
  <c r="DY153"/>
  <c r="EB153" s="1"/>
  <c r="CW153"/>
  <c r="CX153" s="1"/>
  <c r="DU154"/>
  <c r="DX154" s="1"/>
  <c r="CO154"/>
  <c r="CP154" s="1"/>
  <c r="DM156"/>
  <c r="DP156" s="1"/>
  <c r="BY156"/>
  <c r="BZ156" s="1"/>
  <c r="DQ159"/>
  <c r="DT159" s="1"/>
  <c r="CG159"/>
  <c r="CH159" s="1"/>
  <c r="DC177"/>
  <c r="DD177" s="1"/>
  <c r="DF177"/>
  <c r="DG177" s="1"/>
  <c r="DH177" s="1"/>
  <c r="DG175" i="24" s="1"/>
  <c r="DY177" i="5"/>
  <c r="EB177" s="1"/>
  <c r="CW177"/>
  <c r="CX177" s="1"/>
  <c r="DC181"/>
  <c r="DD181" s="1"/>
  <c r="DF181"/>
  <c r="DG181" s="1"/>
  <c r="DH181" s="1"/>
  <c r="DG179" i="24" s="1"/>
  <c r="DY181" i="5"/>
  <c r="EB181" s="1"/>
  <c r="CW181"/>
  <c r="CX181" s="1"/>
  <c r="DC185"/>
  <c r="DD185" s="1"/>
  <c r="DF185"/>
  <c r="DG185" s="1"/>
  <c r="DH185" s="1"/>
  <c r="DG183" i="24" s="1"/>
  <c r="CO133" i="5"/>
  <c r="CP133" s="1"/>
  <c r="BY135"/>
  <c r="BZ135" s="1"/>
  <c r="CW136"/>
  <c r="CX136" s="1"/>
  <c r="CO137"/>
  <c r="CP137" s="1"/>
  <c r="CG138"/>
  <c r="CH138" s="1"/>
  <c r="BY139"/>
  <c r="BZ139" s="1"/>
  <c r="CW140"/>
  <c r="CX140" s="1"/>
  <c r="CO141"/>
  <c r="CP141" s="1"/>
  <c r="BY143"/>
  <c r="BZ143" s="1"/>
  <c r="CW144"/>
  <c r="CX144" s="1"/>
  <c r="CO145"/>
  <c r="CP145" s="1"/>
  <c r="BY147"/>
  <c r="BZ147" s="1"/>
  <c r="CW148"/>
  <c r="CX148" s="1"/>
  <c r="CO149"/>
  <c r="CP149" s="1"/>
  <c r="CO151"/>
  <c r="CP151" s="1"/>
  <c r="BA153"/>
  <c r="BB153" s="1"/>
  <c r="BC153" s="1"/>
  <c r="DT153"/>
  <c r="BP155"/>
  <c r="BQ155" s="1"/>
  <c r="BR155" s="1"/>
  <c r="BP156"/>
  <c r="BQ156" s="1"/>
  <c r="BR156" s="1"/>
  <c r="DY158"/>
  <c r="EB158" s="1"/>
  <c r="AL159"/>
  <c r="AM159" s="1"/>
  <c r="AN159" s="1"/>
  <c r="AL160"/>
  <c r="AM160" s="1"/>
  <c r="AN160" s="1"/>
  <c r="DF160" s="1"/>
  <c r="DG160" s="1"/>
  <c r="DH160" s="1"/>
  <c r="DG158" i="24" s="1"/>
  <c r="DD161" i="5"/>
  <c r="DF163"/>
  <c r="DG163" s="1"/>
  <c r="DH163" s="1"/>
  <c r="DG161" i="24" s="1"/>
  <c r="EB163" i="5"/>
  <c r="DX164"/>
  <c r="DF167"/>
  <c r="DG167" s="1"/>
  <c r="DH167" s="1"/>
  <c r="DG165" i="24" s="1"/>
  <c r="EB167" i="5"/>
  <c r="DX168"/>
  <c r="DF171"/>
  <c r="DG171" s="1"/>
  <c r="DH171" s="1"/>
  <c r="DG169" i="24" s="1"/>
  <c r="EB171" i="5"/>
  <c r="DX172"/>
  <c r="DF175"/>
  <c r="DG175" s="1"/>
  <c r="DH175" s="1"/>
  <c r="DG173" i="24" s="1"/>
  <c r="EB175" i="5"/>
  <c r="DM152"/>
  <c r="DP152" s="1"/>
  <c r="BY152"/>
  <c r="BZ152" s="1"/>
  <c r="DQ155"/>
  <c r="DT155" s="1"/>
  <c r="CG155"/>
  <c r="CH155" s="1"/>
  <c r="DY165"/>
  <c r="EB165" s="1"/>
  <c r="CW165"/>
  <c r="CX165" s="1"/>
  <c r="DY169"/>
  <c r="EB169" s="1"/>
  <c r="CW169"/>
  <c r="CX169" s="1"/>
  <c r="DY173"/>
  <c r="EB173" s="1"/>
  <c r="CW173"/>
  <c r="CX173" s="1"/>
  <c r="DQ179"/>
  <c r="DT179" s="1"/>
  <c r="CG179"/>
  <c r="CH179" s="1"/>
  <c r="DF187"/>
  <c r="DG187" s="1"/>
  <c r="DH187" s="1"/>
  <c r="DG185" i="24" s="1"/>
  <c r="DC187" i="5"/>
  <c r="DQ189"/>
  <c r="DT189" s="1"/>
  <c r="CG189"/>
  <c r="CH189" s="1"/>
  <c r="CW145"/>
  <c r="CX145" s="1"/>
  <c r="CO146"/>
  <c r="CP146" s="1"/>
  <c r="CG147"/>
  <c r="CH147" s="1"/>
  <c r="BY148"/>
  <c r="BZ148" s="1"/>
  <c r="CW149"/>
  <c r="CX149" s="1"/>
  <c r="CO150"/>
  <c r="CP150" s="1"/>
  <c r="BP152"/>
  <c r="BQ152" s="1"/>
  <c r="BR152" s="1"/>
  <c r="AL156"/>
  <c r="AM156" s="1"/>
  <c r="AN156" s="1"/>
  <c r="BY157"/>
  <c r="BZ157" s="1"/>
  <c r="EB159"/>
  <c r="DX160"/>
  <c r="BA162"/>
  <c r="BB162" s="1"/>
  <c r="BC162" s="1"/>
  <c r="DF162" s="1"/>
  <c r="DG162" s="1"/>
  <c r="DH162" s="1"/>
  <c r="DG160" i="24" s="1"/>
  <c r="DC162" i="5"/>
  <c r="DP162"/>
  <c r="CO163"/>
  <c r="CP163" s="1"/>
  <c r="BP164"/>
  <c r="BQ164" s="1"/>
  <c r="BR164" s="1"/>
  <c r="BA165"/>
  <c r="BB165" s="1"/>
  <c r="BC165" s="1"/>
  <c r="DF165" s="1"/>
  <c r="DG165" s="1"/>
  <c r="DH165" s="1"/>
  <c r="DG163" i="24" s="1"/>
  <c r="DT165" i="5"/>
  <c r="DP166"/>
  <c r="CO167"/>
  <c r="CP167" s="1"/>
  <c r="BP168"/>
  <c r="BQ168" s="1"/>
  <c r="BR168" s="1"/>
  <c r="BA169"/>
  <c r="BB169" s="1"/>
  <c r="BC169" s="1"/>
  <c r="DF169" s="1"/>
  <c r="DG169" s="1"/>
  <c r="DH169" s="1"/>
  <c r="DG167" i="24" s="1"/>
  <c r="DT169" i="5"/>
  <c r="DP170"/>
  <c r="CO171"/>
  <c r="CP171" s="1"/>
  <c r="BP172"/>
  <c r="BQ172" s="1"/>
  <c r="BR172" s="1"/>
  <c r="BA173"/>
  <c r="BB173" s="1"/>
  <c r="BC173" s="1"/>
  <c r="DF173" s="1"/>
  <c r="DG173" s="1"/>
  <c r="DH173" s="1"/>
  <c r="DG171" i="24" s="1"/>
  <c r="DT173" i="5"/>
  <c r="DP174"/>
  <c r="CO175"/>
  <c r="CP175" s="1"/>
  <c r="DQ151"/>
  <c r="DT151" s="1"/>
  <c r="CG151"/>
  <c r="CH151" s="1"/>
  <c r="DY161"/>
  <c r="EB161" s="1"/>
  <c r="CW161"/>
  <c r="CX161" s="1"/>
  <c r="DU162"/>
  <c r="DX162" s="1"/>
  <c r="CO162"/>
  <c r="CP162" s="1"/>
  <c r="DM164"/>
  <c r="DP164" s="1"/>
  <c r="BY164"/>
  <c r="BZ164" s="1"/>
  <c r="DU166"/>
  <c r="DX166" s="1"/>
  <c r="CO166"/>
  <c r="CP166" s="1"/>
  <c r="DM168"/>
  <c r="DP168" s="1"/>
  <c r="BY168"/>
  <c r="BZ168" s="1"/>
  <c r="DU170"/>
  <c r="DX170" s="1"/>
  <c r="CO170"/>
  <c r="CP170" s="1"/>
  <c r="DM172"/>
  <c r="DP172" s="1"/>
  <c r="BY172"/>
  <c r="BZ172" s="1"/>
  <c r="DU174"/>
  <c r="DX174" s="1"/>
  <c r="CO174"/>
  <c r="CP174" s="1"/>
  <c r="DF179"/>
  <c r="DG179" s="1"/>
  <c r="DH179" s="1"/>
  <c r="DG177" i="24" s="1"/>
  <c r="DC179" i="5"/>
  <c r="DD179" s="1"/>
  <c r="DY179"/>
  <c r="EB179" s="1"/>
  <c r="CW179"/>
  <c r="CX179" s="1"/>
  <c r="DF183"/>
  <c r="DG183" s="1"/>
  <c r="DH183" s="1"/>
  <c r="DG181" i="24" s="1"/>
  <c r="DC183" i="5"/>
  <c r="DD183" s="1"/>
  <c r="DQ183"/>
  <c r="DT183" s="1"/>
  <c r="CG183"/>
  <c r="CH183" s="1"/>
  <c r="DD162"/>
  <c r="DC165"/>
  <c r="DD165" s="1"/>
  <c r="DM186"/>
  <c r="DP186" s="1"/>
  <c r="BY186"/>
  <c r="BZ186" s="1"/>
  <c r="DC190"/>
  <c r="DF190"/>
  <c r="DG190" s="1"/>
  <c r="DH190" s="1"/>
  <c r="DG188" i="24" s="1"/>
  <c r="DC194" i="5"/>
  <c r="DF194"/>
  <c r="DG194" s="1"/>
  <c r="DH194" s="1"/>
  <c r="DG192" i="24" s="1"/>
  <c r="DC198" i="5"/>
  <c r="DF198"/>
  <c r="DG198" s="1"/>
  <c r="DH198" s="1"/>
  <c r="DG196" i="24" s="1"/>
  <c r="DC202" i="5"/>
  <c r="DF202"/>
  <c r="DG202" s="1"/>
  <c r="DH202" s="1"/>
  <c r="DG200" i="24" s="1"/>
  <c r="DD187" i="5"/>
  <c r="DM176"/>
  <c r="DP176" s="1"/>
  <c r="BY176"/>
  <c r="BZ176" s="1"/>
  <c r="DU176"/>
  <c r="DX176" s="1"/>
  <c r="CO176"/>
  <c r="CP176" s="1"/>
  <c r="DM178"/>
  <c r="DP178" s="1"/>
  <c r="BY178"/>
  <c r="BZ178" s="1"/>
  <c r="DU178"/>
  <c r="DX178" s="1"/>
  <c r="CO178"/>
  <c r="CP178" s="1"/>
  <c r="DM180"/>
  <c r="DP180" s="1"/>
  <c r="BY180"/>
  <c r="BZ180" s="1"/>
  <c r="DU180"/>
  <c r="DX180" s="1"/>
  <c r="CO180"/>
  <c r="CP180" s="1"/>
  <c r="DM182"/>
  <c r="DP182" s="1"/>
  <c r="BY182"/>
  <c r="BZ182" s="1"/>
  <c r="DU182"/>
  <c r="DX182" s="1"/>
  <c r="CO182"/>
  <c r="CP182" s="1"/>
  <c r="DM184"/>
  <c r="DP184" s="1"/>
  <c r="BY184"/>
  <c r="BZ184" s="1"/>
  <c r="DU184"/>
  <c r="DX184" s="1"/>
  <c r="CO184"/>
  <c r="CP184" s="1"/>
  <c r="DQ185"/>
  <c r="DT185" s="1"/>
  <c r="CG185"/>
  <c r="CH185" s="1"/>
  <c r="DF191"/>
  <c r="DG191" s="1"/>
  <c r="DH191" s="1"/>
  <c r="DG189" i="24" s="1"/>
  <c r="DC191" i="5"/>
  <c r="DF195"/>
  <c r="DG195" s="1"/>
  <c r="DH195" s="1"/>
  <c r="DG193" i="24" s="1"/>
  <c r="DC195" i="5"/>
  <c r="DD195" s="1"/>
  <c r="DF199"/>
  <c r="DG199" s="1"/>
  <c r="DH199" s="1"/>
  <c r="DG197" i="24" s="1"/>
  <c r="DC199" i="5"/>
  <c r="DF203"/>
  <c r="DG203" s="1"/>
  <c r="DH203" s="1"/>
  <c r="DG201" i="24" s="1"/>
  <c r="DC203" i="5"/>
  <c r="BY151"/>
  <c r="BZ151" s="1"/>
  <c r="CW152"/>
  <c r="CX152" s="1"/>
  <c r="CO153"/>
  <c r="CP153" s="1"/>
  <c r="BY155"/>
  <c r="BZ155" s="1"/>
  <c r="CW156"/>
  <c r="CX156" s="1"/>
  <c r="CO157"/>
  <c r="CP157" s="1"/>
  <c r="BY159"/>
  <c r="BZ159" s="1"/>
  <c r="CW160"/>
  <c r="CX160" s="1"/>
  <c r="CO161"/>
  <c r="CP161" s="1"/>
  <c r="BY163"/>
  <c r="BZ163" s="1"/>
  <c r="CW164"/>
  <c r="CX164" s="1"/>
  <c r="CO165"/>
  <c r="CP165" s="1"/>
  <c r="CG166"/>
  <c r="CH166" s="1"/>
  <c r="BY167"/>
  <c r="BZ167" s="1"/>
  <c r="CW168"/>
  <c r="CX168" s="1"/>
  <c r="CO169"/>
  <c r="CP169" s="1"/>
  <c r="CG170"/>
  <c r="CH170" s="1"/>
  <c r="BY171"/>
  <c r="BZ171" s="1"/>
  <c r="CW172"/>
  <c r="CX172" s="1"/>
  <c r="CO173"/>
  <c r="CP173" s="1"/>
  <c r="CG174"/>
  <c r="CH174" s="1"/>
  <c r="BY175"/>
  <c r="BZ175" s="1"/>
  <c r="BP176"/>
  <c r="AL178"/>
  <c r="AM178" s="1"/>
  <c r="AN178" s="1"/>
  <c r="BA178"/>
  <c r="BB178" s="1"/>
  <c r="BC178" s="1"/>
  <c r="BP178"/>
  <c r="BQ178" s="1"/>
  <c r="BR178" s="1"/>
  <c r="AL180"/>
  <c r="AM180" s="1"/>
  <c r="AN180" s="1"/>
  <c r="BA180"/>
  <c r="BB180" s="1"/>
  <c r="BC180" s="1"/>
  <c r="BP180"/>
  <c r="BQ180" s="1"/>
  <c r="BR180" s="1"/>
  <c r="AL182"/>
  <c r="AM182" s="1"/>
  <c r="AN182" s="1"/>
  <c r="BA182"/>
  <c r="BB182" s="1"/>
  <c r="BC182" s="1"/>
  <c r="BP182"/>
  <c r="BQ182" s="1"/>
  <c r="BR182" s="1"/>
  <c r="AL184"/>
  <c r="AM184" s="1"/>
  <c r="AN184" s="1"/>
  <c r="BA184"/>
  <c r="BB184" s="1"/>
  <c r="BC184" s="1"/>
  <c r="BP184"/>
  <c r="BQ184" s="1"/>
  <c r="BR184" s="1"/>
  <c r="BA188"/>
  <c r="BB188" s="1"/>
  <c r="BC188" s="1"/>
  <c r="DF188" s="1"/>
  <c r="DG188" s="1"/>
  <c r="DH188" s="1"/>
  <c r="DG186" i="24" s="1"/>
  <c r="DD190" i="5"/>
  <c r="DD191"/>
  <c r="DC193"/>
  <c r="DD193" s="1"/>
  <c r="DD194"/>
  <c r="DC197"/>
  <c r="DD197" s="1"/>
  <c r="DD198"/>
  <c r="DD199"/>
  <c r="DC201"/>
  <c r="DD201" s="1"/>
  <c r="DD202"/>
  <c r="DD203"/>
  <c r="DC205"/>
  <c r="DD205" s="1"/>
  <c r="DY187"/>
  <c r="EB187" s="1"/>
  <c r="CW187"/>
  <c r="CX187" s="1"/>
  <c r="DU188"/>
  <c r="DX188" s="1"/>
  <c r="CO188"/>
  <c r="CP188" s="1"/>
  <c r="DC189"/>
  <c r="DD189" s="1"/>
  <c r="DF189"/>
  <c r="DG189" s="1"/>
  <c r="DH189" s="1"/>
  <c r="DG187" i="24" s="1"/>
  <c r="DF192" i="5"/>
  <c r="DG192" s="1"/>
  <c r="DH192" s="1"/>
  <c r="DG190" i="24" s="1"/>
  <c r="DC192" i="5"/>
  <c r="DD192" s="1"/>
  <c r="DF196"/>
  <c r="DG196" s="1"/>
  <c r="DH196" s="1"/>
  <c r="DG194" i="24" s="1"/>
  <c r="DC196" i="5"/>
  <c r="DD196" s="1"/>
  <c r="DF200"/>
  <c r="DG200" s="1"/>
  <c r="DH200" s="1"/>
  <c r="DG198" i="24" s="1"/>
  <c r="DC200" i="5"/>
  <c r="DD200" s="1"/>
  <c r="DF204"/>
  <c r="DG204" s="1"/>
  <c r="DH204" s="1"/>
  <c r="DG202" i="24" s="1"/>
  <c r="DC204" i="5"/>
  <c r="DD204" s="1"/>
  <c r="DC186"/>
  <c r="DD186" s="1"/>
  <c r="AL186"/>
  <c r="AM186" s="1"/>
  <c r="AN186" s="1"/>
  <c r="DF186" s="1"/>
  <c r="DG186" s="1"/>
  <c r="DH186" s="1"/>
  <c r="DG184" i="24" s="1"/>
  <c r="DT187" i="5"/>
  <c r="BY190"/>
  <c r="BZ190" s="1"/>
  <c r="CW191"/>
  <c r="CX191" s="1"/>
  <c r="CO192"/>
  <c r="CP192" s="1"/>
  <c r="DF193"/>
  <c r="DG193" s="1"/>
  <c r="DH193" s="1"/>
  <c r="DG191" i="24" s="1"/>
  <c r="CG193" i="5"/>
  <c r="CH193" s="1"/>
  <c r="BY194"/>
  <c r="BZ194" s="1"/>
  <c r="CW195"/>
  <c r="CX195" s="1"/>
  <c r="CO196"/>
  <c r="CP196" s="1"/>
  <c r="DF197"/>
  <c r="DG197" s="1"/>
  <c r="DH197" s="1"/>
  <c r="DG195" i="24" s="1"/>
  <c r="CG197" i="5"/>
  <c r="CH197" s="1"/>
  <c r="BY198"/>
  <c r="BZ198" s="1"/>
  <c r="CW199"/>
  <c r="CX199" s="1"/>
  <c r="CO200"/>
  <c r="CP200" s="1"/>
  <c r="DF201"/>
  <c r="DG201" s="1"/>
  <c r="DH201" s="1"/>
  <c r="DG199" i="24" s="1"/>
  <c r="CG201" i="5"/>
  <c r="CH201" s="1"/>
  <c r="BY202"/>
  <c r="BZ202" s="1"/>
  <c r="CW203"/>
  <c r="CX203" s="1"/>
  <c r="CO204"/>
  <c r="CP204" s="1"/>
  <c r="DF205"/>
  <c r="DG205" s="1"/>
  <c r="DH205" s="1"/>
  <c r="DG203" i="24" s="1"/>
  <c r="CG205" i="5"/>
  <c r="CH205" s="1"/>
  <c r="CW185"/>
  <c r="CX185" s="1"/>
  <c r="CO186"/>
  <c r="CP186" s="1"/>
  <c r="CG187"/>
  <c r="CH187" s="1"/>
  <c r="BY188"/>
  <c r="BZ188" s="1"/>
  <c r="CW189"/>
  <c r="CX189" s="1"/>
  <c r="CO190"/>
  <c r="CP190" s="1"/>
  <c r="CG191"/>
  <c r="CH191" s="1"/>
  <c r="BY192"/>
  <c r="BZ192" s="1"/>
  <c r="CW193"/>
  <c r="CX193" s="1"/>
  <c r="CO194"/>
  <c r="CP194" s="1"/>
  <c r="CG195"/>
  <c r="CH195" s="1"/>
  <c r="BY196"/>
  <c r="BZ196" s="1"/>
  <c r="CW197"/>
  <c r="CX197" s="1"/>
  <c r="CO198"/>
  <c r="CP198" s="1"/>
  <c r="CG199"/>
  <c r="CH199" s="1"/>
  <c r="BY200"/>
  <c r="BZ200" s="1"/>
  <c r="CW201"/>
  <c r="CX201" s="1"/>
  <c r="CO202"/>
  <c r="CP202" s="1"/>
  <c r="CG203"/>
  <c r="CH203" s="1"/>
  <c r="BY204"/>
  <c r="BZ204" s="1"/>
  <c r="CW205"/>
  <c r="CX205" s="1"/>
  <c r="DD11" i="24"/>
  <c r="DD14"/>
  <c r="DD22"/>
  <c r="DD30"/>
  <c r="DI14" i="5"/>
  <c r="DI18"/>
  <c r="DI22"/>
  <c r="DI26"/>
  <c r="DI30"/>
  <c r="DI34"/>
  <c r="DI38"/>
  <c r="DI42"/>
  <c r="DI46"/>
  <c r="DI50"/>
  <c r="DI54"/>
  <c r="DI58"/>
  <c r="DI62"/>
  <c r="DI66"/>
  <c r="DI70"/>
  <c r="DI74"/>
  <c r="DI78"/>
  <c r="DI82"/>
  <c r="DI86"/>
  <c r="DI90"/>
  <c r="DI94"/>
  <c r="DI98"/>
  <c r="DI102"/>
  <c r="DI106"/>
  <c r="DD10" i="24"/>
  <c r="DD17"/>
  <c r="DD25"/>
  <c r="DD18"/>
  <c r="DD26"/>
  <c r="DD34"/>
  <c r="DI40" i="5"/>
  <c r="DI44"/>
  <c r="DI48"/>
  <c r="DI52"/>
  <c r="DI56"/>
  <c r="DI60"/>
  <c r="DI64"/>
  <c r="DI68"/>
  <c r="DI72"/>
  <c r="DI76"/>
  <c r="DI80"/>
  <c r="DI84"/>
  <c r="DI88"/>
  <c r="DI92"/>
  <c r="DI96"/>
  <c r="DI100"/>
  <c r="DI104"/>
  <c r="DI208"/>
  <c r="U2"/>
  <c r="K63" i="32" s="1"/>
  <c r="CN9" i="5"/>
  <c r="CO9"/>
  <c r="DU9"/>
  <c r="DX9"/>
  <c r="CF9"/>
  <c r="CG9"/>
  <c r="DQ9"/>
  <c r="DT9"/>
  <c r="BX9"/>
  <c r="BY9"/>
  <c r="DM9"/>
  <c r="DP9"/>
  <c r="N9"/>
  <c r="R9"/>
  <c r="V9"/>
  <c r="AC9"/>
  <c r="AG9"/>
  <c r="AK9"/>
  <c r="AR9"/>
  <c r="AV9"/>
  <c r="AZ9"/>
  <c r="BA9"/>
  <c r="BG9"/>
  <c r="BK9"/>
  <c r="BO9"/>
  <c r="BP9"/>
  <c r="DA9"/>
  <c r="DC73"/>
  <c r="DC72"/>
  <c r="DC71"/>
  <c r="DC70"/>
  <c r="DC69"/>
  <c r="DC68"/>
  <c r="DC67"/>
  <c r="DC66"/>
  <c r="DC65"/>
  <c r="DC64"/>
  <c r="DC63"/>
  <c r="DC62"/>
  <c r="DC61"/>
  <c r="DC60"/>
  <c r="DC59"/>
  <c r="DC58"/>
  <c r="DC57"/>
  <c r="DC56"/>
  <c r="DC55"/>
  <c r="DC54"/>
  <c r="DC53"/>
  <c r="DC52"/>
  <c r="DC51"/>
  <c r="DC50"/>
  <c r="DC49"/>
  <c r="DC48"/>
  <c r="DC47"/>
  <c r="DC46"/>
  <c r="DC45"/>
  <c r="DC44"/>
  <c r="DC43"/>
  <c r="DC42"/>
  <c r="DC41"/>
  <c r="DC40"/>
  <c r="DC39"/>
  <c r="DC38"/>
  <c r="DC37"/>
  <c r="DC36"/>
  <c r="DC35"/>
  <c r="DC34"/>
  <c r="DC33"/>
  <c r="DC32"/>
  <c r="DC31"/>
  <c r="DC30"/>
  <c r="DC29"/>
  <c r="DC28"/>
  <c r="DC27"/>
  <c r="DC26"/>
  <c r="DC25"/>
  <c r="DC24"/>
  <c r="DC23"/>
  <c r="DC22"/>
  <c r="DC21"/>
  <c r="DC20"/>
  <c r="DC19"/>
  <c r="DC18"/>
  <c r="DC17"/>
  <c r="DC16"/>
  <c r="DC15"/>
  <c r="DC14"/>
  <c r="DC13"/>
  <c r="DC12"/>
  <c r="DC11"/>
  <c r="BQ6" i="24"/>
  <c r="BP6"/>
  <c r="BN6"/>
  <c r="BM6"/>
  <c r="BL6"/>
  <c r="BK6"/>
  <c r="BJ6"/>
  <c r="BI6"/>
  <c r="BH6"/>
  <c r="BG6"/>
  <c r="BE6"/>
  <c r="BD6"/>
  <c r="BC6"/>
  <c r="BQ5"/>
  <c r="BP5"/>
  <c r="BO5"/>
  <c r="BM5"/>
  <c r="BL5"/>
  <c r="BK5"/>
  <c r="BJ5"/>
  <c r="BI5"/>
  <c r="BH5"/>
  <c r="BG5"/>
  <c r="BF5"/>
  <c r="BE5"/>
  <c r="BD5"/>
  <c r="BC5"/>
  <c r="BQ4"/>
  <c r="BP4"/>
  <c r="BO4"/>
  <c r="BN4"/>
  <c r="BM4"/>
  <c r="BL4"/>
  <c r="BK4"/>
  <c r="BJ4"/>
  <c r="BI4"/>
  <c r="BH4"/>
  <c r="BG4"/>
  <c r="BF4"/>
  <c r="BE4"/>
  <c r="BD4"/>
  <c r="BC4"/>
  <c r="BB6"/>
  <c r="BA6"/>
  <c r="AY6"/>
  <c r="AX6"/>
  <c r="AW6"/>
  <c r="AV6"/>
  <c r="AU6"/>
  <c r="AT6"/>
  <c r="AS6"/>
  <c r="AR6"/>
  <c r="AP6"/>
  <c r="AO6"/>
  <c r="AN6"/>
  <c r="BB5"/>
  <c r="BA5"/>
  <c r="AZ5"/>
  <c r="AX5"/>
  <c r="AW5"/>
  <c r="AV5"/>
  <c r="AU5"/>
  <c r="AT5"/>
  <c r="AS5"/>
  <c r="AR5"/>
  <c r="AQ5"/>
  <c r="AP5"/>
  <c r="AO5"/>
  <c r="AN5"/>
  <c r="BB4"/>
  <c r="BA4"/>
  <c r="AZ4"/>
  <c r="AY4"/>
  <c r="AX4"/>
  <c r="AW4"/>
  <c r="AV4"/>
  <c r="AU4"/>
  <c r="AT4"/>
  <c r="AS4"/>
  <c r="AR4"/>
  <c r="AQ4"/>
  <c r="AP4"/>
  <c r="AO4"/>
  <c r="AN4"/>
  <c r="AM6"/>
  <c r="AL6"/>
  <c r="AJ6"/>
  <c r="AI6"/>
  <c r="AH6"/>
  <c r="AG6"/>
  <c r="AF6"/>
  <c r="AE6"/>
  <c r="AD6"/>
  <c r="AC6"/>
  <c r="AA6"/>
  <c r="Z6"/>
  <c r="Y6"/>
  <c r="AM5"/>
  <c r="AL5"/>
  <c r="AK5"/>
  <c r="AI5"/>
  <c r="AH5"/>
  <c r="AG5"/>
  <c r="AF5"/>
  <c r="AE5"/>
  <c r="AD5"/>
  <c r="AC5"/>
  <c r="AB5"/>
  <c r="AA5"/>
  <c r="Z5"/>
  <c r="Y5"/>
  <c r="AM4"/>
  <c r="AL4"/>
  <c r="AK4"/>
  <c r="AJ4"/>
  <c r="AI4"/>
  <c r="AH4"/>
  <c r="AG4"/>
  <c r="AF4"/>
  <c r="AE4"/>
  <c r="AD4"/>
  <c r="AC4"/>
  <c r="AB4"/>
  <c r="AA4"/>
  <c r="Z4"/>
  <c r="Y4"/>
  <c r="T4"/>
  <c r="S4"/>
  <c r="R4"/>
  <c r="Q4"/>
  <c r="P4"/>
  <c r="O4"/>
  <c r="N4"/>
  <c r="M4"/>
  <c r="L4"/>
  <c r="K4"/>
  <c r="J4"/>
  <c r="X6"/>
  <c r="W6"/>
  <c r="V6"/>
  <c r="X5"/>
  <c r="W5"/>
  <c r="V5"/>
  <c r="X4"/>
  <c r="W4"/>
  <c r="V4"/>
  <c r="U6"/>
  <c r="T6"/>
  <c r="S6"/>
  <c r="R6"/>
  <c r="Q6"/>
  <c r="P6"/>
  <c r="O6"/>
  <c r="N6"/>
  <c r="M6"/>
  <c r="L6"/>
  <c r="K6"/>
  <c r="J6"/>
  <c r="U4"/>
  <c r="T5"/>
  <c r="S5"/>
  <c r="R5"/>
  <c r="Q5"/>
  <c r="P5"/>
  <c r="O5"/>
  <c r="N5"/>
  <c r="M5"/>
  <c r="L5"/>
  <c r="K5"/>
  <c r="J5"/>
  <c r="CW106" i="5"/>
  <c r="CV104" i="24" s="1"/>
  <c r="CW104" i="5"/>
  <c r="CV102" i="24" s="1"/>
  <c r="CW103" i="5"/>
  <c r="CV101" i="24" s="1"/>
  <c r="CW102" i="5"/>
  <c r="CV100" i="24" s="1"/>
  <c r="CW101" i="5"/>
  <c r="CV99" i="24" s="1"/>
  <c r="CW100" i="5"/>
  <c r="CV98" i="24" s="1"/>
  <c r="CW99" i="5"/>
  <c r="CV97" i="24" s="1"/>
  <c r="CW98" i="5"/>
  <c r="CV96" i="24" s="1"/>
  <c r="CW97" i="5"/>
  <c r="CV95" i="24" s="1"/>
  <c r="CW96" i="5"/>
  <c r="CV94" i="24" s="1"/>
  <c r="CW95" i="5"/>
  <c r="CV93" i="24" s="1"/>
  <c r="CW94" i="5"/>
  <c r="CV92" i="24" s="1"/>
  <c r="CW93" i="5"/>
  <c r="CV91" i="24" s="1"/>
  <c r="CW92" i="5"/>
  <c r="CV90" i="24" s="1"/>
  <c r="CW91" i="5"/>
  <c r="CV89" i="24" s="1"/>
  <c r="CW90" i="5"/>
  <c r="CV88" i="24" s="1"/>
  <c r="CW89" i="5"/>
  <c r="CV87" i="24" s="1"/>
  <c r="CW88" i="5"/>
  <c r="CV86" i="24" s="1"/>
  <c r="CW87" i="5"/>
  <c r="CV85" i="24" s="1"/>
  <c r="CW86" i="5"/>
  <c r="CV84" i="24" s="1"/>
  <c r="CW85" i="5"/>
  <c r="CV83" i="24" s="1"/>
  <c r="CW84" i="5"/>
  <c r="CV82" i="24" s="1"/>
  <c r="CW83" i="5"/>
  <c r="CV81" i="24" s="1"/>
  <c r="CW82" i="5"/>
  <c r="CV80" i="24" s="1"/>
  <c r="CW81" i="5"/>
  <c r="CV79" i="24" s="1"/>
  <c r="CW80" i="5"/>
  <c r="CV78" i="24" s="1"/>
  <c r="CW79" i="5"/>
  <c r="CV77" i="24" s="1"/>
  <c r="CW78" i="5"/>
  <c r="CV76" i="24" s="1"/>
  <c r="CW77" i="5"/>
  <c r="CV75" i="24" s="1"/>
  <c r="CW76" i="5"/>
  <c r="CV74" i="24" s="1"/>
  <c r="CW75" i="5"/>
  <c r="CV73" i="24" s="1"/>
  <c r="CW74" i="5"/>
  <c r="CV72" i="24" s="1"/>
  <c r="CW73" i="5"/>
  <c r="CW72"/>
  <c r="CW71"/>
  <c r="CW70"/>
  <c r="CW69"/>
  <c r="CW68"/>
  <c r="CW67"/>
  <c r="CW66"/>
  <c r="CW65"/>
  <c r="CW64"/>
  <c r="CW63"/>
  <c r="CW62"/>
  <c r="CW61"/>
  <c r="CW60"/>
  <c r="CW59"/>
  <c r="CW58"/>
  <c r="CW57"/>
  <c r="CW56"/>
  <c r="CW55"/>
  <c r="CW54"/>
  <c r="CW53"/>
  <c r="CW52"/>
  <c r="CW51"/>
  <c r="CW50"/>
  <c r="CW49"/>
  <c r="CW48"/>
  <c r="CW47"/>
  <c r="CW46"/>
  <c r="CW45"/>
  <c r="CW44"/>
  <c r="CW43"/>
  <c r="CW42"/>
  <c r="CW41"/>
  <c r="CW40"/>
  <c r="CW39"/>
  <c r="CW38"/>
  <c r="CW37"/>
  <c r="CW36"/>
  <c r="CW35"/>
  <c r="CW34"/>
  <c r="CW33"/>
  <c r="CW32"/>
  <c r="CW31"/>
  <c r="CW30"/>
  <c r="CW29"/>
  <c r="CW28"/>
  <c r="CW27"/>
  <c r="CW26"/>
  <c r="CW25"/>
  <c r="CW24"/>
  <c r="CW23"/>
  <c r="CW22"/>
  <c r="CW21"/>
  <c r="CW20"/>
  <c r="CW19"/>
  <c r="CW18"/>
  <c r="CW17"/>
  <c r="CW16"/>
  <c r="CW15"/>
  <c r="CW14"/>
  <c r="CW13"/>
  <c r="CW12"/>
  <c r="CW11"/>
  <c r="CW10"/>
  <c r="CW9"/>
  <c r="BK7"/>
  <c r="BG7"/>
  <c r="BF6" i="24" s="1"/>
  <c r="AV7" i="5"/>
  <c r="AR7"/>
  <c r="AQ6" i="24" s="1"/>
  <c r="AG7" i="5"/>
  <c r="AC7"/>
  <c r="AB6" i="24" s="1"/>
  <c r="BG10" i="5"/>
  <c r="BG11"/>
  <c r="BG12"/>
  <c r="BG13"/>
  <c r="BG14"/>
  <c r="BG15"/>
  <c r="BG16"/>
  <c r="BG17"/>
  <c r="BG18"/>
  <c r="BG19"/>
  <c r="BG20"/>
  <c r="BG21"/>
  <c r="BG22"/>
  <c r="BG23"/>
  <c r="BG24"/>
  <c r="BG25"/>
  <c r="BG26"/>
  <c r="BG27"/>
  <c r="BG28"/>
  <c r="BG29"/>
  <c r="BG30"/>
  <c r="BG31"/>
  <c r="BG32"/>
  <c r="BG33"/>
  <c r="BG34"/>
  <c r="BG35"/>
  <c r="BG36"/>
  <c r="BG37"/>
  <c r="BG38"/>
  <c r="BG39"/>
  <c r="BG40"/>
  <c r="BG41"/>
  <c r="BG42"/>
  <c r="BG43"/>
  <c r="BG44"/>
  <c r="BG45"/>
  <c r="BG46"/>
  <c r="BG47"/>
  <c r="BG48"/>
  <c r="BG49"/>
  <c r="BG50"/>
  <c r="BG51"/>
  <c r="BG52"/>
  <c r="BG53"/>
  <c r="BG54"/>
  <c r="BG55"/>
  <c r="BG56"/>
  <c r="BG57"/>
  <c r="BG58"/>
  <c r="BG59"/>
  <c r="BG60"/>
  <c r="BG61"/>
  <c r="BG62"/>
  <c r="BG63"/>
  <c r="BG64"/>
  <c r="BG65"/>
  <c r="BG66"/>
  <c r="BG67"/>
  <c r="BG68"/>
  <c r="BG69"/>
  <c r="BG70"/>
  <c r="BG71"/>
  <c r="BG72"/>
  <c r="BG73"/>
  <c r="BG74"/>
  <c r="BF72" i="24" s="1"/>
  <c r="BG75" i="5"/>
  <c r="BF73" i="24" s="1"/>
  <c r="BG76" i="5"/>
  <c r="BF74" i="24" s="1"/>
  <c r="BG77" i="5"/>
  <c r="BF75" i="24" s="1"/>
  <c r="BG78" i="5"/>
  <c r="BF76" i="24" s="1"/>
  <c r="BG79" i="5"/>
  <c r="BF77" i="24" s="1"/>
  <c r="BG80" i="5"/>
  <c r="BF78" i="24" s="1"/>
  <c r="BG81" i="5"/>
  <c r="BF79" i="24" s="1"/>
  <c r="BG82" i="5"/>
  <c r="BF80" i="24" s="1"/>
  <c r="BG83" i="5"/>
  <c r="BF81" i="24" s="1"/>
  <c r="BG84" i="5"/>
  <c r="BF82" i="24" s="1"/>
  <c r="BG85" i="5"/>
  <c r="BF83" i="24" s="1"/>
  <c r="BG86" i="5"/>
  <c r="BF84" i="24" s="1"/>
  <c r="BG87" i="5"/>
  <c r="BF85" i="24" s="1"/>
  <c r="BG88" i="5"/>
  <c r="BF86" i="24" s="1"/>
  <c r="BG89" i="5"/>
  <c r="BF87" i="24" s="1"/>
  <c r="BG90" i="5"/>
  <c r="BF88" i="24" s="1"/>
  <c r="BG91" i="5"/>
  <c r="BF89" i="24" s="1"/>
  <c r="BG92" i="5"/>
  <c r="BF90" i="24" s="1"/>
  <c r="BG93" i="5"/>
  <c r="BF91" i="24" s="1"/>
  <c r="BG94" i="5"/>
  <c r="BF92" i="24" s="1"/>
  <c r="BG95" i="5"/>
  <c r="BF93" i="24" s="1"/>
  <c r="BG96" i="5"/>
  <c r="BF94" i="24" s="1"/>
  <c r="BG97" i="5"/>
  <c r="BF95" i="24" s="1"/>
  <c r="BG98" i="5"/>
  <c r="BF96" i="24" s="1"/>
  <c r="BG99" i="5"/>
  <c r="BF97" i="24" s="1"/>
  <c r="BG100" i="5"/>
  <c r="BF98" i="24" s="1"/>
  <c r="BG101" i="5"/>
  <c r="BF99" i="24" s="1"/>
  <c r="BG102" i="5"/>
  <c r="BF100" i="24" s="1"/>
  <c r="BG103" i="5"/>
  <c r="BF101" i="24" s="1"/>
  <c r="BG104" i="5"/>
  <c r="BF102" i="24" s="1"/>
  <c r="BG105" i="5"/>
  <c r="BF103" i="24" s="1"/>
  <c r="BG106" i="5"/>
  <c r="BF104" i="24" s="1"/>
  <c r="BG107" i="5"/>
  <c r="BF105" i="24" s="1"/>
  <c r="BG208" i="5"/>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Q72" i="24" s="1"/>
  <c r="AR75" i="5"/>
  <c r="AQ73" i="24" s="1"/>
  <c r="AR76" i="5"/>
  <c r="AQ74" i="24" s="1"/>
  <c r="AR77" i="5"/>
  <c r="AQ75" i="24" s="1"/>
  <c r="AR78" i="5"/>
  <c r="AQ76" i="24" s="1"/>
  <c r="AR79" i="5"/>
  <c r="AQ77" i="24" s="1"/>
  <c r="AR80" i="5"/>
  <c r="AQ78" i="24" s="1"/>
  <c r="AR81" i="5"/>
  <c r="AQ79" i="24" s="1"/>
  <c r="AR82" i="5"/>
  <c r="AQ80" i="24" s="1"/>
  <c r="AR83" i="5"/>
  <c r="AQ81" i="24" s="1"/>
  <c r="AR84" i="5"/>
  <c r="AQ82" i="24" s="1"/>
  <c r="AR85" i="5"/>
  <c r="AQ83" i="24" s="1"/>
  <c r="AR86" i="5"/>
  <c r="AQ84" i="24" s="1"/>
  <c r="AR87" i="5"/>
  <c r="AQ85" i="24" s="1"/>
  <c r="AR88" i="5"/>
  <c r="AQ86" i="24" s="1"/>
  <c r="AR89" i="5"/>
  <c r="AQ87" i="24" s="1"/>
  <c r="AR90" i="5"/>
  <c r="AQ88" i="24" s="1"/>
  <c r="AR91" i="5"/>
  <c r="AQ89" i="24" s="1"/>
  <c r="AR92" i="5"/>
  <c r="AQ90" i="24" s="1"/>
  <c r="AR93" i="5"/>
  <c r="AQ91" i="24" s="1"/>
  <c r="AR94" i="5"/>
  <c r="AQ92" i="24" s="1"/>
  <c r="AR95" i="5"/>
  <c r="AQ93" i="24" s="1"/>
  <c r="AR96" i="5"/>
  <c r="AQ94" i="24" s="1"/>
  <c r="AR97" i="5"/>
  <c r="AQ95" i="24" s="1"/>
  <c r="AR98" i="5"/>
  <c r="AQ96" i="24" s="1"/>
  <c r="AR99" i="5"/>
  <c r="AQ97" i="24" s="1"/>
  <c r="AR100" i="5"/>
  <c r="AQ98" i="24" s="1"/>
  <c r="AR101" i="5"/>
  <c r="AQ99" i="24" s="1"/>
  <c r="AR102" i="5"/>
  <c r="AQ100" i="24" s="1"/>
  <c r="AR103" i="5"/>
  <c r="AQ101" i="24" s="1"/>
  <c r="AR104" i="5"/>
  <c r="AQ102" i="24" s="1"/>
  <c r="AR105" i="5"/>
  <c r="AQ103" i="24" s="1"/>
  <c r="AR106" i="5"/>
  <c r="AQ104" i="24" s="1"/>
  <c r="AR107" i="5"/>
  <c r="AQ105" i="24" s="1"/>
  <c r="AR208" i="5"/>
  <c r="AC10"/>
  <c r="AB8" i="24" s="1"/>
  <c r="AC11" i="5"/>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B72" i="24" s="1"/>
  <c r="AC75" i="5"/>
  <c r="AB73" i="24" s="1"/>
  <c r="AC76" i="5"/>
  <c r="AB74" i="24" s="1"/>
  <c r="AC77" i="5"/>
  <c r="AB75" i="24" s="1"/>
  <c r="AC78" i="5"/>
  <c r="AB76" i="24" s="1"/>
  <c r="AC79" i="5"/>
  <c r="AB77" i="24" s="1"/>
  <c r="AC80" i="5"/>
  <c r="AB78" i="24" s="1"/>
  <c r="AC81" i="5"/>
  <c r="AB79" i="24" s="1"/>
  <c r="AC82" i="5"/>
  <c r="AB80" i="24" s="1"/>
  <c r="AC83" i="5"/>
  <c r="AB81" i="24" s="1"/>
  <c r="AC84" i="5"/>
  <c r="AB82" i="24" s="1"/>
  <c r="AC85" i="5"/>
  <c r="AB83" i="24" s="1"/>
  <c r="AC86" i="5"/>
  <c r="AB84" i="24" s="1"/>
  <c r="AC87" i="5"/>
  <c r="AB85" i="24" s="1"/>
  <c r="AC88" i="5"/>
  <c r="AB86" i="24" s="1"/>
  <c r="AC89" i="5"/>
  <c r="AB87" i="24" s="1"/>
  <c r="AC90" i="5"/>
  <c r="AB88" i="24" s="1"/>
  <c r="AC91" i="5"/>
  <c r="AB89" i="24" s="1"/>
  <c r="AC92" i="5"/>
  <c r="AB90" i="24" s="1"/>
  <c r="AC93" i="5"/>
  <c r="AB91" i="24" s="1"/>
  <c r="AC94" i="5"/>
  <c r="AB92" i="24" s="1"/>
  <c r="AC95" i="5"/>
  <c r="AB93" i="24" s="1"/>
  <c r="AC96" i="5"/>
  <c r="AB94" i="24" s="1"/>
  <c r="AC97" i="5"/>
  <c r="AB95" i="24" s="1"/>
  <c r="AC98" i="5"/>
  <c r="AB96" i="24" s="1"/>
  <c r="AC99" i="5"/>
  <c r="AB97" i="24" s="1"/>
  <c r="AC100" i="5"/>
  <c r="AB98" i="24" s="1"/>
  <c r="AC101" i="5"/>
  <c r="AB99" i="24" s="1"/>
  <c r="AC102" i="5"/>
  <c r="AB100" i="24" s="1"/>
  <c r="AC103" i="5"/>
  <c r="AB101" i="24" s="1"/>
  <c r="AC104" i="5"/>
  <c r="AB102" i="24" s="1"/>
  <c r="AC105" i="5"/>
  <c r="AB103" i="24" s="1"/>
  <c r="AC106" i="5"/>
  <c r="AB104" i="24" s="1"/>
  <c r="AC107" i="5"/>
  <c r="AB105" i="24" s="1"/>
  <c r="AC208" i="5"/>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M72" i="24" s="1"/>
  <c r="N75" i="5"/>
  <c r="M73" i="24" s="1"/>
  <c r="N76" i="5"/>
  <c r="M74" i="24" s="1"/>
  <c r="N77" i="5"/>
  <c r="M75" i="24" s="1"/>
  <c r="N78" i="5"/>
  <c r="M76" i="24" s="1"/>
  <c r="N79" i="5"/>
  <c r="M77" i="24" s="1"/>
  <c r="N80" i="5"/>
  <c r="M78" i="24" s="1"/>
  <c r="N81" i="5"/>
  <c r="M79" i="24" s="1"/>
  <c r="N82" i="5"/>
  <c r="M80" i="24" s="1"/>
  <c r="N83" i="5"/>
  <c r="M81" i="24" s="1"/>
  <c r="N84" i="5"/>
  <c r="M82" i="24" s="1"/>
  <c r="N85" i="5"/>
  <c r="M83" i="24" s="1"/>
  <c r="N86" i="5"/>
  <c r="M84" i="24" s="1"/>
  <c r="N87" i="5"/>
  <c r="M85" i="24" s="1"/>
  <c r="N88" i="5"/>
  <c r="M86" i="24" s="1"/>
  <c r="N89" i="5"/>
  <c r="M87" i="24" s="1"/>
  <c r="N90" i="5"/>
  <c r="M88" i="24" s="1"/>
  <c r="N91" i="5"/>
  <c r="M89" i="24" s="1"/>
  <c r="N92" i="5"/>
  <c r="M90" i="24" s="1"/>
  <c r="N93" i="5"/>
  <c r="M91" i="24" s="1"/>
  <c r="N94" i="5"/>
  <c r="M92" i="24" s="1"/>
  <c r="N95" i="5"/>
  <c r="M93" i="24" s="1"/>
  <c r="N96" i="5"/>
  <c r="M94" i="24" s="1"/>
  <c r="N97" i="5"/>
  <c r="M95" i="24" s="1"/>
  <c r="N98" i="5"/>
  <c r="M96" i="24" s="1"/>
  <c r="N99" i="5"/>
  <c r="M97" i="24" s="1"/>
  <c r="N100" i="5"/>
  <c r="M98" i="24" s="1"/>
  <c r="N101" i="5"/>
  <c r="M99" i="24" s="1"/>
  <c r="N102" i="5"/>
  <c r="M100" i="24" s="1"/>
  <c r="N103" i="5"/>
  <c r="M101" i="24" s="1"/>
  <c r="N104" i="5"/>
  <c r="M102" i="24" s="1"/>
  <c r="N105" i="5"/>
  <c r="M103" i="24" s="1"/>
  <c r="N106" i="5"/>
  <c r="M104" i="24" s="1"/>
  <c r="N107" i="5"/>
  <c r="M105" i="24" s="1"/>
  <c r="N7" i="5"/>
  <c r="CN7"/>
  <c r="DW9"/>
  <c r="CF7"/>
  <c r="DS9"/>
  <c r="BX7"/>
  <c r="DO9"/>
  <c r="CV7"/>
  <c r="AZ7"/>
  <c r="R7"/>
  <c r="V7"/>
  <c r="W7"/>
  <c r="DM10"/>
  <c r="DO10"/>
  <c r="DP10"/>
  <c r="DQ10"/>
  <c r="DS10"/>
  <c r="DT10"/>
  <c r="DW10"/>
  <c r="DY10"/>
  <c r="EA10"/>
  <c r="EB10"/>
  <c r="DM11"/>
  <c r="DO11"/>
  <c r="DP11"/>
  <c r="DQ11"/>
  <c r="DS11"/>
  <c r="DT11"/>
  <c r="DU11"/>
  <c r="DW11"/>
  <c r="DX11"/>
  <c r="DY11"/>
  <c r="EA11"/>
  <c r="EB11"/>
  <c r="DM12"/>
  <c r="DO12"/>
  <c r="DP12"/>
  <c r="DQ12"/>
  <c r="DS12"/>
  <c r="DT12"/>
  <c r="DU12"/>
  <c r="DW12"/>
  <c r="DX12"/>
  <c r="DY12"/>
  <c r="EA12"/>
  <c r="EB12"/>
  <c r="DM13"/>
  <c r="DO13"/>
  <c r="DP13"/>
  <c r="DQ13"/>
  <c r="DS13"/>
  <c r="DT13"/>
  <c r="DU13"/>
  <c r="DW13"/>
  <c r="DX13"/>
  <c r="DY13"/>
  <c r="EA13"/>
  <c r="EB13"/>
  <c r="DM14"/>
  <c r="DO14"/>
  <c r="DP14"/>
  <c r="DQ14"/>
  <c r="DS14"/>
  <c r="DT14"/>
  <c r="DU14"/>
  <c r="DW14"/>
  <c r="DX14"/>
  <c r="DY14"/>
  <c r="EA14"/>
  <c r="EB14"/>
  <c r="DM15"/>
  <c r="DO15"/>
  <c r="DP15"/>
  <c r="DQ15"/>
  <c r="DS15"/>
  <c r="DT15"/>
  <c r="DU15"/>
  <c r="DW15"/>
  <c r="DX15"/>
  <c r="DY15"/>
  <c r="EA15"/>
  <c r="EB15"/>
  <c r="DM16"/>
  <c r="DO16"/>
  <c r="DP16"/>
  <c r="DQ16"/>
  <c r="DS16"/>
  <c r="DT16"/>
  <c r="DU16"/>
  <c r="DW16"/>
  <c r="DX16"/>
  <c r="DY16"/>
  <c r="EA16"/>
  <c r="EB16"/>
  <c r="DM17"/>
  <c r="DO17"/>
  <c r="DP17"/>
  <c r="DQ17"/>
  <c r="DS17"/>
  <c r="DT17"/>
  <c r="DU17"/>
  <c r="DW17"/>
  <c r="DX17"/>
  <c r="DY17"/>
  <c r="EA17"/>
  <c r="EB17"/>
  <c r="DM18"/>
  <c r="DO18"/>
  <c r="DP18"/>
  <c r="DQ18"/>
  <c r="DS18"/>
  <c r="DT18"/>
  <c r="DU18"/>
  <c r="DW18"/>
  <c r="DX18"/>
  <c r="DY18"/>
  <c r="EA18"/>
  <c r="EB18"/>
  <c r="DM19"/>
  <c r="DO19"/>
  <c r="DP19"/>
  <c r="DQ19"/>
  <c r="DS19"/>
  <c r="DT19"/>
  <c r="DU19"/>
  <c r="DW19"/>
  <c r="DX19"/>
  <c r="DY19"/>
  <c r="EA19"/>
  <c r="EB19"/>
  <c r="DM20"/>
  <c r="DO20"/>
  <c r="DP20"/>
  <c r="DQ20"/>
  <c r="DS20"/>
  <c r="DT20"/>
  <c r="DU20"/>
  <c r="DW20"/>
  <c r="DX20"/>
  <c r="DY20"/>
  <c r="EA20"/>
  <c r="EB20"/>
  <c r="DM21"/>
  <c r="DO21"/>
  <c r="DP21"/>
  <c r="DQ21"/>
  <c r="DS21"/>
  <c r="DT21"/>
  <c r="DU21"/>
  <c r="DW21"/>
  <c r="DX21"/>
  <c r="DY21"/>
  <c r="EA21"/>
  <c r="EB21"/>
  <c r="DM22"/>
  <c r="DO22"/>
  <c r="DP22"/>
  <c r="DQ22"/>
  <c r="DS22"/>
  <c r="DT22"/>
  <c r="DU22"/>
  <c r="DW22"/>
  <c r="DX22"/>
  <c r="DY22"/>
  <c r="EA22"/>
  <c r="EB22"/>
  <c r="DM23"/>
  <c r="DO23"/>
  <c r="DP23"/>
  <c r="DQ23"/>
  <c r="DS23"/>
  <c r="DT23"/>
  <c r="DU23"/>
  <c r="DW23"/>
  <c r="DX23"/>
  <c r="DY23"/>
  <c r="EA23"/>
  <c r="EB23"/>
  <c r="DM24"/>
  <c r="DO24"/>
  <c r="DP24"/>
  <c r="DQ24"/>
  <c r="DS24"/>
  <c r="DT24"/>
  <c r="DU24"/>
  <c r="DW24"/>
  <c r="DX24"/>
  <c r="DY24"/>
  <c r="EA24"/>
  <c r="EB24"/>
  <c r="DM25"/>
  <c r="DO25"/>
  <c r="DP25"/>
  <c r="DQ25"/>
  <c r="DS25"/>
  <c r="DT25"/>
  <c r="DU25"/>
  <c r="DW25"/>
  <c r="DX25"/>
  <c r="DY25"/>
  <c r="EA25"/>
  <c r="EB25"/>
  <c r="DM26"/>
  <c r="DO26"/>
  <c r="DP26"/>
  <c r="DQ26"/>
  <c r="DS26"/>
  <c r="DT26"/>
  <c r="DU26"/>
  <c r="DW26"/>
  <c r="DX26"/>
  <c r="DY26"/>
  <c r="EA26"/>
  <c r="EB26"/>
  <c r="DM27"/>
  <c r="DO27"/>
  <c r="DP27"/>
  <c r="DQ27"/>
  <c r="DS27"/>
  <c r="DT27"/>
  <c r="DU27"/>
  <c r="DW27"/>
  <c r="DX27"/>
  <c r="DY27"/>
  <c r="EA27"/>
  <c r="EB27"/>
  <c r="DM28"/>
  <c r="DO28"/>
  <c r="DP28"/>
  <c r="DQ28"/>
  <c r="DS28"/>
  <c r="DT28"/>
  <c r="DU28"/>
  <c r="DW28"/>
  <c r="DX28"/>
  <c r="DY28"/>
  <c r="EA28"/>
  <c r="EB28"/>
  <c r="DM29"/>
  <c r="DO29"/>
  <c r="DP29"/>
  <c r="DQ29"/>
  <c r="DS29"/>
  <c r="DT29"/>
  <c r="DU29"/>
  <c r="DW29"/>
  <c r="DX29"/>
  <c r="DY29"/>
  <c r="EA29"/>
  <c r="EB29"/>
  <c r="DM30"/>
  <c r="DO30"/>
  <c r="DP30"/>
  <c r="DQ30"/>
  <c r="DS30"/>
  <c r="DT30"/>
  <c r="DU30"/>
  <c r="DW30"/>
  <c r="DX30"/>
  <c r="DY30"/>
  <c r="EA30"/>
  <c r="EB30"/>
  <c r="DM31"/>
  <c r="DO31"/>
  <c r="DP31"/>
  <c r="DQ31"/>
  <c r="DS31"/>
  <c r="DT31"/>
  <c r="DU31"/>
  <c r="DW31"/>
  <c r="DX31"/>
  <c r="DY31"/>
  <c r="EA31"/>
  <c r="EB31"/>
  <c r="DM32"/>
  <c r="DO32"/>
  <c r="DP32"/>
  <c r="DQ32"/>
  <c r="DS32"/>
  <c r="DT32"/>
  <c r="DU32"/>
  <c r="DW32"/>
  <c r="DX32"/>
  <c r="DY32"/>
  <c r="EA32"/>
  <c r="EB32"/>
  <c r="DM33"/>
  <c r="DO33"/>
  <c r="DP33"/>
  <c r="DQ33"/>
  <c r="DS33"/>
  <c r="DT33"/>
  <c r="DU33"/>
  <c r="DW33"/>
  <c r="DX33"/>
  <c r="DY33"/>
  <c r="EA33"/>
  <c r="EB33"/>
  <c r="DM34"/>
  <c r="DO34"/>
  <c r="DP34"/>
  <c r="DQ34"/>
  <c r="DS34"/>
  <c r="DT34"/>
  <c r="DU34"/>
  <c r="DW34"/>
  <c r="DX34"/>
  <c r="DY34"/>
  <c r="EA34"/>
  <c r="EB34"/>
  <c r="DM35"/>
  <c r="DO35"/>
  <c r="DP35"/>
  <c r="DQ35"/>
  <c r="DS35"/>
  <c r="DT35"/>
  <c r="DU35"/>
  <c r="DW35"/>
  <c r="DX35"/>
  <c r="DY35"/>
  <c r="EA35"/>
  <c r="EB35"/>
  <c r="DM36"/>
  <c r="DO36"/>
  <c r="DP36"/>
  <c r="DQ36"/>
  <c r="DS36"/>
  <c r="DT36"/>
  <c r="DU36"/>
  <c r="DW36"/>
  <c r="DX36"/>
  <c r="DY36"/>
  <c r="EA36"/>
  <c r="EB36"/>
  <c r="DM37"/>
  <c r="DO37"/>
  <c r="DP37"/>
  <c r="DQ37"/>
  <c r="DS37"/>
  <c r="DT37"/>
  <c r="DU37"/>
  <c r="DW37"/>
  <c r="DX37"/>
  <c r="DY37"/>
  <c r="EA37"/>
  <c r="EB37"/>
  <c r="DM38"/>
  <c r="DO38"/>
  <c r="DP38"/>
  <c r="DQ38"/>
  <c r="DS38"/>
  <c r="DT38"/>
  <c r="DU38"/>
  <c r="DW38"/>
  <c r="DX38"/>
  <c r="DY38"/>
  <c r="EA38"/>
  <c r="EB38"/>
  <c r="DM39"/>
  <c r="DO39"/>
  <c r="DP39"/>
  <c r="DQ39"/>
  <c r="DS39"/>
  <c r="DT39"/>
  <c r="DU39"/>
  <c r="DW39"/>
  <c r="DX39"/>
  <c r="DY39"/>
  <c r="EA39"/>
  <c r="EB39"/>
  <c r="DM40"/>
  <c r="DO40"/>
  <c r="DP40"/>
  <c r="DQ40"/>
  <c r="DS40"/>
  <c r="DT40"/>
  <c r="DU40"/>
  <c r="DW40"/>
  <c r="DX40"/>
  <c r="DY40"/>
  <c r="EA40"/>
  <c r="EB40"/>
  <c r="DM41"/>
  <c r="DO41"/>
  <c r="DP41"/>
  <c r="DQ41"/>
  <c r="DS41"/>
  <c r="DT41"/>
  <c r="DU41"/>
  <c r="DW41"/>
  <c r="DX41"/>
  <c r="DY41"/>
  <c r="EA41"/>
  <c r="EB41"/>
  <c r="DM42"/>
  <c r="DO42"/>
  <c r="DP42"/>
  <c r="DQ42"/>
  <c r="DS42"/>
  <c r="DT42"/>
  <c r="DU42"/>
  <c r="DW42"/>
  <c r="DX42"/>
  <c r="DY42"/>
  <c r="EA42"/>
  <c r="EB42"/>
  <c r="DM43"/>
  <c r="DO43"/>
  <c r="DP43"/>
  <c r="DQ43"/>
  <c r="DS43"/>
  <c r="DT43"/>
  <c r="DU43"/>
  <c r="DW43"/>
  <c r="DX43"/>
  <c r="DY43"/>
  <c r="EA43"/>
  <c r="EB43"/>
  <c r="DM44"/>
  <c r="DO44"/>
  <c r="DP44"/>
  <c r="DQ44"/>
  <c r="DS44"/>
  <c r="DT44"/>
  <c r="DU44"/>
  <c r="DW44"/>
  <c r="DX44"/>
  <c r="DY44"/>
  <c r="EA44"/>
  <c r="EB44"/>
  <c r="DM45"/>
  <c r="DO45"/>
  <c r="DP45"/>
  <c r="DQ45"/>
  <c r="DS45"/>
  <c r="DT45"/>
  <c r="DU45"/>
  <c r="DW45"/>
  <c r="DX45"/>
  <c r="DY45"/>
  <c r="EA45"/>
  <c r="EB45"/>
  <c r="DM46"/>
  <c r="DO46"/>
  <c r="DP46"/>
  <c r="DQ46"/>
  <c r="DS46"/>
  <c r="DT46"/>
  <c r="DU46"/>
  <c r="DW46"/>
  <c r="DX46"/>
  <c r="DY46"/>
  <c r="EA46"/>
  <c r="EB46"/>
  <c r="DM47"/>
  <c r="DO47"/>
  <c r="DP47"/>
  <c r="DQ47"/>
  <c r="DS47"/>
  <c r="DT47"/>
  <c r="DU47"/>
  <c r="DW47"/>
  <c r="DX47"/>
  <c r="DY47"/>
  <c r="EA47"/>
  <c r="EB47"/>
  <c r="DM48"/>
  <c r="DO48"/>
  <c r="DP48"/>
  <c r="DQ48"/>
  <c r="DS48"/>
  <c r="DT48"/>
  <c r="DU48"/>
  <c r="DW48"/>
  <c r="DX48"/>
  <c r="DY48"/>
  <c r="EA48"/>
  <c r="EB48"/>
  <c r="DM49"/>
  <c r="DO49"/>
  <c r="DP49"/>
  <c r="DQ49"/>
  <c r="DS49"/>
  <c r="DT49"/>
  <c r="DU49"/>
  <c r="DW49"/>
  <c r="DX49"/>
  <c r="DY49"/>
  <c r="EA49"/>
  <c r="EB49"/>
  <c r="DM50"/>
  <c r="DO50"/>
  <c r="DP50"/>
  <c r="DQ50"/>
  <c r="DS50"/>
  <c r="DT50"/>
  <c r="DU50"/>
  <c r="DW50"/>
  <c r="DX50"/>
  <c r="DY50"/>
  <c r="EA50"/>
  <c r="EB50"/>
  <c r="DM51"/>
  <c r="DO51"/>
  <c r="DP51"/>
  <c r="DQ51"/>
  <c r="DS51"/>
  <c r="DT51"/>
  <c r="DU51"/>
  <c r="DW51"/>
  <c r="DX51"/>
  <c r="DY51"/>
  <c r="EA51"/>
  <c r="EB51"/>
  <c r="DM52"/>
  <c r="DO52"/>
  <c r="DP52"/>
  <c r="DQ52"/>
  <c r="DS52"/>
  <c r="DT52"/>
  <c r="DU52"/>
  <c r="DW52"/>
  <c r="DX52"/>
  <c r="DY52"/>
  <c r="EA52"/>
  <c r="EB52"/>
  <c r="DM53"/>
  <c r="DO53"/>
  <c r="DP53"/>
  <c r="DQ53"/>
  <c r="DS53"/>
  <c r="DT53"/>
  <c r="DU53"/>
  <c r="DW53"/>
  <c r="DX53"/>
  <c r="DY53"/>
  <c r="EA53"/>
  <c r="EB53"/>
  <c r="DM54"/>
  <c r="DO54"/>
  <c r="DP54"/>
  <c r="DQ54"/>
  <c r="DS54"/>
  <c r="DT54"/>
  <c r="DU54"/>
  <c r="DW54"/>
  <c r="DX54"/>
  <c r="DY54"/>
  <c r="EA54"/>
  <c r="EB54"/>
  <c r="DM55"/>
  <c r="DO55"/>
  <c r="DP55"/>
  <c r="DQ55"/>
  <c r="DS55"/>
  <c r="DT55"/>
  <c r="DU55"/>
  <c r="DW55"/>
  <c r="DX55"/>
  <c r="DY55"/>
  <c r="EA55"/>
  <c r="EB55"/>
  <c r="DM56"/>
  <c r="DO56"/>
  <c r="DP56"/>
  <c r="DQ56"/>
  <c r="DS56"/>
  <c r="DT56"/>
  <c r="DU56"/>
  <c r="DW56"/>
  <c r="DX56"/>
  <c r="DY56"/>
  <c r="EA56"/>
  <c r="EB56"/>
  <c r="DM57"/>
  <c r="DO57"/>
  <c r="DP57"/>
  <c r="DQ57"/>
  <c r="DS57"/>
  <c r="DT57"/>
  <c r="DU57"/>
  <c r="DW57"/>
  <c r="DX57"/>
  <c r="DY57"/>
  <c r="EA57"/>
  <c r="EB57"/>
  <c r="DM58"/>
  <c r="DO58"/>
  <c r="DP58"/>
  <c r="DQ58"/>
  <c r="DS58"/>
  <c r="DT58"/>
  <c r="DU58"/>
  <c r="DW58"/>
  <c r="DX58"/>
  <c r="DY58"/>
  <c r="EA58"/>
  <c r="EB58"/>
  <c r="DM59"/>
  <c r="DO59"/>
  <c r="DP59"/>
  <c r="DQ59"/>
  <c r="DS59"/>
  <c r="DT59"/>
  <c r="DU59"/>
  <c r="DW59"/>
  <c r="DX59"/>
  <c r="DY59"/>
  <c r="EA59"/>
  <c r="EB59"/>
  <c r="DM60"/>
  <c r="DO60"/>
  <c r="DP60"/>
  <c r="DQ60"/>
  <c r="DS60"/>
  <c r="DT60"/>
  <c r="DU60"/>
  <c r="DW60"/>
  <c r="DX60"/>
  <c r="DY60"/>
  <c r="EA60"/>
  <c r="EB60"/>
  <c r="DM61"/>
  <c r="DO61"/>
  <c r="DP61"/>
  <c r="DQ61"/>
  <c r="DS61"/>
  <c r="DT61"/>
  <c r="DU61"/>
  <c r="DW61"/>
  <c r="DX61"/>
  <c r="DY61"/>
  <c r="EA61"/>
  <c r="EB61"/>
  <c r="DM62"/>
  <c r="DO62"/>
  <c r="DP62"/>
  <c r="DQ62"/>
  <c r="DS62"/>
  <c r="DT62"/>
  <c r="DU62"/>
  <c r="DW62"/>
  <c r="DX62"/>
  <c r="DY62"/>
  <c r="EA62"/>
  <c r="EB62"/>
  <c r="DM63"/>
  <c r="DO63"/>
  <c r="DP63"/>
  <c r="DQ63"/>
  <c r="DS63"/>
  <c r="DT63"/>
  <c r="DU63"/>
  <c r="DW63"/>
  <c r="DX63"/>
  <c r="DY63"/>
  <c r="EA63"/>
  <c r="EB63"/>
  <c r="DM64"/>
  <c r="DO64"/>
  <c r="DP64"/>
  <c r="DQ64"/>
  <c r="DS64"/>
  <c r="DT64"/>
  <c r="DU64"/>
  <c r="DW64"/>
  <c r="DX64"/>
  <c r="DY64"/>
  <c r="EA64"/>
  <c r="EB64"/>
  <c r="DM65"/>
  <c r="DO65"/>
  <c r="DP65"/>
  <c r="DQ65"/>
  <c r="DS65"/>
  <c r="DT65"/>
  <c r="DU65"/>
  <c r="DW65"/>
  <c r="DX65"/>
  <c r="DY65"/>
  <c r="EA65"/>
  <c r="EB65"/>
  <c r="DM66"/>
  <c r="DO66"/>
  <c r="DP66"/>
  <c r="DQ66"/>
  <c r="DS66"/>
  <c r="DT66"/>
  <c r="DU66"/>
  <c r="DW66"/>
  <c r="DX66"/>
  <c r="DY66"/>
  <c r="EA66"/>
  <c r="EB66"/>
  <c r="DM67"/>
  <c r="DO67"/>
  <c r="DP67"/>
  <c r="DQ67"/>
  <c r="DS67"/>
  <c r="DT67"/>
  <c r="DU67"/>
  <c r="DW67"/>
  <c r="DX67"/>
  <c r="DY67"/>
  <c r="EA67"/>
  <c r="EB67"/>
  <c r="DM68"/>
  <c r="DO68"/>
  <c r="DP68"/>
  <c r="DQ68"/>
  <c r="DS68"/>
  <c r="DT68"/>
  <c r="DU68"/>
  <c r="DW68"/>
  <c r="DX68"/>
  <c r="DY68"/>
  <c r="EA68"/>
  <c r="EB68"/>
  <c r="DM69"/>
  <c r="DO69"/>
  <c r="DP69"/>
  <c r="DQ69"/>
  <c r="DS69"/>
  <c r="DT69"/>
  <c r="DU69"/>
  <c r="DW69"/>
  <c r="DX69"/>
  <c r="DY69"/>
  <c r="EA69"/>
  <c r="EB69"/>
  <c r="DM70"/>
  <c r="DO70"/>
  <c r="DP70"/>
  <c r="DQ70"/>
  <c r="DS70"/>
  <c r="DT70"/>
  <c r="DU70"/>
  <c r="DW70"/>
  <c r="DX70"/>
  <c r="DY70"/>
  <c r="EA70"/>
  <c r="EB70"/>
  <c r="DM71"/>
  <c r="DO71"/>
  <c r="DP71"/>
  <c r="DQ71"/>
  <c r="DS71"/>
  <c r="DT71"/>
  <c r="DU71"/>
  <c r="DW71"/>
  <c r="DX71"/>
  <c r="DY71"/>
  <c r="EA71"/>
  <c r="EB71"/>
  <c r="DM72"/>
  <c r="DO72"/>
  <c r="DP72"/>
  <c r="DQ72"/>
  <c r="DS72"/>
  <c r="DT72"/>
  <c r="DU72"/>
  <c r="DW72"/>
  <c r="DX72"/>
  <c r="DY72"/>
  <c r="EA72"/>
  <c r="EB72"/>
  <c r="DM73"/>
  <c r="DO73"/>
  <c r="DP73"/>
  <c r="DQ73"/>
  <c r="DS73"/>
  <c r="DT73"/>
  <c r="DU73"/>
  <c r="DW73"/>
  <c r="DX73"/>
  <c r="DY73"/>
  <c r="EA73"/>
  <c r="EB73"/>
  <c r="DM74"/>
  <c r="DO74"/>
  <c r="DP74"/>
  <c r="DQ74"/>
  <c r="DT74" s="1"/>
  <c r="DS74"/>
  <c r="DU74"/>
  <c r="DX74" s="1"/>
  <c r="DW74"/>
  <c r="DY74"/>
  <c r="EA74"/>
  <c r="EB74"/>
  <c r="DM75"/>
  <c r="DO75"/>
  <c r="DP75"/>
  <c r="DQ75"/>
  <c r="DT75" s="1"/>
  <c r="DS75"/>
  <c r="DU75"/>
  <c r="DX75" s="1"/>
  <c r="DW75"/>
  <c r="DY75"/>
  <c r="EA75"/>
  <c r="EB75"/>
  <c r="DM76"/>
  <c r="DO76"/>
  <c r="DP76"/>
  <c r="DQ76"/>
  <c r="DT76" s="1"/>
  <c r="DS76"/>
  <c r="DU76"/>
  <c r="DX76" s="1"/>
  <c r="DW76"/>
  <c r="DY76"/>
  <c r="EA76"/>
  <c r="EB76"/>
  <c r="DM77"/>
  <c r="DO77"/>
  <c r="DP77"/>
  <c r="DQ77"/>
  <c r="DT77" s="1"/>
  <c r="DS77"/>
  <c r="DU77"/>
  <c r="DX77" s="1"/>
  <c r="DW77"/>
  <c r="DY77"/>
  <c r="EA77"/>
  <c r="EB77"/>
  <c r="DM78"/>
  <c r="DO78"/>
  <c r="DP78"/>
  <c r="DQ78"/>
  <c r="DT78" s="1"/>
  <c r="DS78"/>
  <c r="DU78"/>
  <c r="DX78" s="1"/>
  <c r="DW78"/>
  <c r="DY78"/>
  <c r="EA78"/>
  <c r="EB78"/>
  <c r="DM79"/>
  <c r="DO79"/>
  <c r="DP79"/>
  <c r="DQ79"/>
  <c r="DT79" s="1"/>
  <c r="DS79"/>
  <c r="DU79"/>
  <c r="DX79" s="1"/>
  <c r="DW79"/>
  <c r="DY79"/>
  <c r="EA79"/>
  <c r="EB79"/>
  <c r="DM80"/>
  <c r="DO80"/>
  <c r="DP80"/>
  <c r="DQ80"/>
  <c r="DT80" s="1"/>
  <c r="DS80"/>
  <c r="DU80"/>
  <c r="DX80" s="1"/>
  <c r="DW80"/>
  <c r="DY80"/>
  <c r="EA80"/>
  <c r="EB80"/>
  <c r="DM81"/>
  <c r="DO81"/>
  <c r="DP81"/>
  <c r="DQ81"/>
  <c r="DT81" s="1"/>
  <c r="DS81"/>
  <c r="DU81"/>
  <c r="DX81" s="1"/>
  <c r="DW81"/>
  <c r="DY81"/>
  <c r="EA81"/>
  <c r="EB81"/>
  <c r="DM82"/>
  <c r="DO82"/>
  <c r="DP82"/>
  <c r="DQ82"/>
  <c r="DT82" s="1"/>
  <c r="DS82"/>
  <c r="DU82"/>
  <c r="DX82" s="1"/>
  <c r="DW82"/>
  <c r="DY82"/>
  <c r="EA82"/>
  <c r="EB82"/>
  <c r="DM83"/>
  <c r="DO83"/>
  <c r="DP83"/>
  <c r="DQ83"/>
  <c r="DT83" s="1"/>
  <c r="DS83"/>
  <c r="DU83"/>
  <c r="DX83" s="1"/>
  <c r="DW83"/>
  <c r="DY83"/>
  <c r="EA83"/>
  <c r="EB83"/>
  <c r="DM84"/>
  <c r="DO84"/>
  <c r="DP84"/>
  <c r="DQ84"/>
  <c r="DT84" s="1"/>
  <c r="DS84"/>
  <c r="DU84"/>
  <c r="DX84" s="1"/>
  <c r="DW84"/>
  <c r="DY84"/>
  <c r="EA84"/>
  <c r="EB84"/>
  <c r="DM85"/>
  <c r="DO85"/>
  <c r="DP85"/>
  <c r="DQ85"/>
  <c r="DT85" s="1"/>
  <c r="DS85"/>
  <c r="DU85"/>
  <c r="DX85" s="1"/>
  <c r="DW85"/>
  <c r="DY85"/>
  <c r="EA85"/>
  <c r="EB85"/>
  <c r="DM86"/>
  <c r="DO86"/>
  <c r="DP86"/>
  <c r="DQ86"/>
  <c r="DT86" s="1"/>
  <c r="DS86"/>
  <c r="DU86"/>
  <c r="DX86" s="1"/>
  <c r="DW86"/>
  <c r="DY86"/>
  <c r="EA86"/>
  <c r="EB86"/>
  <c r="DM87"/>
  <c r="DO87"/>
  <c r="DP87"/>
  <c r="DQ87"/>
  <c r="DT87" s="1"/>
  <c r="DS87"/>
  <c r="DU87"/>
  <c r="DX87" s="1"/>
  <c r="DW87"/>
  <c r="DY87"/>
  <c r="EA87"/>
  <c r="EB87"/>
  <c r="DM88"/>
  <c r="DO88"/>
  <c r="DP88"/>
  <c r="DQ88"/>
  <c r="DT88" s="1"/>
  <c r="DS88"/>
  <c r="DU88"/>
  <c r="DX88" s="1"/>
  <c r="DW88"/>
  <c r="DY88"/>
  <c r="EA88"/>
  <c r="EB88"/>
  <c r="DM89"/>
  <c r="DO89"/>
  <c r="DP89"/>
  <c r="DQ89"/>
  <c r="DT89" s="1"/>
  <c r="DS89"/>
  <c r="DU89"/>
  <c r="DX89" s="1"/>
  <c r="DW89"/>
  <c r="DY89"/>
  <c r="EA89"/>
  <c r="EB89"/>
  <c r="DM90"/>
  <c r="DO90"/>
  <c r="DP90"/>
  <c r="DQ90"/>
  <c r="DT90" s="1"/>
  <c r="DS90"/>
  <c r="DU90"/>
  <c r="DX90" s="1"/>
  <c r="DW90"/>
  <c r="DY90"/>
  <c r="EA90"/>
  <c r="EB90"/>
  <c r="DM91"/>
  <c r="DO91"/>
  <c r="DP91"/>
  <c r="DQ91"/>
  <c r="DT91" s="1"/>
  <c r="DS91"/>
  <c r="DU91"/>
  <c r="DX91" s="1"/>
  <c r="DW91"/>
  <c r="DY91"/>
  <c r="EA91"/>
  <c r="EB91"/>
  <c r="DM92"/>
  <c r="DO92"/>
  <c r="DP92"/>
  <c r="DQ92"/>
  <c r="DT92" s="1"/>
  <c r="DS92"/>
  <c r="DU92"/>
  <c r="DX92" s="1"/>
  <c r="DW92"/>
  <c r="DY92"/>
  <c r="EA92"/>
  <c r="EB92"/>
  <c r="DM93"/>
  <c r="DO93"/>
  <c r="DP93"/>
  <c r="DQ93"/>
  <c r="DT93" s="1"/>
  <c r="DS93"/>
  <c r="DU93"/>
  <c r="DX93" s="1"/>
  <c r="DW93"/>
  <c r="DY93"/>
  <c r="EA93"/>
  <c r="EB93"/>
  <c r="DM94"/>
  <c r="DO94"/>
  <c r="DP94"/>
  <c r="DQ94"/>
  <c r="DT94" s="1"/>
  <c r="DS94"/>
  <c r="DU94"/>
  <c r="DX94" s="1"/>
  <c r="DW94"/>
  <c r="DY94"/>
  <c r="EA94"/>
  <c r="EB94"/>
  <c r="DM95"/>
  <c r="DO95"/>
  <c r="DP95"/>
  <c r="DQ95"/>
  <c r="DT95" s="1"/>
  <c r="DS95"/>
  <c r="DU95"/>
  <c r="DX95" s="1"/>
  <c r="DW95"/>
  <c r="DY95"/>
  <c r="EA95"/>
  <c r="EB95"/>
  <c r="DM96"/>
  <c r="DO96"/>
  <c r="DP96"/>
  <c r="DQ96"/>
  <c r="DT96" s="1"/>
  <c r="DS96"/>
  <c r="DU96"/>
  <c r="DX96" s="1"/>
  <c r="DW96"/>
  <c r="DY96"/>
  <c r="EA96"/>
  <c r="EB96"/>
  <c r="DM97"/>
  <c r="DO97"/>
  <c r="DP97"/>
  <c r="DQ97"/>
  <c r="DT97" s="1"/>
  <c r="DS97"/>
  <c r="DU97"/>
  <c r="DX97" s="1"/>
  <c r="DW97"/>
  <c r="DY97"/>
  <c r="EA97"/>
  <c r="EB97"/>
  <c r="DM98"/>
  <c r="DO98"/>
  <c r="DP98"/>
  <c r="DQ98"/>
  <c r="DT98" s="1"/>
  <c r="DS98"/>
  <c r="DU98"/>
  <c r="DX98" s="1"/>
  <c r="DW98"/>
  <c r="DY98"/>
  <c r="EA98"/>
  <c r="EB98"/>
  <c r="DM99"/>
  <c r="DO99"/>
  <c r="DP99"/>
  <c r="DQ99"/>
  <c r="DT99" s="1"/>
  <c r="DS99"/>
  <c r="DU99"/>
  <c r="DX99" s="1"/>
  <c r="DW99"/>
  <c r="DY99"/>
  <c r="EA99"/>
  <c r="EB99"/>
  <c r="DM100"/>
  <c r="DO100"/>
  <c r="DP100"/>
  <c r="DQ100"/>
  <c r="DT100" s="1"/>
  <c r="DS100"/>
  <c r="DU100"/>
  <c r="DX100" s="1"/>
  <c r="DW100"/>
  <c r="DY100"/>
  <c r="EA100"/>
  <c r="EB100"/>
  <c r="DM101"/>
  <c r="DO101"/>
  <c r="DP101"/>
  <c r="DQ101"/>
  <c r="DT101" s="1"/>
  <c r="DS101"/>
  <c r="DU101"/>
  <c r="DX101" s="1"/>
  <c r="DW101"/>
  <c r="DY101"/>
  <c r="EA101"/>
  <c r="EB101"/>
  <c r="DM102"/>
  <c r="DO102"/>
  <c r="DP102"/>
  <c r="DQ102"/>
  <c r="DT102" s="1"/>
  <c r="DS102"/>
  <c r="DU102"/>
  <c r="DX102" s="1"/>
  <c r="DW102"/>
  <c r="DY102"/>
  <c r="EA102"/>
  <c r="EB102"/>
  <c r="DM103"/>
  <c r="DO103"/>
  <c r="DP103"/>
  <c r="DQ103"/>
  <c r="DT103" s="1"/>
  <c r="DS103"/>
  <c r="DU103"/>
  <c r="DX103" s="1"/>
  <c r="DW103"/>
  <c r="DY103"/>
  <c r="EA103"/>
  <c r="EB103"/>
  <c r="DM104"/>
  <c r="DO104"/>
  <c r="DP104"/>
  <c r="DQ104"/>
  <c r="DT104" s="1"/>
  <c r="DS104"/>
  <c r="DU104"/>
  <c r="DX104" s="1"/>
  <c r="DW104"/>
  <c r="DY104"/>
  <c r="EA104"/>
  <c r="EB104"/>
  <c r="DO105"/>
  <c r="DS105"/>
  <c r="DU105"/>
  <c r="DX105" s="1"/>
  <c r="DW105"/>
  <c r="EA105"/>
  <c r="DO106"/>
  <c r="DS106"/>
  <c r="DU106"/>
  <c r="DX106" s="1"/>
  <c r="DW106"/>
  <c r="EA106"/>
  <c r="DO107"/>
  <c r="DS107"/>
  <c r="DW107"/>
  <c r="EA107"/>
  <c r="DO208"/>
  <c r="DS208"/>
  <c r="DW208"/>
  <c r="EA208"/>
  <c r="EA9"/>
  <c r="DY9"/>
  <c r="DY7"/>
  <c r="DU7"/>
  <c r="DQ7"/>
  <c r="DM7"/>
  <c r="A2" i="21"/>
  <c r="CV208" i="5"/>
  <c r="CX104"/>
  <c r="CW102" i="24" s="1"/>
  <c r="CX103" i="5"/>
  <c r="CW101" i="24" s="1"/>
  <c r="CX100" i="5"/>
  <c r="CW98" i="24" s="1"/>
  <c r="CX99" i="5"/>
  <c r="CW97" i="24" s="1"/>
  <c r="CX96" i="5"/>
  <c r="CW94" i="24" s="1"/>
  <c r="CX95" i="5"/>
  <c r="CW93" i="24" s="1"/>
  <c r="CX92" i="5"/>
  <c r="CW90" i="24" s="1"/>
  <c r="CX91" i="5"/>
  <c r="CW89" i="24" s="1"/>
  <c r="CX88" i="5"/>
  <c r="CW86" i="24" s="1"/>
  <c r="CX87" i="5"/>
  <c r="CW85" i="24" s="1"/>
  <c r="CX84" i="5"/>
  <c r="CW82" i="24" s="1"/>
  <c r="CX83" i="5"/>
  <c r="CW81" i="24" s="1"/>
  <c r="CX80" i="5"/>
  <c r="CW78" i="24" s="1"/>
  <c r="CX79" i="5"/>
  <c r="CW77" i="24" s="1"/>
  <c r="CX76" i="5"/>
  <c r="CW74" i="24" s="1"/>
  <c r="CX75" i="5"/>
  <c r="CW73" i="24" s="1"/>
  <c r="CX73" i="5"/>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X13"/>
  <c r="CX12"/>
  <c r="CX11"/>
  <c r="CX10"/>
  <c r="CX9"/>
  <c r="CU6" i="24"/>
  <c r="CT6"/>
  <c r="CS6"/>
  <c r="CR6"/>
  <c r="CQ6"/>
  <c r="CP6"/>
  <c r="CW5"/>
  <c r="CT4"/>
  <c r="CS4"/>
  <c r="CR4"/>
  <c r="CQ4"/>
  <c r="CP4"/>
  <c r="CP3"/>
  <c r="CP2"/>
  <c r="CL4"/>
  <c r="CK4"/>
  <c r="CJ4"/>
  <c r="CI4"/>
  <c r="CH4"/>
  <c r="CD4"/>
  <c r="CC4"/>
  <c r="CB4"/>
  <c r="CA4"/>
  <c r="BZ4"/>
  <c r="BV4"/>
  <c r="BU4"/>
  <c r="BT4"/>
  <c r="BS4"/>
  <c r="BR4"/>
  <c r="AK7" i="5"/>
  <c r="AL7"/>
  <c r="AK6" i="24" s="1"/>
  <c r="BA7" i="5"/>
  <c r="BB11" s="1"/>
  <c r="BO7"/>
  <c r="BP7"/>
  <c r="BQ9" s="1"/>
  <c r="CV107"/>
  <c r="CU105" i="24" s="1"/>
  <c r="CV106" i="5"/>
  <c r="CU104" i="24" s="1"/>
  <c r="CV105" i="5"/>
  <c r="CU103" i="24" s="1"/>
  <c r="CV104" i="5"/>
  <c r="CV103"/>
  <c r="CV102"/>
  <c r="CV101"/>
  <c r="CV100"/>
  <c r="CV99"/>
  <c r="CV98"/>
  <c r="CV97"/>
  <c r="CV96"/>
  <c r="CV95"/>
  <c r="CV94"/>
  <c r="CV93"/>
  <c r="CV92"/>
  <c r="CV91"/>
  <c r="CV90"/>
  <c r="CV89"/>
  <c r="CV88"/>
  <c r="CV87"/>
  <c r="CV86"/>
  <c r="CV85"/>
  <c r="CV84"/>
  <c r="CV83"/>
  <c r="CV82"/>
  <c r="CV81"/>
  <c r="CV80"/>
  <c r="CV79"/>
  <c r="CV78"/>
  <c r="CV77"/>
  <c r="CV76"/>
  <c r="CV75"/>
  <c r="CV74"/>
  <c r="CV73"/>
  <c r="CV72"/>
  <c r="CV71"/>
  <c r="CV70"/>
  <c r="CV69"/>
  <c r="CV68"/>
  <c r="CV67"/>
  <c r="CV66"/>
  <c r="CV65"/>
  <c r="CV64"/>
  <c r="CV63"/>
  <c r="CV62"/>
  <c r="CV61"/>
  <c r="CV60"/>
  <c r="CV59"/>
  <c r="CV58"/>
  <c r="CV57"/>
  <c r="CV56"/>
  <c r="CV55"/>
  <c r="CV54"/>
  <c r="CV53"/>
  <c r="CV52"/>
  <c r="CV51"/>
  <c r="CV50"/>
  <c r="CV49"/>
  <c r="CV48"/>
  <c r="CV47"/>
  <c r="CV46"/>
  <c r="CV45"/>
  <c r="CV44"/>
  <c r="CV43"/>
  <c r="CV42"/>
  <c r="CV41"/>
  <c r="CV40"/>
  <c r="CV39"/>
  <c r="CV38"/>
  <c r="CV37"/>
  <c r="CV36"/>
  <c r="CV35"/>
  <c r="CV34"/>
  <c r="CV33"/>
  <c r="CV32"/>
  <c r="CV31"/>
  <c r="CV30"/>
  <c r="CV29"/>
  <c r="CV28"/>
  <c r="CV27"/>
  <c r="CV26"/>
  <c r="CV25"/>
  <c r="CV24"/>
  <c r="CV23"/>
  <c r="CV22"/>
  <c r="CV21"/>
  <c r="CV20"/>
  <c r="CV19"/>
  <c r="CV18"/>
  <c r="CV17"/>
  <c r="CV16"/>
  <c r="CV15"/>
  <c r="CV14"/>
  <c r="CV13"/>
  <c r="CV12"/>
  <c r="CV11"/>
  <c r="CV10"/>
  <c r="CV9"/>
  <c r="AV10"/>
  <c r="AZ10"/>
  <c r="BA10"/>
  <c r="BB10"/>
  <c r="BA8" i="24" s="1"/>
  <c r="BA11" i="5"/>
  <c r="BA12"/>
  <c r="BB12"/>
  <c r="BA10" i="24" s="1"/>
  <c r="BA13" i="5"/>
  <c r="BA14"/>
  <c r="BB14"/>
  <c r="BA12" i="24" s="1"/>
  <c r="BA15" i="5"/>
  <c r="BA16"/>
  <c r="BB16"/>
  <c r="BA14" i="24" s="1"/>
  <c r="BA17" i="5"/>
  <c r="BA18"/>
  <c r="BB18"/>
  <c r="BA16" i="24" s="1"/>
  <c r="BA19" i="5"/>
  <c r="BA20"/>
  <c r="BB20"/>
  <c r="BA18" i="24" s="1"/>
  <c r="BA21" i="5"/>
  <c r="BA22"/>
  <c r="BB22"/>
  <c r="BA20" i="24" s="1"/>
  <c r="BA23" i="5"/>
  <c r="BA24"/>
  <c r="BB24"/>
  <c r="BA22" i="24" s="1"/>
  <c r="BA25" i="5"/>
  <c r="BA26"/>
  <c r="BB26"/>
  <c r="BA24" i="24" s="1"/>
  <c r="BA27" i="5"/>
  <c r="BA28"/>
  <c r="BB28"/>
  <c r="BA26" i="24" s="1"/>
  <c r="BA29" i="5"/>
  <c r="BA30"/>
  <c r="BB30"/>
  <c r="BA28" i="24" s="1"/>
  <c r="BA31" i="5"/>
  <c r="BA32"/>
  <c r="BB32"/>
  <c r="BA30" i="24" s="1"/>
  <c r="BA33" i="5"/>
  <c r="BA34"/>
  <c r="BB34"/>
  <c r="BA32" i="24" s="1"/>
  <c r="BA35" i="5"/>
  <c r="BA36"/>
  <c r="BB36"/>
  <c r="BA34" i="24" s="1"/>
  <c r="BA37" i="5"/>
  <c r="BA38"/>
  <c r="BB38"/>
  <c r="BA36" i="24" s="1"/>
  <c r="BA39" i="5"/>
  <c r="BA40"/>
  <c r="BB40"/>
  <c r="BA38" i="24" s="1"/>
  <c r="BA41" i="5"/>
  <c r="BA42"/>
  <c r="BB42"/>
  <c r="BA40" i="24" s="1"/>
  <c r="BA43" i="5"/>
  <c r="BA44"/>
  <c r="BB44"/>
  <c r="BA42" i="24" s="1"/>
  <c r="BA45" i="5"/>
  <c r="BA46"/>
  <c r="BB46"/>
  <c r="BA44" i="24" s="1"/>
  <c r="BA47" i="5"/>
  <c r="BA48"/>
  <c r="BB48"/>
  <c r="BA46" i="24" s="1"/>
  <c r="BA49" i="5"/>
  <c r="BA50"/>
  <c r="BB50"/>
  <c r="BA48" i="24" s="1"/>
  <c r="BA51" i="5"/>
  <c r="BA52"/>
  <c r="BB52"/>
  <c r="BA50" i="24" s="1"/>
  <c r="BA53" i="5"/>
  <c r="BA54"/>
  <c r="BB54"/>
  <c r="BA52" i="24" s="1"/>
  <c r="BA55" i="5"/>
  <c r="BA56"/>
  <c r="BB56"/>
  <c r="BA54" i="24" s="1"/>
  <c r="BA57" i="5"/>
  <c r="BA58"/>
  <c r="BB58"/>
  <c r="BA56" i="24" s="1"/>
  <c r="BA59" i="5"/>
  <c r="BA60"/>
  <c r="BB60"/>
  <c r="BA58" i="24" s="1"/>
  <c r="BA61" i="5"/>
  <c r="BA62"/>
  <c r="BB62"/>
  <c r="BA60" i="24" s="1"/>
  <c r="BA63" i="5"/>
  <c r="BA64"/>
  <c r="BB64"/>
  <c r="BA62" i="24" s="1"/>
  <c r="BA65" i="5"/>
  <c r="BA66"/>
  <c r="BB66"/>
  <c r="BA64" i="24" s="1"/>
  <c r="BA67" i="5"/>
  <c r="BA68"/>
  <c r="BB68"/>
  <c r="BA66" i="24" s="1"/>
  <c r="BA69" i="5"/>
  <c r="BA70"/>
  <c r="BB70"/>
  <c r="BA68" i="24" s="1"/>
  <c r="BA71" i="5"/>
  <c r="BA72"/>
  <c r="BB72"/>
  <c r="BA70" i="24" s="1"/>
  <c r="BA73" i="5"/>
  <c r="BA78"/>
  <c r="AZ76" i="24" s="1"/>
  <c r="BA80" i="5"/>
  <c r="AZ78" i="24" s="1"/>
  <c r="BA86" i="5"/>
  <c r="AZ84" i="24" s="1"/>
  <c r="BA88" i="5"/>
  <c r="AZ86" i="24" s="1"/>
  <c r="BA94" i="5"/>
  <c r="AZ92" i="24" s="1"/>
  <c r="BA96" i="5"/>
  <c r="AZ94" i="24" s="1"/>
  <c r="BA102" i="5"/>
  <c r="AZ100" i="24" s="1"/>
  <c r="BA104" i="5"/>
  <c r="AZ102" i="24" s="1"/>
  <c r="AV208" i="5"/>
  <c r="AZ208"/>
  <c r="AG10"/>
  <c r="AF8" i="24" s="1"/>
  <c r="AK10" i="5"/>
  <c r="AJ8" i="24" s="1"/>
  <c r="AL11" i="5"/>
  <c r="AM11"/>
  <c r="AL9" i="24" s="1"/>
  <c r="AL12" i="5"/>
  <c r="AM12"/>
  <c r="AL10" i="24" s="1"/>
  <c r="AN12" i="5"/>
  <c r="AL13"/>
  <c r="AM13"/>
  <c r="AL11" i="24" s="1"/>
  <c r="AL14" i="5"/>
  <c r="AM14"/>
  <c r="AL12" i="24" s="1"/>
  <c r="AN14" i="5"/>
  <c r="AL15"/>
  <c r="AM15"/>
  <c r="AL13" i="24" s="1"/>
  <c r="AL16" i="5"/>
  <c r="AM16"/>
  <c r="AL14" i="24" s="1"/>
  <c r="AN16" i="5"/>
  <c r="AL17"/>
  <c r="AM17"/>
  <c r="AL15" i="24" s="1"/>
  <c r="AL18" i="5"/>
  <c r="AM18"/>
  <c r="AL16" i="24" s="1"/>
  <c r="AN18" i="5"/>
  <c r="AL19"/>
  <c r="AM19"/>
  <c r="AL17" i="24" s="1"/>
  <c r="AL20" i="5"/>
  <c r="AM20"/>
  <c r="AL18" i="24" s="1"/>
  <c r="AN20" i="5"/>
  <c r="AL21"/>
  <c r="AM21"/>
  <c r="AL19" i="24" s="1"/>
  <c r="AL22" i="5"/>
  <c r="AM22"/>
  <c r="AL20" i="24" s="1"/>
  <c r="AN22" i="5"/>
  <c r="AL23"/>
  <c r="AM23"/>
  <c r="AL21" i="24" s="1"/>
  <c r="AL24" i="5"/>
  <c r="AM24"/>
  <c r="AL22" i="24" s="1"/>
  <c r="AN24" i="5"/>
  <c r="AL25"/>
  <c r="AM25"/>
  <c r="AL23" i="24" s="1"/>
  <c r="AL26" i="5"/>
  <c r="AM26"/>
  <c r="AL24" i="24" s="1"/>
  <c r="AN26" i="5"/>
  <c r="AL27"/>
  <c r="AM27"/>
  <c r="AL25" i="24" s="1"/>
  <c r="AL28" i="5"/>
  <c r="AM28"/>
  <c r="AL26" i="24" s="1"/>
  <c r="AN28" i="5"/>
  <c r="AL29"/>
  <c r="AM29"/>
  <c r="AL27" i="24" s="1"/>
  <c r="AL30" i="5"/>
  <c r="AM30"/>
  <c r="AL28" i="24" s="1"/>
  <c r="AN30" i="5"/>
  <c r="AL31"/>
  <c r="AM31"/>
  <c r="AL29" i="24" s="1"/>
  <c r="AL32" i="5"/>
  <c r="AM32"/>
  <c r="AL30" i="24" s="1"/>
  <c r="AN32" i="5"/>
  <c r="AL33"/>
  <c r="AM33"/>
  <c r="AL31" i="24" s="1"/>
  <c r="AL34" i="5"/>
  <c r="AM34"/>
  <c r="AL32" i="24" s="1"/>
  <c r="AN34" i="5"/>
  <c r="AL35"/>
  <c r="AM35"/>
  <c r="AL33" i="24" s="1"/>
  <c r="AL36" i="5"/>
  <c r="AM36"/>
  <c r="AL34" i="24" s="1"/>
  <c r="AN36" i="5"/>
  <c r="AL37"/>
  <c r="AM37"/>
  <c r="AL35" i="24" s="1"/>
  <c r="AL38" i="5"/>
  <c r="AM38"/>
  <c r="AL36" i="24" s="1"/>
  <c r="AN38" i="5"/>
  <c r="AL39"/>
  <c r="AM39"/>
  <c r="AL37" i="24" s="1"/>
  <c r="AL40" i="5"/>
  <c r="AM40"/>
  <c r="AL38" i="24" s="1"/>
  <c r="AN40" i="5"/>
  <c r="AL41"/>
  <c r="AM41"/>
  <c r="AL39" i="24" s="1"/>
  <c r="AL42" i="5"/>
  <c r="AM42"/>
  <c r="AL40" i="24" s="1"/>
  <c r="AN42" i="5"/>
  <c r="AL43"/>
  <c r="AM43"/>
  <c r="AL41" i="24" s="1"/>
  <c r="AL44" i="5"/>
  <c r="AM44"/>
  <c r="AL42" i="24" s="1"/>
  <c r="AN44" i="5"/>
  <c r="AL45"/>
  <c r="AM45"/>
  <c r="AL43" i="24" s="1"/>
  <c r="AL46" i="5"/>
  <c r="AM46"/>
  <c r="AL44" i="24" s="1"/>
  <c r="AN46" i="5"/>
  <c r="AL47"/>
  <c r="AM47"/>
  <c r="AL45" i="24" s="1"/>
  <c r="AL48" i="5"/>
  <c r="AM48"/>
  <c r="AL46" i="24" s="1"/>
  <c r="AN48" i="5"/>
  <c r="AL49"/>
  <c r="AM49"/>
  <c r="AL47" i="24" s="1"/>
  <c r="AL50" i="5"/>
  <c r="AM50"/>
  <c r="AL48" i="24" s="1"/>
  <c r="AN50" i="5"/>
  <c r="AL51"/>
  <c r="AM51"/>
  <c r="AL49" i="24" s="1"/>
  <c r="AL52" i="5"/>
  <c r="AM52"/>
  <c r="AL50" i="24" s="1"/>
  <c r="AN52" i="5"/>
  <c r="AL53"/>
  <c r="AM53"/>
  <c r="AL51" i="24" s="1"/>
  <c r="AL54" i="5"/>
  <c r="AM54"/>
  <c r="AL52" i="24" s="1"/>
  <c r="AN54" i="5"/>
  <c r="AL55"/>
  <c r="AM55"/>
  <c r="AL53" i="24" s="1"/>
  <c r="AL56" i="5"/>
  <c r="AM56"/>
  <c r="AL54" i="24" s="1"/>
  <c r="AN56" i="5"/>
  <c r="AL57"/>
  <c r="AM57"/>
  <c r="AL55" i="24" s="1"/>
  <c r="AL58" i="5"/>
  <c r="AM58"/>
  <c r="AL56" i="24" s="1"/>
  <c r="AN58" i="5"/>
  <c r="AL59"/>
  <c r="AM59"/>
  <c r="AL57" i="24" s="1"/>
  <c r="AL60" i="5"/>
  <c r="AM60"/>
  <c r="AL58" i="24" s="1"/>
  <c r="AN60" i="5"/>
  <c r="AL61"/>
  <c r="AM61"/>
  <c r="AL59" i="24" s="1"/>
  <c r="AL62" i="5"/>
  <c r="AM62"/>
  <c r="AL60" i="24" s="1"/>
  <c r="AN62" i="5"/>
  <c r="AL63"/>
  <c r="AM63"/>
  <c r="AL61" i="24" s="1"/>
  <c r="AL64" i="5"/>
  <c r="AM64"/>
  <c r="AL62" i="24" s="1"/>
  <c r="AN64" i="5"/>
  <c r="AL65"/>
  <c r="AM65"/>
  <c r="AL63" i="24" s="1"/>
  <c r="AL66" i="5"/>
  <c r="AM66"/>
  <c r="AL64" i="24" s="1"/>
  <c r="AN66" i="5"/>
  <c r="AL67"/>
  <c r="AM67"/>
  <c r="AL65" i="24" s="1"/>
  <c r="AL68" i="5"/>
  <c r="AM68"/>
  <c r="AL66" i="24" s="1"/>
  <c r="AN68" i="5"/>
  <c r="AL69"/>
  <c r="AM69"/>
  <c r="AL67" i="24" s="1"/>
  <c r="AL70" i="5"/>
  <c r="AM70"/>
  <c r="AL68" i="24" s="1"/>
  <c r="AN70" i="5"/>
  <c r="AL71"/>
  <c r="AM71"/>
  <c r="AL69" i="24" s="1"/>
  <c r="AL72" i="5"/>
  <c r="AM72"/>
  <c r="AL70" i="24" s="1"/>
  <c r="AN72" i="5"/>
  <c r="AL73"/>
  <c r="AM73"/>
  <c r="AL71" i="24" s="1"/>
  <c r="AL75" i="5"/>
  <c r="AK73" i="24" s="1"/>
  <c r="AL77" i="5"/>
  <c r="AK75" i="24" s="1"/>
  <c r="AL83" i="5"/>
  <c r="AK81" i="24" s="1"/>
  <c r="AL85" i="5"/>
  <c r="AK83" i="24" s="1"/>
  <c r="AL91" i="5"/>
  <c r="AK89" i="24" s="1"/>
  <c r="AL93" i="5"/>
  <c r="AK91" i="24" s="1"/>
  <c r="AL99" i="5"/>
  <c r="AK97" i="24" s="1"/>
  <c r="AL101" i="5"/>
  <c r="AK99" i="24" s="1"/>
  <c r="AG208" i="5"/>
  <c r="AK208"/>
  <c r="R10"/>
  <c r="V10"/>
  <c r="W10"/>
  <c r="X10"/>
  <c r="Y10"/>
  <c r="W11"/>
  <c r="X11"/>
  <c r="Y11"/>
  <c r="W12"/>
  <c r="X12"/>
  <c r="Y12"/>
  <c r="W13"/>
  <c r="X13"/>
  <c r="Y13"/>
  <c r="W14"/>
  <c r="X14"/>
  <c r="Y14"/>
  <c r="W15"/>
  <c r="X15"/>
  <c r="Y15"/>
  <c r="W16"/>
  <c r="X16"/>
  <c r="Y16"/>
  <c r="W17"/>
  <c r="X17"/>
  <c r="Y17"/>
  <c r="W18"/>
  <c r="X18"/>
  <c r="Y18"/>
  <c r="W19"/>
  <c r="X19"/>
  <c r="Y19"/>
  <c r="W20"/>
  <c r="X20"/>
  <c r="Y20"/>
  <c r="W21"/>
  <c r="X21"/>
  <c r="Y21"/>
  <c r="W22"/>
  <c r="X22"/>
  <c r="Y22"/>
  <c r="W23"/>
  <c r="X23"/>
  <c r="Y23"/>
  <c r="W24"/>
  <c r="X24"/>
  <c r="Y24"/>
  <c r="W25"/>
  <c r="X25"/>
  <c r="Y25"/>
  <c r="W26"/>
  <c r="X26"/>
  <c r="Y26"/>
  <c r="W27"/>
  <c r="X27"/>
  <c r="Y27"/>
  <c r="W28"/>
  <c r="X28"/>
  <c r="Y28"/>
  <c r="W29"/>
  <c r="X29"/>
  <c r="Y29"/>
  <c r="W30"/>
  <c r="X30"/>
  <c r="Y30"/>
  <c r="W31"/>
  <c r="X31"/>
  <c r="Y31"/>
  <c r="W32"/>
  <c r="X32"/>
  <c r="Y32"/>
  <c r="W33"/>
  <c r="X33"/>
  <c r="Y33"/>
  <c r="W34"/>
  <c r="X34"/>
  <c r="Y34"/>
  <c r="W35"/>
  <c r="X35"/>
  <c r="Y35"/>
  <c r="W36"/>
  <c r="X36"/>
  <c r="Y36"/>
  <c r="W37"/>
  <c r="X37"/>
  <c r="Y37"/>
  <c r="W38"/>
  <c r="X38"/>
  <c r="Y38"/>
  <c r="W39"/>
  <c r="X39"/>
  <c r="Y39"/>
  <c r="W40"/>
  <c r="X40"/>
  <c r="Y40"/>
  <c r="W41"/>
  <c r="X41"/>
  <c r="Y41"/>
  <c r="W42"/>
  <c r="X42"/>
  <c r="Y42"/>
  <c r="W43"/>
  <c r="X43"/>
  <c r="Y43"/>
  <c r="W44"/>
  <c r="X44"/>
  <c r="Y44"/>
  <c r="W45"/>
  <c r="X45"/>
  <c r="Y45"/>
  <c r="W46"/>
  <c r="X46"/>
  <c r="Y46"/>
  <c r="W47"/>
  <c r="X47"/>
  <c r="Y47"/>
  <c r="W48"/>
  <c r="X48"/>
  <c r="Y48"/>
  <c r="W49"/>
  <c r="X49"/>
  <c r="Y49"/>
  <c r="W50"/>
  <c r="X50"/>
  <c r="Y50"/>
  <c r="W51"/>
  <c r="X51"/>
  <c r="Y51"/>
  <c r="W52"/>
  <c r="X52"/>
  <c r="Y52"/>
  <c r="W53"/>
  <c r="X53"/>
  <c r="Y53"/>
  <c r="W54"/>
  <c r="X54"/>
  <c r="Y54"/>
  <c r="W55"/>
  <c r="X55"/>
  <c r="Y55"/>
  <c r="W56"/>
  <c r="X56"/>
  <c r="Y56"/>
  <c r="W57"/>
  <c r="X57"/>
  <c r="Y57"/>
  <c r="W58"/>
  <c r="X58"/>
  <c r="Y58"/>
  <c r="W59"/>
  <c r="X59"/>
  <c r="Y59"/>
  <c r="W60"/>
  <c r="X60"/>
  <c r="Y60"/>
  <c r="W61"/>
  <c r="X61"/>
  <c r="Y61"/>
  <c r="W62"/>
  <c r="X62"/>
  <c r="Y62"/>
  <c r="W63"/>
  <c r="X63"/>
  <c r="Y63"/>
  <c r="W64"/>
  <c r="X64"/>
  <c r="Y64"/>
  <c r="W65"/>
  <c r="X65"/>
  <c r="Y65"/>
  <c r="W66"/>
  <c r="X66"/>
  <c r="Y66"/>
  <c r="W67"/>
  <c r="X67"/>
  <c r="Y67"/>
  <c r="W68"/>
  <c r="X68"/>
  <c r="Y68"/>
  <c r="W69"/>
  <c r="X69"/>
  <c r="Y69"/>
  <c r="W70"/>
  <c r="X70"/>
  <c r="Y70"/>
  <c r="W71"/>
  <c r="X71"/>
  <c r="Y71"/>
  <c r="W72"/>
  <c r="X72"/>
  <c r="Y72"/>
  <c r="W73"/>
  <c r="X73"/>
  <c r="Y73"/>
  <c r="W74"/>
  <c r="V72" i="24" s="1"/>
  <c r="W75" i="5"/>
  <c r="V73" i="24" s="1"/>
  <c r="CN208" i="5"/>
  <c r="CF208"/>
  <c r="CG208"/>
  <c r="BX208"/>
  <c r="DB208"/>
  <c r="CO107"/>
  <c r="DB107"/>
  <c r="DB106"/>
  <c r="DB105"/>
  <c r="CO104"/>
  <c r="CG104"/>
  <c r="BY104"/>
  <c r="DB104"/>
  <c r="CO103"/>
  <c r="CG103"/>
  <c r="BY103"/>
  <c r="DB103"/>
  <c r="CO102"/>
  <c r="CG102"/>
  <c r="BY102"/>
  <c r="DB102"/>
  <c r="CO101"/>
  <c r="CG101"/>
  <c r="BY101"/>
  <c r="DB101"/>
  <c r="CO100"/>
  <c r="CG100"/>
  <c r="BY100"/>
  <c r="DB100"/>
  <c r="CO99"/>
  <c r="CG99"/>
  <c r="BY99"/>
  <c r="DB99"/>
  <c r="CO98"/>
  <c r="CG98"/>
  <c r="BY98"/>
  <c r="DB98"/>
  <c r="CO97"/>
  <c r="CG97"/>
  <c r="BY97"/>
  <c r="DB97"/>
  <c r="CO96"/>
  <c r="CG96"/>
  <c r="BY96"/>
  <c r="DB96"/>
  <c r="CO95"/>
  <c r="CG95"/>
  <c r="BY95"/>
  <c r="DB95"/>
  <c r="CO94"/>
  <c r="CG94"/>
  <c r="BY94"/>
  <c r="DB94"/>
  <c r="CO93"/>
  <c r="CG93"/>
  <c r="BY93"/>
  <c r="DB93"/>
  <c r="CO92"/>
  <c r="CG92"/>
  <c r="BY92"/>
  <c r="DB92"/>
  <c r="CO91"/>
  <c r="CG91"/>
  <c r="BY91"/>
  <c r="DB91"/>
  <c r="CO90"/>
  <c r="CG90"/>
  <c r="BY90"/>
  <c r="DB90"/>
  <c r="CO89"/>
  <c r="CG89"/>
  <c r="BY89"/>
  <c r="DB89"/>
  <c r="CO88"/>
  <c r="CG88"/>
  <c r="BY88"/>
  <c r="DB88"/>
  <c r="CO87"/>
  <c r="CG87"/>
  <c r="BY87"/>
  <c r="DB87"/>
  <c r="CO86"/>
  <c r="CG86"/>
  <c r="BY86"/>
  <c r="DB86"/>
  <c r="CO85"/>
  <c r="CG85"/>
  <c r="BY85"/>
  <c r="DB85"/>
  <c r="CO84"/>
  <c r="CG84"/>
  <c r="BY84"/>
  <c r="DB84"/>
  <c r="CO83"/>
  <c r="CG83"/>
  <c r="BY83"/>
  <c r="DB83"/>
  <c r="CO82"/>
  <c r="CG82"/>
  <c r="BY82"/>
  <c r="DB82"/>
  <c r="CO81"/>
  <c r="CG81"/>
  <c r="BY81"/>
  <c r="DB81"/>
  <c r="CO80"/>
  <c r="CG80"/>
  <c r="BY80"/>
  <c r="DB80"/>
  <c r="CO79"/>
  <c r="CG79"/>
  <c r="BY79"/>
  <c r="DB79"/>
  <c r="CO78"/>
  <c r="CG78"/>
  <c r="BY78"/>
  <c r="DB78"/>
  <c r="CO77"/>
  <c r="CG77"/>
  <c r="BY77"/>
  <c r="DB77"/>
  <c r="CO76"/>
  <c r="CG76"/>
  <c r="BY76"/>
  <c r="DB76"/>
  <c r="CO75"/>
  <c r="CG75"/>
  <c r="BY75"/>
  <c r="DB75"/>
  <c r="CO74"/>
  <c r="CG74"/>
  <c r="BY74"/>
  <c r="DB74"/>
  <c r="CO73"/>
  <c r="CG73"/>
  <c r="BY73"/>
  <c r="DB73"/>
  <c r="DD73"/>
  <c r="CO72"/>
  <c r="CG72"/>
  <c r="BY72"/>
  <c r="DB72"/>
  <c r="DD72" s="1"/>
  <c r="CO71"/>
  <c r="CG71"/>
  <c r="BY71"/>
  <c r="DB71"/>
  <c r="DD71"/>
  <c r="CO70"/>
  <c r="CG70"/>
  <c r="BY70"/>
  <c r="DB70"/>
  <c r="CO69"/>
  <c r="CG69"/>
  <c r="BY69"/>
  <c r="DB69"/>
  <c r="DD69"/>
  <c r="CO68"/>
  <c r="CG68"/>
  <c r="BY68"/>
  <c r="DB68"/>
  <c r="DD68" s="1"/>
  <c r="CO67"/>
  <c r="CG67"/>
  <c r="BY67"/>
  <c r="DB67"/>
  <c r="DD67"/>
  <c r="CO66"/>
  <c r="CG66"/>
  <c r="BY66"/>
  <c r="DB66"/>
  <c r="CO65"/>
  <c r="CG65"/>
  <c r="BY65"/>
  <c r="DB65"/>
  <c r="DD65"/>
  <c r="CO64"/>
  <c r="CG64"/>
  <c r="BY64"/>
  <c r="DB64"/>
  <c r="DD64" s="1"/>
  <c r="CO63"/>
  <c r="CG63"/>
  <c r="BY63"/>
  <c r="DB63"/>
  <c r="DD63"/>
  <c r="CO62"/>
  <c r="CG62"/>
  <c r="BY62"/>
  <c r="DB62"/>
  <c r="CO61"/>
  <c r="CG61"/>
  <c r="BY61"/>
  <c r="DB61"/>
  <c r="DD61"/>
  <c r="CO60"/>
  <c r="CG60"/>
  <c r="BY60"/>
  <c r="DB60"/>
  <c r="DD60" s="1"/>
  <c r="CO59"/>
  <c r="CG59"/>
  <c r="BY59"/>
  <c r="DB59"/>
  <c r="DD59"/>
  <c r="CO58"/>
  <c r="CG58"/>
  <c r="BY58"/>
  <c r="DB58"/>
  <c r="CO57"/>
  <c r="CG57"/>
  <c r="BY57"/>
  <c r="DB57"/>
  <c r="DD57"/>
  <c r="CO56"/>
  <c r="CG56"/>
  <c r="BY56"/>
  <c r="DB56"/>
  <c r="DD56" s="1"/>
  <c r="CO55"/>
  <c r="CG55"/>
  <c r="BY55"/>
  <c r="DB55"/>
  <c r="DD55"/>
  <c r="CO54"/>
  <c r="CG54"/>
  <c r="BY54"/>
  <c r="DB54"/>
  <c r="CO53"/>
  <c r="CG53"/>
  <c r="BY53"/>
  <c r="DB53"/>
  <c r="DD53"/>
  <c r="CO52"/>
  <c r="CG52"/>
  <c r="BY52"/>
  <c r="DB52"/>
  <c r="DD52" s="1"/>
  <c r="CO51"/>
  <c r="CG51"/>
  <c r="BY51"/>
  <c r="DB51"/>
  <c r="DD51"/>
  <c r="CO50"/>
  <c r="CG50"/>
  <c r="BY50"/>
  <c r="DB50"/>
  <c r="CO49"/>
  <c r="CG49"/>
  <c r="BY49"/>
  <c r="DB49"/>
  <c r="DD49"/>
  <c r="CO48"/>
  <c r="CG48"/>
  <c r="BY48"/>
  <c r="DB48"/>
  <c r="DD48" s="1"/>
  <c r="CO47"/>
  <c r="CG47"/>
  <c r="BY47"/>
  <c r="DB47"/>
  <c r="DD47"/>
  <c r="CO46"/>
  <c r="CG46"/>
  <c r="BY46"/>
  <c r="DB46"/>
  <c r="CO45"/>
  <c r="CG45"/>
  <c r="BY45"/>
  <c r="DB45"/>
  <c r="DD45"/>
  <c r="CO44"/>
  <c r="CG44"/>
  <c r="BY44"/>
  <c r="DB44"/>
  <c r="DD44" s="1"/>
  <c r="CO43"/>
  <c r="CG43"/>
  <c r="BY43"/>
  <c r="DB43"/>
  <c r="DD43"/>
  <c r="CO42"/>
  <c r="CG42"/>
  <c r="BY42"/>
  <c r="DB42"/>
  <c r="CO41"/>
  <c r="CG41"/>
  <c r="BY41"/>
  <c r="DB41"/>
  <c r="DD41"/>
  <c r="CO40"/>
  <c r="CG40"/>
  <c r="BY40"/>
  <c r="DB40"/>
  <c r="DD40" s="1"/>
  <c r="CO39"/>
  <c r="CG39"/>
  <c r="BY39"/>
  <c r="DB39"/>
  <c r="DD39"/>
  <c r="CO38"/>
  <c r="CG38"/>
  <c r="BY38"/>
  <c r="DB38"/>
  <c r="CO37"/>
  <c r="CG37"/>
  <c r="BY37"/>
  <c r="DB37"/>
  <c r="DD37"/>
  <c r="CO36"/>
  <c r="CG36"/>
  <c r="BY36"/>
  <c r="DB36"/>
  <c r="CO35"/>
  <c r="CG35"/>
  <c r="BY35"/>
  <c r="DB35"/>
  <c r="DD35"/>
  <c r="CO34"/>
  <c r="CG34"/>
  <c r="BY34"/>
  <c r="DB34"/>
  <c r="CO33"/>
  <c r="CG33"/>
  <c r="BY33"/>
  <c r="DB33"/>
  <c r="DD33"/>
  <c r="CO32"/>
  <c r="CG32"/>
  <c r="BY32"/>
  <c r="DB32"/>
  <c r="DD32" s="1"/>
  <c r="CO31"/>
  <c r="CG31"/>
  <c r="BY31"/>
  <c r="DB31"/>
  <c r="DD31"/>
  <c r="CO30"/>
  <c r="CG30"/>
  <c r="BY30"/>
  <c r="DB30"/>
  <c r="CO29"/>
  <c r="CG29"/>
  <c r="BY29"/>
  <c r="DB29"/>
  <c r="DD29"/>
  <c r="CO28"/>
  <c r="CG28"/>
  <c r="BY28"/>
  <c r="DB28"/>
  <c r="CO27"/>
  <c r="CG27"/>
  <c r="BY27"/>
  <c r="DB27"/>
  <c r="DD27"/>
  <c r="CO26"/>
  <c r="CG26"/>
  <c r="BY26"/>
  <c r="DB26"/>
  <c r="CO25"/>
  <c r="CG25"/>
  <c r="BY25"/>
  <c r="DB25"/>
  <c r="DD25"/>
  <c r="CO24"/>
  <c r="CG24"/>
  <c r="BY24"/>
  <c r="DB24"/>
  <c r="DD24" s="1"/>
  <c r="CO23"/>
  <c r="CG23"/>
  <c r="BY23"/>
  <c r="DB23"/>
  <c r="DD23"/>
  <c r="CO22"/>
  <c r="CG22"/>
  <c r="BY22"/>
  <c r="DB22"/>
  <c r="CO21"/>
  <c r="CG21"/>
  <c r="BY21"/>
  <c r="DB21"/>
  <c r="DD21"/>
  <c r="CO20"/>
  <c r="CG20"/>
  <c r="BY20"/>
  <c r="DB20"/>
  <c r="DD20" s="1"/>
  <c r="CO19"/>
  <c r="CG19"/>
  <c r="BY19"/>
  <c r="DB19"/>
  <c r="DD19"/>
  <c r="CO18"/>
  <c r="CG18"/>
  <c r="BY18"/>
  <c r="DB18"/>
  <c r="CO17"/>
  <c r="CG17"/>
  <c r="BY17"/>
  <c r="DB17"/>
  <c r="DD17"/>
  <c r="CO16"/>
  <c r="CG16"/>
  <c r="BY16"/>
  <c r="DB16"/>
  <c r="DD16" s="1"/>
  <c r="CO15"/>
  <c r="CG15"/>
  <c r="BY15"/>
  <c r="DB15"/>
  <c r="DD15"/>
  <c r="CO14"/>
  <c r="CG14"/>
  <c r="BY14"/>
  <c r="DB14"/>
  <c r="CO13"/>
  <c r="CG13"/>
  <c r="BY13"/>
  <c r="DB13"/>
  <c r="DD13"/>
  <c r="CO12"/>
  <c r="CG12"/>
  <c r="BY12"/>
  <c r="DB12"/>
  <c r="CO11"/>
  <c r="CG11"/>
  <c r="BY11"/>
  <c r="DB11"/>
  <c r="DD11"/>
  <c r="CG10"/>
  <c r="BY10"/>
  <c r="DB10"/>
  <c r="R11"/>
  <c r="AG29"/>
  <c r="AK29"/>
  <c r="V11"/>
  <c r="AG11"/>
  <c r="AK11"/>
  <c r="AV11"/>
  <c r="AZ11"/>
  <c r="R12"/>
  <c r="V12"/>
  <c r="AG12"/>
  <c r="AK12"/>
  <c r="AV12"/>
  <c r="AZ12"/>
  <c r="R13"/>
  <c r="V13"/>
  <c r="AG13"/>
  <c r="AK13"/>
  <c r="AV13"/>
  <c r="AZ13"/>
  <c r="R14"/>
  <c r="V14"/>
  <c r="AG14"/>
  <c r="AK14"/>
  <c r="AV14"/>
  <c r="AZ14"/>
  <c r="R15"/>
  <c r="V15"/>
  <c r="AG15"/>
  <c r="AK15"/>
  <c r="AV15"/>
  <c r="AZ15"/>
  <c r="R16"/>
  <c r="V16"/>
  <c r="AG16"/>
  <c r="AK16"/>
  <c r="AV16"/>
  <c r="AZ16"/>
  <c r="R17"/>
  <c r="V17"/>
  <c r="AG17"/>
  <c r="AK17"/>
  <c r="AV17"/>
  <c r="AZ17"/>
  <c r="R18"/>
  <c r="V18"/>
  <c r="AG18"/>
  <c r="AK18"/>
  <c r="AV18"/>
  <c r="AZ18"/>
  <c r="R19"/>
  <c r="V19"/>
  <c r="AG19"/>
  <c r="AK19"/>
  <c r="AV19"/>
  <c r="AZ19"/>
  <c r="R20"/>
  <c r="V20"/>
  <c r="AG20"/>
  <c r="AK20"/>
  <c r="AV20"/>
  <c r="AZ20"/>
  <c r="R21"/>
  <c r="V21"/>
  <c r="AG21"/>
  <c r="AK21"/>
  <c r="AV21"/>
  <c r="AZ21"/>
  <c r="R22"/>
  <c r="V22"/>
  <c r="AG22"/>
  <c r="AK22"/>
  <c r="AV22"/>
  <c r="AZ22"/>
  <c r="R23"/>
  <c r="V23"/>
  <c r="AG23"/>
  <c r="AK23"/>
  <c r="AV23"/>
  <c r="AZ23"/>
  <c r="R24"/>
  <c r="V24"/>
  <c r="AG24"/>
  <c r="AK24"/>
  <c r="AV24"/>
  <c r="AZ24"/>
  <c r="R25"/>
  <c r="V25"/>
  <c r="AG25"/>
  <c r="AK25"/>
  <c r="AV25"/>
  <c r="AZ25"/>
  <c r="R26"/>
  <c r="V26"/>
  <c r="AG26"/>
  <c r="AK26"/>
  <c r="AV26"/>
  <c r="AZ26"/>
  <c r="R27"/>
  <c r="V27"/>
  <c r="AG27"/>
  <c r="AK27"/>
  <c r="AV27"/>
  <c r="AZ27"/>
  <c r="R28"/>
  <c r="V28"/>
  <c r="AG28"/>
  <c r="AK28"/>
  <c r="AV28"/>
  <c r="AZ28"/>
  <c r="R29"/>
  <c r="V29"/>
  <c r="AV29"/>
  <c r="AZ29"/>
  <c r="R30"/>
  <c r="V30"/>
  <c r="AG30"/>
  <c r="AK30"/>
  <c r="AV30"/>
  <c r="AZ30"/>
  <c r="R31"/>
  <c r="V31"/>
  <c r="AG31"/>
  <c r="AK31"/>
  <c r="AV31"/>
  <c r="AZ31"/>
  <c r="R32"/>
  <c r="V32"/>
  <c r="AG32"/>
  <c r="AK32"/>
  <c r="AV32"/>
  <c r="AZ32"/>
  <c r="R33"/>
  <c r="V33"/>
  <c r="AG33"/>
  <c r="AK33"/>
  <c r="AV33"/>
  <c r="AZ33"/>
  <c r="R34"/>
  <c r="V34"/>
  <c r="AG34"/>
  <c r="AK34"/>
  <c r="AV34"/>
  <c r="AZ34"/>
  <c r="R35"/>
  <c r="V35"/>
  <c r="AG35"/>
  <c r="AK35"/>
  <c r="AV35"/>
  <c r="AZ35"/>
  <c r="R36"/>
  <c r="V36"/>
  <c r="AG36"/>
  <c r="AK36"/>
  <c r="AV36"/>
  <c r="AZ36"/>
  <c r="R37"/>
  <c r="V37"/>
  <c r="AG37"/>
  <c r="AK37"/>
  <c r="AV37"/>
  <c r="AZ37"/>
  <c r="R38"/>
  <c r="V38"/>
  <c r="AG38"/>
  <c r="AK38"/>
  <c r="AV38"/>
  <c r="AZ38"/>
  <c r="R39"/>
  <c r="V39"/>
  <c r="AG39"/>
  <c r="AK39"/>
  <c r="AV39"/>
  <c r="AZ39"/>
  <c r="R40"/>
  <c r="V40"/>
  <c r="AG40"/>
  <c r="AK40"/>
  <c r="AV40"/>
  <c r="AZ40"/>
  <c r="R41"/>
  <c r="V41"/>
  <c r="AG41"/>
  <c r="AK41"/>
  <c r="AV41"/>
  <c r="AZ41"/>
  <c r="R42"/>
  <c r="V42"/>
  <c r="AG42"/>
  <c r="AK42"/>
  <c r="AV42"/>
  <c r="AZ42"/>
  <c r="R43"/>
  <c r="V43"/>
  <c r="AG43"/>
  <c r="AK43"/>
  <c r="AV43"/>
  <c r="AZ43"/>
  <c r="R44"/>
  <c r="V44"/>
  <c r="AG44"/>
  <c r="AK44"/>
  <c r="AV44"/>
  <c r="AZ44"/>
  <c r="R45"/>
  <c r="V45"/>
  <c r="AG45"/>
  <c r="AK45"/>
  <c r="AV45"/>
  <c r="AZ45"/>
  <c r="R46"/>
  <c r="V46"/>
  <c r="AG46"/>
  <c r="AK46"/>
  <c r="AV46"/>
  <c r="AZ46"/>
  <c r="R47"/>
  <c r="V47"/>
  <c r="AG47"/>
  <c r="AK47"/>
  <c r="AV47"/>
  <c r="AZ47"/>
  <c r="R48"/>
  <c r="V48"/>
  <c r="AG48"/>
  <c r="AK48"/>
  <c r="AV48"/>
  <c r="AZ48"/>
  <c r="R49"/>
  <c r="V49"/>
  <c r="AG49"/>
  <c r="AK49"/>
  <c r="AV49"/>
  <c r="AZ49"/>
  <c r="R50"/>
  <c r="V50"/>
  <c r="AG50"/>
  <c r="AK50"/>
  <c r="AV50"/>
  <c r="AZ50"/>
  <c r="R51"/>
  <c r="V51"/>
  <c r="AG51"/>
  <c r="AK51"/>
  <c r="AV51"/>
  <c r="AZ51"/>
  <c r="R52"/>
  <c r="V52"/>
  <c r="AG52"/>
  <c r="AK52"/>
  <c r="AV52"/>
  <c r="AZ52"/>
  <c r="R53"/>
  <c r="V53"/>
  <c r="AG53"/>
  <c r="AK53"/>
  <c r="AV53"/>
  <c r="AZ53"/>
  <c r="R54"/>
  <c r="V54"/>
  <c r="AG54"/>
  <c r="AK54"/>
  <c r="AV54"/>
  <c r="AZ54"/>
  <c r="R55"/>
  <c r="V55"/>
  <c r="AG55"/>
  <c r="AK55"/>
  <c r="AV55"/>
  <c r="AZ55"/>
  <c r="R56"/>
  <c r="V56"/>
  <c r="AG56"/>
  <c r="AK56"/>
  <c r="AV56"/>
  <c r="AZ56"/>
  <c r="R57"/>
  <c r="V57"/>
  <c r="AG57"/>
  <c r="AK57"/>
  <c r="AV57"/>
  <c r="AZ57"/>
  <c r="R58"/>
  <c r="V58"/>
  <c r="AG58"/>
  <c r="AK58"/>
  <c r="AV58"/>
  <c r="AZ58"/>
  <c r="R59"/>
  <c r="V59"/>
  <c r="AG59"/>
  <c r="AK59"/>
  <c r="AV59"/>
  <c r="AZ59"/>
  <c r="R60"/>
  <c r="V60"/>
  <c r="AG60"/>
  <c r="AK60"/>
  <c r="AV60"/>
  <c r="AZ60"/>
  <c r="R61"/>
  <c r="V61"/>
  <c r="AG61"/>
  <c r="AK61"/>
  <c r="AV61"/>
  <c r="AZ61"/>
  <c r="R62"/>
  <c r="V62"/>
  <c r="AG62"/>
  <c r="AK62"/>
  <c r="AV62"/>
  <c r="AZ62"/>
  <c r="R63"/>
  <c r="V63"/>
  <c r="AG63"/>
  <c r="AK63"/>
  <c r="AV63"/>
  <c r="AZ63"/>
  <c r="R64"/>
  <c r="V64"/>
  <c r="AG64"/>
  <c r="AK64"/>
  <c r="AV64"/>
  <c r="AZ64"/>
  <c r="R65"/>
  <c r="V65"/>
  <c r="AG65"/>
  <c r="AK65"/>
  <c r="AV65"/>
  <c r="AZ65"/>
  <c r="R66"/>
  <c r="V66"/>
  <c r="AG66"/>
  <c r="AK66"/>
  <c r="AV66"/>
  <c r="AZ66"/>
  <c r="R67"/>
  <c r="V67"/>
  <c r="AG67"/>
  <c r="AK67"/>
  <c r="AV67"/>
  <c r="AZ67"/>
  <c r="R68"/>
  <c r="V68"/>
  <c r="AG68"/>
  <c r="AK68"/>
  <c r="AV68"/>
  <c r="AZ68"/>
  <c r="R69"/>
  <c r="V69"/>
  <c r="AG69"/>
  <c r="AK69"/>
  <c r="AV69"/>
  <c r="AZ69"/>
  <c r="R70"/>
  <c r="V70"/>
  <c r="AG70"/>
  <c r="AK70"/>
  <c r="AV70"/>
  <c r="AZ70"/>
  <c r="R71"/>
  <c r="V71"/>
  <c r="AG71"/>
  <c r="AK71"/>
  <c r="AV71"/>
  <c r="AZ71"/>
  <c r="R72"/>
  <c r="V72"/>
  <c r="AG72"/>
  <c r="AK72"/>
  <c r="AV72"/>
  <c r="AZ72"/>
  <c r="R73"/>
  <c r="V73"/>
  <c r="AG73"/>
  <c r="AK73"/>
  <c r="AV73"/>
  <c r="AZ73"/>
  <c r="R74"/>
  <c r="V74"/>
  <c r="AG74"/>
  <c r="AF72" i="24" s="1"/>
  <c r="AK74" i="5"/>
  <c r="AJ72" i="24" s="1"/>
  <c r="AV74" i="5"/>
  <c r="AU72" i="24" s="1"/>
  <c r="AZ74" i="5"/>
  <c r="AY72" i="24" s="1"/>
  <c r="R75" i="5"/>
  <c r="V75"/>
  <c r="AG75"/>
  <c r="AF73" i="24" s="1"/>
  <c r="AK75" i="5"/>
  <c r="AJ73" i="24" s="1"/>
  <c r="AV75" i="5"/>
  <c r="AU73" i="24" s="1"/>
  <c r="AZ75" i="5"/>
  <c r="AY73" i="24" s="1"/>
  <c r="R76" i="5"/>
  <c r="V76"/>
  <c r="AG76"/>
  <c r="AF74" i="24" s="1"/>
  <c r="AK76" i="5"/>
  <c r="AJ74" i="24" s="1"/>
  <c r="AV76" i="5"/>
  <c r="AU74" i="24" s="1"/>
  <c r="AZ76" i="5"/>
  <c r="AY74" i="24" s="1"/>
  <c r="R77" i="5"/>
  <c r="Q75" i="24" s="1"/>
  <c r="V77" i="5"/>
  <c r="U75" i="24" s="1"/>
  <c r="AG77" i="5"/>
  <c r="AF75" i="24" s="1"/>
  <c r="AK77" i="5"/>
  <c r="AJ75" i="24" s="1"/>
  <c r="AV77" i="5"/>
  <c r="AU75" i="24" s="1"/>
  <c r="AZ77" i="5"/>
  <c r="AY75" i="24" s="1"/>
  <c r="R78" i="5"/>
  <c r="Q76" i="24" s="1"/>
  <c r="V78" i="5"/>
  <c r="U76" i="24" s="1"/>
  <c r="AG78" i="5"/>
  <c r="AF76" i="24" s="1"/>
  <c r="AK78" i="5"/>
  <c r="AJ76" i="24" s="1"/>
  <c r="AV78" i="5"/>
  <c r="AU76" i="24" s="1"/>
  <c r="AZ78" i="5"/>
  <c r="AY76" i="24" s="1"/>
  <c r="R79" i="5"/>
  <c r="Q77" i="24" s="1"/>
  <c r="V79" i="5"/>
  <c r="U77" i="24" s="1"/>
  <c r="AG79" i="5"/>
  <c r="AF77" i="24" s="1"/>
  <c r="AK79" i="5"/>
  <c r="AJ77" i="24" s="1"/>
  <c r="AV79" i="5"/>
  <c r="AU77" i="24" s="1"/>
  <c r="AZ79" i="5"/>
  <c r="AY77" i="24" s="1"/>
  <c r="R80" i="5"/>
  <c r="Q78" i="24" s="1"/>
  <c r="V80" i="5"/>
  <c r="U78" i="24" s="1"/>
  <c r="AG80" i="5"/>
  <c r="AF78" i="24" s="1"/>
  <c r="AK80" i="5"/>
  <c r="AJ78" i="24" s="1"/>
  <c r="AV80" i="5"/>
  <c r="AU78" i="24" s="1"/>
  <c r="AZ80" i="5"/>
  <c r="AY78" i="24" s="1"/>
  <c r="R81" i="5"/>
  <c r="Q79" i="24" s="1"/>
  <c r="V81" i="5"/>
  <c r="U79" i="24" s="1"/>
  <c r="AG81" i="5"/>
  <c r="AF79" i="24" s="1"/>
  <c r="AK81" i="5"/>
  <c r="AJ79" i="24" s="1"/>
  <c r="AV81" i="5"/>
  <c r="AU79" i="24" s="1"/>
  <c r="AZ81" i="5"/>
  <c r="AY79" i="24" s="1"/>
  <c r="R82" i="5"/>
  <c r="Q80" i="24" s="1"/>
  <c r="V82" i="5"/>
  <c r="U80" i="24" s="1"/>
  <c r="AG82" i="5"/>
  <c r="AF80" i="24" s="1"/>
  <c r="AK82" i="5"/>
  <c r="AJ80" i="24" s="1"/>
  <c r="AV82" i="5"/>
  <c r="AU80" i="24" s="1"/>
  <c r="AZ82" i="5"/>
  <c r="AY80" i="24" s="1"/>
  <c r="R83" i="5"/>
  <c r="Q81" i="24" s="1"/>
  <c r="V83" i="5"/>
  <c r="U81" i="24" s="1"/>
  <c r="AG83" i="5"/>
  <c r="AF81" i="24" s="1"/>
  <c r="AK83" i="5"/>
  <c r="AJ81" i="24" s="1"/>
  <c r="AV83" i="5"/>
  <c r="AU81" i="24" s="1"/>
  <c r="AZ83" i="5"/>
  <c r="AY81" i="24" s="1"/>
  <c r="R84" i="5"/>
  <c r="Q82" i="24" s="1"/>
  <c r="V84" i="5"/>
  <c r="U82" i="24" s="1"/>
  <c r="AG84" i="5"/>
  <c r="AF82" i="24" s="1"/>
  <c r="AK84" i="5"/>
  <c r="AJ82" i="24" s="1"/>
  <c r="AV84" i="5"/>
  <c r="AU82" i="24" s="1"/>
  <c r="AZ84" i="5"/>
  <c r="AY82" i="24" s="1"/>
  <c r="R85" i="5"/>
  <c r="Q83" i="24" s="1"/>
  <c r="V85" i="5"/>
  <c r="U83" i="24" s="1"/>
  <c r="AG85" i="5"/>
  <c r="AF83" i="24" s="1"/>
  <c r="AK85" i="5"/>
  <c r="AJ83" i="24" s="1"/>
  <c r="AV85" i="5"/>
  <c r="AU83" i="24" s="1"/>
  <c r="AZ85" i="5"/>
  <c r="AY83" i="24" s="1"/>
  <c r="R86" i="5"/>
  <c r="Q84" i="24" s="1"/>
  <c r="V86" i="5"/>
  <c r="U84" i="24" s="1"/>
  <c r="AG86" i="5"/>
  <c r="AF84" i="24" s="1"/>
  <c r="AK86" i="5"/>
  <c r="AJ84" i="24" s="1"/>
  <c r="AV86" i="5"/>
  <c r="AU84" i="24" s="1"/>
  <c r="AZ86" i="5"/>
  <c r="AY84" i="24" s="1"/>
  <c r="R87" i="5"/>
  <c r="Q85" i="24" s="1"/>
  <c r="V87" i="5"/>
  <c r="U85" i="24" s="1"/>
  <c r="AG87" i="5"/>
  <c r="AF85" i="24" s="1"/>
  <c r="AK87" i="5"/>
  <c r="AJ85" i="24" s="1"/>
  <c r="AV87" i="5"/>
  <c r="AU85" i="24" s="1"/>
  <c r="AZ87" i="5"/>
  <c r="AY85" i="24" s="1"/>
  <c r="R88" i="5"/>
  <c r="Q86" i="24" s="1"/>
  <c r="V88" i="5"/>
  <c r="U86" i="24" s="1"/>
  <c r="AG88" i="5"/>
  <c r="AF86" i="24" s="1"/>
  <c r="AK88" i="5"/>
  <c r="AJ86" i="24" s="1"/>
  <c r="AV88" i="5"/>
  <c r="AU86" i="24" s="1"/>
  <c r="AZ88" i="5"/>
  <c r="AY86" i="24" s="1"/>
  <c r="R89" i="5"/>
  <c r="Q87" i="24" s="1"/>
  <c r="V89" i="5"/>
  <c r="U87" i="24" s="1"/>
  <c r="AG89" i="5"/>
  <c r="AF87" i="24" s="1"/>
  <c r="AK89" i="5"/>
  <c r="AJ87" i="24" s="1"/>
  <c r="AV89" i="5"/>
  <c r="AU87" i="24" s="1"/>
  <c r="AZ89" i="5"/>
  <c r="AY87" i="24" s="1"/>
  <c r="R90" i="5"/>
  <c r="Q88" i="24" s="1"/>
  <c r="V90" i="5"/>
  <c r="U88" i="24" s="1"/>
  <c r="AG90" i="5"/>
  <c r="AF88" i="24" s="1"/>
  <c r="AK90" i="5"/>
  <c r="AJ88" i="24" s="1"/>
  <c r="AV90" i="5"/>
  <c r="AU88" i="24" s="1"/>
  <c r="AZ90" i="5"/>
  <c r="AY88" i="24" s="1"/>
  <c r="R91" i="5"/>
  <c r="Q89" i="24" s="1"/>
  <c r="V91" i="5"/>
  <c r="U89" i="24" s="1"/>
  <c r="AG91" i="5"/>
  <c r="AF89" i="24" s="1"/>
  <c r="AK91" i="5"/>
  <c r="AJ89" i="24" s="1"/>
  <c r="AV91" i="5"/>
  <c r="AU89" i="24" s="1"/>
  <c r="AZ91" i="5"/>
  <c r="AY89" i="24" s="1"/>
  <c r="R92" i="5"/>
  <c r="Q90" i="24" s="1"/>
  <c r="V92" i="5"/>
  <c r="U90" i="24" s="1"/>
  <c r="AG92" i="5"/>
  <c r="AF90" i="24" s="1"/>
  <c r="AK92" i="5"/>
  <c r="AJ90" i="24" s="1"/>
  <c r="AV92" i="5"/>
  <c r="AU90" i="24" s="1"/>
  <c r="AZ92" i="5"/>
  <c r="AY90" i="24" s="1"/>
  <c r="R93" i="5"/>
  <c r="Q91" i="24" s="1"/>
  <c r="V93" i="5"/>
  <c r="U91" i="24" s="1"/>
  <c r="AG93" i="5"/>
  <c r="AF91" i="24" s="1"/>
  <c r="AK93" i="5"/>
  <c r="AJ91" i="24" s="1"/>
  <c r="AV93" i="5"/>
  <c r="AU91" i="24" s="1"/>
  <c r="AZ93" i="5"/>
  <c r="AY91" i="24" s="1"/>
  <c r="R94" i="5"/>
  <c r="Q92" i="24" s="1"/>
  <c r="V94" i="5"/>
  <c r="U92" i="24" s="1"/>
  <c r="AG94" i="5"/>
  <c r="AF92" i="24" s="1"/>
  <c r="AK94" i="5"/>
  <c r="AJ92" i="24" s="1"/>
  <c r="AV94" i="5"/>
  <c r="AU92" i="24" s="1"/>
  <c r="AZ94" i="5"/>
  <c r="AY92" i="24" s="1"/>
  <c r="R95" i="5"/>
  <c r="Q93" i="24" s="1"/>
  <c r="V95" i="5"/>
  <c r="U93" i="24" s="1"/>
  <c r="AG95" i="5"/>
  <c r="AF93" i="24" s="1"/>
  <c r="AK95" i="5"/>
  <c r="AJ93" i="24" s="1"/>
  <c r="AV95" i="5"/>
  <c r="AU93" i="24" s="1"/>
  <c r="AZ95" i="5"/>
  <c r="AY93" i="24" s="1"/>
  <c r="R96" i="5"/>
  <c r="Q94" i="24" s="1"/>
  <c r="V96" i="5"/>
  <c r="U94" i="24" s="1"/>
  <c r="AG96" i="5"/>
  <c r="AF94" i="24" s="1"/>
  <c r="AK96" i="5"/>
  <c r="AJ94" i="24" s="1"/>
  <c r="AV96" i="5"/>
  <c r="AU94" i="24" s="1"/>
  <c r="AZ96" i="5"/>
  <c r="AY94" i="24" s="1"/>
  <c r="R97" i="5"/>
  <c r="Q95" i="24" s="1"/>
  <c r="V97" i="5"/>
  <c r="U95" i="24" s="1"/>
  <c r="AG97" i="5"/>
  <c r="AF95" i="24" s="1"/>
  <c r="AK97" i="5"/>
  <c r="AJ95" i="24" s="1"/>
  <c r="AV97" i="5"/>
  <c r="AU95" i="24" s="1"/>
  <c r="AZ97" i="5"/>
  <c r="AY95" i="24" s="1"/>
  <c r="R98" i="5"/>
  <c r="Q96" i="24" s="1"/>
  <c r="V98" i="5"/>
  <c r="U96" i="24" s="1"/>
  <c r="AG98" i="5"/>
  <c r="AF96" i="24" s="1"/>
  <c r="AK98" i="5"/>
  <c r="AJ96" i="24" s="1"/>
  <c r="AV98" i="5"/>
  <c r="AU96" i="24" s="1"/>
  <c r="AZ98" i="5"/>
  <c r="AY96" i="24" s="1"/>
  <c r="R99" i="5"/>
  <c r="Q97" i="24" s="1"/>
  <c r="V99" i="5"/>
  <c r="U97" i="24" s="1"/>
  <c r="AG99" i="5"/>
  <c r="AF97" i="24" s="1"/>
  <c r="AK99" i="5"/>
  <c r="AJ97" i="24" s="1"/>
  <c r="AV99" i="5"/>
  <c r="AU97" i="24" s="1"/>
  <c r="AZ99" i="5"/>
  <c r="AY97" i="24" s="1"/>
  <c r="R100" i="5"/>
  <c r="Q98" i="24" s="1"/>
  <c r="V100" i="5"/>
  <c r="U98" i="24" s="1"/>
  <c r="AG100" i="5"/>
  <c r="AF98" i="24" s="1"/>
  <c r="AK100" i="5"/>
  <c r="AJ98" i="24" s="1"/>
  <c r="AV100" i="5"/>
  <c r="AU98" i="24" s="1"/>
  <c r="AZ100" i="5"/>
  <c r="AY98" i="24" s="1"/>
  <c r="R101" i="5"/>
  <c r="Q99" i="24" s="1"/>
  <c r="V101" i="5"/>
  <c r="U99" i="24" s="1"/>
  <c r="AG101" i="5"/>
  <c r="AF99" i="24" s="1"/>
  <c r="AK101" i="5"/>
  <c r="AJ99" i="24" s="1"/>
  <c r="AV101" i="5"/>
  <c r="AU99" i="24" s="1"/>
  <c r="AZ101" i="5"/>
  <c r="AY99" i="24" s="1"/>
  <c r="R102" i="5"/>
  <c r="Q100" i="24" s="1"/>
  <c r="V102" i="5"/>
  <c r="U100" i="24" s="1"/>
  <c r="AG102" i="5"/>
  <c r="AF100" i="24" s="1"/>
  <c r="AK102" i="5"/>
  <c r="AJ100" i="24" s="1"/>
  <c r="AV102" i="5"/>
  <c r="AU100" i="24" s="1"/>
  <c r="AZ102" i="5"/>
  <c r="AY100" i="24" s="1"/>
  <c r="R103" i="5"/>
  <c r="Q101" i="24" s="1"/>
  <c r="V103" i="5"/>
  <c r="U101" i="24" s="1"/>
  <c r="AG103" i="5"/>
  <c r="AF101" i="24" s="1"/>
  <c r="AK103" i="5"/>
  <c r="AJ101" i="24" s="1"/>
  <c r="AV103" i="5"/>
  <c r="AU101" i="24" s="1"/>
  <c r="AZ103" i="5"/>
  <c r="AY101" i="24" s="1"/>
  <c r="R104" i="5"/>
  <c r="Q102" i="24" s="1"/>
  <c r="V104" i="5"/>
  <c r="U102" i="24" s="1"/>
  <c r="AG104" i="5"/>
  <c r="AF102" i="24" s="1"/>
  <c r="AK104" i="5"/>
  <c r="AJ102" i="24" s="1"/>
  <c r="AV104" i="5"/>
  <c r="AU102" i="24" s="1"/>
  <c r="AZ104" i="5"/>
  <c r="AY102" i="24" s="1"/>
  <c r="R105" i="5"/>
  <c r="Q103" i="24" s="1"/>
  <c r="V105" i="5"/>
  <c r="U103" i="24" s="1"/>
  <c r="AG105" i="5"/>
  <c r="AF103" i="24" s="1"/>
  <c r="AK105" i="5"/>
  <c r="AJ103" i="24" s="1"/>
  <c r="AV105" i="5"/>
  <c r="AU103" i="24" s="1"/>
  <c r="AZ105" i="5"/>
  <c r="AY103" i="24" s="1"/>
  <c r="R106" i="5"/>
  <c r="Q104" i="24" s="1"/>
  <c r="V106" i="5"/>
  <c r="U104" i="24" s="1"/>
  <c r="AG106" i="5"/>
  <c r="AF104" i="24" s="1"/>
  <c r="AK106" i="5"/>
  <c r="AJ104" i="24" s="1"/>
  <c r="AV106" i="5"/>
  <c r="AU104" i="24" s="1"/>
  <c r="AZ106" i="5"/>
  <c r="AY104" i="24" s="1"/>
  <c r="R107" i="5"/>
  <c r="Q105" i="24" s="1"/>
  <c r="V107" i="5"/>
  <c r="U105" i="24" s="1"/>
  <c r="AG107" i="5"/>
  <c r="AF105" i="24" s="1"/>
  <c r="AK107" i="5"/>
  <c r="AJ105" i="24" s="1"/>
  <c r="AV107" i="5"/>
  <c r="AU105" i="24" s="1"/>
  <c r="AZ107" i="5"/>
  <c r="AY105" i="24" s="1"/>
  <c r="DD3"/>
  <c r="CO5"/>
  <c r="CG5"/>
  <c r="BY5"/>
  <c r="DA208" i="5"/>
  <c r="CN107"/>
  <c r="CM105" i="24" s="1"/>
  <c r="CF107" i="5"/>
  <c r="CE105" i="24" s="1"/>
  <c r="BX107" i="5"/>
  <c r="BW105" i="24" s="1"/>
  <c r="DA107" i="5"/>
  <c r="CZ105" i="24" s="1"/>
  <c r="CN106" i="5"/>
  <c r="CM104" i="24" s="1"/>
  <c r="CF106" i="5"/>
  <c r="CE104" i="24" s="1"/>
  <c r="BX106" i="5"/>
  <c r="BW104" i="24" s="1"/>
  <c r="DA106" i="5"/>
  <c r="CZ104" i="24" s="1"/>
  <c r="CN105" i="5"/>
  <c r="CM103" i="24" s="1"/>
  <c r="CF105" i="5"/>
  <c r="CE103" i="24" s="1"/>
  <c r="BX105" i="5"/>
  <c r="BW103" i="24" s="1"/>
  <c r="DA105" i="5"/>
  <c r="CZ103" i="24" s="1"/>
  <c r="CN104" i="5"/>
  <c r="CF104"/>
  <c r="BX104"/>
  <c r="DA104"/>
  <c r="CZ102" i="24" s="1"/>
  <c r="CN103" i="5"/>
  <c r="CF103"/>
  <c r="BX103"/>
  <c r="DA103"/>
  <c r="CZ101" i="24" s="1"/>
  <c r="CN102" i="5"/>
  <c r="CF102"/>
  <c r="BX102"/>
  <c r="DA102"/>
  <c r="CZ100" i="24" s="1"/>
  <c r="CN101" i="5"/>
  <c r="CF101"/>
  <c r="BX101"/>
  <c r="DA101"/>
  <c r="CZ99" i="24" s="1"/>
  <c r="CN100" i="5"/>
  <c r="CF100"/>
  <c r="BX100"/>
  <c r="DA100"/>
  <c r="CZ98" i="24" s="1"/>
  <c r="CN99" i="5"/>
  <c r="CF99"/>
  <c r="BX99"/>
  <c r="DA99"/>
  <c r="CZ97" i="24" s="1"/>
  <c r="CN98" i="5"/>
  <c r="CF98"/>
  <c r="BX98"/>
  <c r="DA98"/>
  <c r="CZ96" i="24" s="1"/>
  <c r="CN97" i="5"/>
  <c r="CF97"/>
  <c r="BX97"/>
  <c r="DA97"/>
  <c r="CZ95" i="24" s="1"/>
  <c r="CN96" i="5"/>
  <c r="CF96"/>
  <c r="BX96"/>
  <c r="DA96"/>
  <c r="CZ94" i="24" s="1"/>
  <c r="CN95" i="5"/>
  <c r="CF95"/>
  <c r="BX95"/>
  <c r="DA95"/>
  <c r="CZ93" i="24" s="1"/>
  <c r="CN94" i="5"/>
  <c r="CF94"/>
  <c r="BX94"/>
  <c r="DA94"/>
  <c r="CZ92" i="24" s="1"/>
  <c r="CN93" i="5"/>
  <c r="CF93"/>
  <c r="BX93"/>
  <c r="DA93"/>
  <c r="CZ91" i="24" s="1"/>
  <c r="CN92" i="5"/>
  <c r="CF92"/>
  <c r="BX92"/>
  <c r="DA92"/>
  <c r="CZ90" i="24" s="1"/>
  <c r="CN91" i="5"/>
  <c r="CF91"/>
  <c r="BX91"/>
  <c r="DA91"/>
  <c r="CZ89" i="24" s="1"/>
  <c r="CN90" i="5"/>
  <c r="CF90"/>
  <c r="BX90"/>
  <c r="DA90"/>
  <c r="CZ88" i="24" s="1"/>
  <c r="CN89" i="5"/>
  <c r="CF89"/>
  <c r="BX89"/>
  <c r="DA89"/>
  <c r="CZ87" i="24" s="1"/>
  <c r="CN88" i="5"/>
  <c r="CF88"/>
  <c r="BX88"/>
  <c r="DA88"/>
  <c r="CZ86" i="24" s="1"/>
  <c r="CN87" i="5"/>
  <c r="CF87"/>
  <c r="BX87"/>
  <c r="DA87"/>
  <c r="CZ85" i="24" s="1"/>
  <c r="CN86" i="5"/>
  <c r="CF86"/>
  <c r="BX86"/>
  <c r="DA86"/>
  <c r="CZ84" i="24" s="1"/>
  <c r="CN85" i="5"/>
  <c r="CF85"/>
  <c r="BX85"/>
  <c r="DA85"/>
  <c r="CZ83" i="24" s="1"/>
  <c r="CN84" i="5"/>
  <c r="CF84"/>
  <c r="BX84"/>
  <c r="DA84"/>
  <c r="CZ82" i="24" s="1"/>
  <c r="CN83" i="5"/>
  <c r="CF83"/>
  <c r="BX83"/>
  <c r="DA83"/>
  <c r="CZ81" i="24" s="1"/>
  <c r="CN82" i="5"/>
  <c r="CF82"/>
  <c r="BX82"/>
  <c r="DA82"/>
  <c r="CZ80" i="24" s="1"/>
  <c r="CN81" i="5"/>
  <c r="CF81"/>
  <c r="BX81"/>
  <c r="DA81"/>
  <c r="CZ79" i="24" s="1"/>
  <c r="CN80" i="5"/>
  <c r="CF80"/>
  <c r="BX80"/>
  <c r="DA80"/>
  <c r="CZ78" i="24" s="1"/>
  <c r="CN79" i="5"/>
  <c r="CF79"/>
  <c r="BX79"/>
  <c r="DA79"/>
  <c r="CZ77" i="24" s="1"/>
  <c r="CN78" i="5"/>
  <c r="CF78"/>
  <c r="BX78"/>
  <c r="DA78"/>
  <c r="CZ76" i="24" s="1"/>
  <c r="CN77" i="5"/>
  <c r="CF77"/>
  <c r="BX77"/>
  <c r="DA77"/>
  <c r="CZ75" i="24" s="1"/>
  <c r="CN76" i="5"/>
  <c r="CF76"/>
  <c r="BX76"/>
  <c r="DA76"/>
  <c r="CZ74" i="24" s="1"/>
  <c r="CN75" i="5"/>
  <c r="CF75"/>
  <c r="BX75"/>
  <c r="DA75"/>
  <c r="CZ73" i="24" s="1"/>
  <c r="CN74" i="5"/>
  <c r="CF74"/>
  <c r="BX74"/>
  <c r="DA74"/>
  <c r="CZ72" i="24" s="1"/>
  <c r="CN73" i="5"/>
  <c r="CF73"/>
  <c r="BX73"/>
  <c r="DA73"/>
  <c r="CN72"/>
  <c r="CF72"/>
  <c r="BX72"/>
  <c r="DA72"/>
  <c r="CN71"/>
  <c r="CF71"/>
  <c r="BX71"/>
  <c r="DA71"/>
  <c r="CN70"/>
  <c r="CF70"/>
  <c r="BX70"/>
  <c r="DA70"/>
  <c r="CN69"/>
  <c r="CF69"/>
  <c r="BX69"/>
  <c r="DA69"/>
  <c r="CN68"/>
  <c r="CF68"/>
  <c r="BX68"/>
  <c r="DA68"/>
  <c r="CN67"/>
  <c r="CF67"/>
  <c r="BX67"/>
  <c r="DA67"/>
  <c r="CN66"/>
  <c r="CF66"/>
  <c r="BX66"/>
  <c r="DA66"/>
  <c r="CN65"/>
  <c r="CF65"/>
  <c r="BX65"/>
  <c r="DA65"/>
  <c r="CN64"/>
  <c r="CF64"/>
  <c r="BX64"/>
  <c r="DA64"/>
  <c r="CN63"/>
  <c r="CF63"/>
  <c r="BX63"/>
  <c r="DA63"/>
  <c r="CN62"/>
  <c r="CF62"/>
  <c r="BX62"/>
  <c r="DA62"/>
  <c r="CN61"/>
  <c r="CF61"/>
  <c r="BX61"/>
  <c r="DA61"/>
  <c r="CN60"/>
  <c r="CF60"/>
  <c r="BX60"/>
  <c r="DA60"/>
  <c r="CN59"/>
  <c r="CF59"/>
  <c r="BX59"/>
  <c r="DA59"/>
  <c r="CN58"/>
  <c r="CF58"/>
  <c r="BX58"/>
  <c r="DA58"/>
  <c r="CN57"/>
  <c r="CF57"/>
  <c r="BX57"/>
  <c r="DA57"/>
  <c r="CN56"/>
  <c r="CF56"/>
  <c r="BX56"/>
  <c r="DA56"/>
  <c r="CN55"/>
  <c r="CF55"/>
  <c r="BX55"/>
  <c r="DA55"/>
  <c r="CN54"/>
  <c r="CF54"/>
  <c r="BX54"/>
  <c r="DA54"/>
  <c r="CN53"/>
  <c r="CF53"/>
  <c r="BX53"/>
  <c r="DA53"/>
  <c r="CN52"/>
  <c r="CF52"/>
  <c r="BX52"/>
  <c r="DA52"/>
  <c r="CN51"/>
  <c r="CF51"/>
  <c r="BX51"/>
  <c r="DA51"/>
  <c r="CN50"/>
  <c r="CF50"/>
  <c r="BX50"/>
  <c r="DA50"/>
  <c r="CN49"/>
  <c r="CF49"/>
  <c r="BX49"/>
  <c r="DA49"/>
  <c r="CN48"/>
  <c r="CF48"/>
  <c r="BX48"/>
  <c r="DA48"/>
  <c r="CN47"/>
  <c r="CF47"/>
  <c r="BX47"/>
  <c r="DA47"/>
  <c r="CN46"/>
  <c r="CF46"/>
  <c r="BX46"/>
  <c r="DA46"/>
  <c r="CN45"/>
  <c r="CF45"/>
  <c r="BX45"/>
  <c r="DA45"/>
  <c r="CN44"/>
  <c r="CF44"/>
  <c r="BX44"/>
  <c r="DA44"/>
  <c r="CN43"/>
  <c r="CF43"/>
  <c r="BX43"/>
  <c r="DA43"/>
  <c r="CN42"/>
  <c r="CF42"/>
  <c r="BX42"/>
  <c r="DA42"/>
  <c r="CN41"/>
  <c r="CF41"/>
  <c r="BX41"/>
  <c r="DA41"/>
  <c r="CN40"/>
  <c r="CF40"/>
  <c r="BX40"/>
  <c r="DA40"/>
  <c r="CN39"/>
  <c r="CF39"/>
  <c r="BX39"/>
  <c r="DA39"/>
  <c r="CN38"/>
  <c r="CF38"/>
  <c r="BX38"/>
  <c r="DA38"/>
  <c r="CN37"/>
  <c r="CF37"/>
  <c r="BX37"/>
  <c r="DA37"/>
  <c r="CN36"/>
  <c r="CF36"/>
  <c r="BX36"/>
  <c r="DA36"/>
  <c r="CN35"/>
  <c r="CF35"/>
  <c r="BX35"/>
  <c r="DA35"/>
  <c r="CN34"/>
  <c r="CF34"/>
  <c r="BX34"/>
  <c r="DA34"/>
  <c r="CN33"/>
  <c r="CF33"/>
  <c r="BX33"/>
  <c r="DA33"/>
  <c r="CN32"/>
  <c r="CF32"/>
  <c r="BX32"/>
  <c r="DA32"/>
  <c r="CN31"/>
  <c r="CF31"/>
  <c r="BX31"/>
  <c r="DA31"/>
  <c r="CN30"/>
  <c r="CF30"/>
  <c r="BX30"/>
  <c r="DA30"/>
  <c r="CN29"/>
  <c r="CF29"/>
  <c r="BX29"/>
  <c r="DA29"/>
  <c r="CN28"/>
  <c r="CF28"/>
  <c r="BX28"/>
  <c r="DA28"/>
  <c r="CN27"/>
  <c r="CF27"/>
  <c r="BX27"/>
  <c r="DA27"/>
  <c r="CN26"/>
  <c r="CF26"/>
  <c r="BX26"/>
  <c r="DA26"/>
  <c r="CN25"/>
  <c r="CF25"/>
  <c r="BX25"/>
  <c r="DA25"/>
  <c r="CN24"/>
  <c r="CF24"/>
  <c r="BX24"/>
  <c r="DA24"/>
  <c r="CN23"/>
  <c r="CF23"/>
  <c r="BX23"/>
  <c r="DA23"/>
  <c r="CN22"/>
  <c r="CF22"/>
  <c r="BX22"/>
  <c r="DA22"/>
  <c r="CN21"/>
  <c r="CF21"/>
  <c r="BX21"/>
  <c r="DA21"/>
  <c r="CN20"/>
  <c r="CF20"/>
  <c r="BX20"/>
  <c r="DA20"/>
  <c r="CN19"/>
  <c r="CF19"/>
  <c r="BX19"/>
  <c r="DA19"/>
  <c r="CN18"/>
  <c r="CF18"/>
  <c r="BX18"/>
  <c r="DA18"/>
  <c r="CN17"/>
  <c r="CF17"/>
  <c r="BX17"/>
  <c r="DA17"/>
  <c r="CN16"/>
  <c r="CF16"/>
  <c r="BX16"/>
  <c r="DA16"/>
  <c r="CN15"/>
  <c r="CF15"/>
  <c r="BX15"/>
  <c r="DA15"/>
  <c r="CN14"/>
  <c r="CF14"/>
  <c r="BX14"/>
  <c r="DA14"/>
  <c r="CN13"/>
  <c r="CF13"/>
  <c r="BX13"/>
  <c r="DA13"/>
  <c r="CN12"/>
  <c r="CF12"/>
  <c r="BX12"/>
  <c r="DA12"/>
  <c r="I211"/>
  <c r="CN11"/>
  <c r="CF11"/>
  <c r="BX11"/>
  <c r="DA11"/>
  <c r="CF10"/>
  <c r="BX10"/>
  <c r="DA10"/>
  <c r="BK106"/>
  <c r="BJ104" i="24" s="1"/>
  <c r="BO106" i="5"/>
  <c r="BN104" i="24" s="1"/>
  <c r="BK107" i="5"/>
  <c r="BJ105" i="24" s="1"/>
  <c r="BO107" i="5"/>
  <c r="BN105" i="24" s="1"/>
  <c r="BK208" i="5"/>
  <c r="BO208"/>
  <c r="K1"/>
  <c r="BD1" s="1"/>
  <c r="BK8"/>
  <c r="BO8"/>
  <c r="BK10"/>
  <c r="BO10"/>
  <c r="BP10"/>
  <c r="BQ10"/>
  <c r="BP8" i="24" s="1"/>
  <c r="BK11" i="5"/>
  <c r="BO11"/>
  <c r="BP11"/>
  <c r="BQ11"/>
  <c r="BP9" i="24" s="1"/>
  <c r="BR11" i="5"/>
  <c r="BK12"/>
  <c r="BO12"/>
  <c r="BP12"/>
  <c r="BQ12"/>
  <c r="BP10" i="24" s="1"/>
  <c r="BK13" i="5"/>
  <c r="BO13"/>
  <c r="BP13"/>
  <c r="BQ13"/>
  <c r="BP11" i="24" s="1"/>
  <c r="BR13" i="5"/>
  <c r="BK14"/>
  <c r="BO14"/>
  <c r="BP14"/>
  <c r="BQ14"/>
  <c r="BP12" i="24" s="1"/>
  <c r="BK15" i="5"/>
  <c r="BO15"/>
  <c r="BP15"/>
  <c r="BQ15"/>
  <c r="BP13" i="24" s="1"/>
  <c r="BR15" i="5"/>
  <c r="BK16"/>
  <c r="BO16"/>
  <c r="BP16"/>
  <c r="BQ16"/>
  <c r="BP14" i="24" s="1"/>
  <c r="BK17" i="5"/>
  <c r="BO17"/>
  <c r="BP17"/>
  <c r="BQ17"/>
  <c r="BP15" i="24" s="1"/>
  <c r="BR17" i="5"/>
  <c r="BK18"/>
  <c r="BO18"/>
  <c r="BP18"/>
  <c r="BQ18"/>
  <c r="BP16" i="24" s="1"/>
  <c r="BK19" i="5"/>
  <c r="BO19"/>
  <c r="BP19"/>
  <c r="BQ19"/>
  <c r="BP17" i="24" s="1"/>
  <c r="BR19" i="5"/>
  <c r="BK20"/>
  <c r="BO20"/>
  <c r="BP20"/>
  <c r="BQ20"/>
  <c r="BP18" i="24" s="1"/>
  <c r="BK21" i="5"/>
  <c r="BO21"/>
  <c r="BP21"/>
  <c r="BQ21"/>
  <c r="BP19" i="24" s="1"/>
  <c r="BR21" i="5"/>
  <c r="BK22"/>
  <c r="BO22"/>
  <c r="BP22"/>
  <c r="BQ22"/>
  <c r="BP20" i="24" s="1"/>
  <c r="BK23" i="5"/>
  <c r="BO23"/>
  <c r="BP23"/>
  <c r="BQ23"/>
  <c r="BP21" i="24" s="1"/>
  <c r="BR23" i="5"/>
  <c r="BK24"/>
  <c r="BO24"/>
  <c r="BP24"/>
  <c r="BQ24"/>
  <c r="BP22" i="24" s="1"/>
  <c r="BK25" i="5"/>
  <c r="BO25"/>
  <c r="BP25"/>
  <c r="BQ25"/>
  <c r="BP23" i="24" s="1"/>
  <c r="BR25" i="5"/>
  <c r="BK26"/>
  <c r="BO26"/>
  <c r="BP26"/>
  <c r="BQ26"/>
  <c r="BP24" i="24" s="1"/>
  <c r="BK27" i="5"/>
  <c r="BO27"/>
  <c r="BP27"/>
  <c r="BQ27"/>
  <c r="BP25" i="24" s="1"/>
  <c r="BR27" i="5"/>
  <c r="BK28"/>
  <c r="BO28"/>
  <c r="BP28"/>
  <c r="BQ28"/>
  <c r="BP26" i="24" s="1"/>
  <c r="BK29" i="5"/>
  <c r="BO29"/>
  <c r="BP29"/>
  <c r="BQ29"/>
  <c r="BP27" i="24" s="1"/>
  <c r="BR29" i="5"/>
  <c r="BK30"/>
  <c r="BO30"/>
  <c r="BP30"/>
  <c r="BQ30"/>
  <c r="BP28" i="24" s="1"/>
  <c r="BK31" i="5"/>
  <c r="BO31"/>
  <c r="BP31"/>
  <c r="BQ31"/>
  <c r="BP29" i="24" s="1"/>
  <c r="BR31" i="5"/>
  <c r="BK32"/>
  <c r="BO32"/>
  <c r="BP32"/>
  <c r="BQ32"/>
  <c r="BP30" i="24" s="1"/>
  <c r="BK33" i="5"/>
  <c r="BO33"/>
  <c r="BP33"/>
  <c r="BQ33"/>
  <c r="BP31" i="24" s="1"/>
  <c r="BR33" i="5"/>
  <c r="BK34"/>
  <c r="BO34"/>
  <c r="BP34"/>
  <c r="BQ34"/>
  <c r="BP32" i="24" s="1"/>
  <c r="BK35" i="5"/>
  <c r="BO35"/>
  <c r="BP35"/>
  <c r="BQ35"/>
  <c r="BP33" i="24" s="1"/>
  <c r="BR35" i="5"/>
  <c r="BK36"/>
  <c r="BO36"/>
  <c r="BP36"/>
  <c r="BQ36"/>
  <c r="BP34" i="24" s="1"/>
  <c r="BK37" i="5"/>
  <c r="BO37"/>
  <c r="BP37"/>
  <c r="BQ37"/>
  <c r="BP35" i="24" s="1"/>
  <c r="BR37" i="5"/>
  <c r="BK38"/>
  <c r="BO38"/>
  <c r="BP38"/>
  <c r="BQ38"/>
  <c r="BP36" i="24" s="1"/>
  <c r="BK39" i="5"/>
  <c r="BO39"/>
  <c r="BP39"/>
  <c r="BQ39"/>
  <c r="BP37" i="24" s="1"/>
  <c r="BR39" i="5"/>
  <c r="BK40"/>
  <c r="BO40"/>
  <c r="BP40"/>
  <c r="BQ40"/>
  <c r="BP38" i="24" s="1"/>
  <c r="BK41" i="5"/>
  <c r="BO41"/>
  <c r="BP41"/>
  <c r="BQ41"/>
  <c r="BP39" i="24" s="1"/>
  <c r="BR41" i="5"/>
  <c r="BK42"/>
  <c r="BO42"/>
  <c r="BP42"/>
  <c r="BQ42"/>
  <c r="BP40" i="24" s="1"/>
  <c r="BK43" i="5"/>
  <c r="BO43"/>
  <c r="BP43"/>
  <c r="BQ43"/>
  <c r="BP41" i="24" s="1"/>
  <c r="BR43" i="5"/>
  <c r="BK44"/>
  <c r="BO44"/>
  <c r="BP44"/>
  <c r="BQ44"/>
  <c r="BP42" i="24" s="1"/>
  <c r="BK45" i="5"/>
  <c r="BO45"/>
  <c r="BP45"/>
  <c r="BQ45"/>
  <c r="BP43" i="24" s="1"/>
  <c r="BR45" i="5"/>
  <c r="BK46"/>
  <c r="BO46"/>
  <c r="BP46"/>
  <c r="BQ46"/>
  <c r="BP44" i="24" s="1"/>
  <c r="BK47" i="5"/>
  <c r="BO47"/>
  <c r="BP47"/>
  <c r="BQ47"/>
  <c r="BP45" i="24" s="1"/>
  <c r="BR47" i="5"/>
  <c r="BK48"/>
  <c r="BO48"/>
  <c r="BP48"/>
  <c r="BQ48"/>
  <c r="BP46" i="24" s="1"/>
  <c r="BK49" i="5"/>
  <c r="BO49"/>
  <c r="BP49"/>
  <c r="BQ49"/>
  <c r="BP47" i="24" s="1"/>
  <c r="BR49" i="5"/>
  <c r="BK50"/>
  <c r="BO50"/>
  <c r="BP50"/>
  <c r="BQ50"/>
  <c r="BP48" i="24" s="1"/>
  <c r="BK51" i="5"/>
  <c r="BO51"/>
  <c r="BP51"/>
  <c r="BQ51"/>
  <c r="BP49" i="24" s="1"/>
  <c r="BR51" i="5"/>
  <c r="BK52"/>
  <c r="BO52"/>
  <c r="BP52"/>
  <c r="BQ52"/>
  <c r="BP50" i="24" s="1"/>
  <c r="BK53" i="5"/>
  <c r="BO53"/>
  <c r="BP53"/>
  <c r="BQ53"/>
  <c r="BP51" i="24" s="1"/>
  <c r="BR53" i="5"/>
  <c r="BK54"/>
  <c r="BO54"/>
  <c r="BP54"/>
  <c r="BQ54"/>
  <c r="BP52" i="24" s="1"/>
  <c r="BK55" i="5"/>
  <c r="BO55"/>
  <c r="BP55"/>
  <c r="BQ55"/>
  <c r="BP53" i="24" s="1"/>
  <c r="BR55" i="5"/>
  <c r="BK56"/>
  <c r="BO56"/>
  <c r="BP56"/>
  <c r="BQ56"/>
  <c r="BP54" i="24" s="1"/>
  <c r="BK57" i="5"/>
  <c r="BO57"/>
  <c r="BP57"/>
  <c r="BQ57"/>
  <c r="BP55" i="24" s="1"/>
  <c r="BR57" i="5"/>
  <c r="BK58"/>
  <c r="BO58"/>
  <c r="BP58"/>
  <c r="BQ58"/>
  <c r="BP56" i="24" s="1"/>
  <c r="BK59" i="5"/>
  <c r="BO59"/>
  <c r="BP59"/>
  <c r="BQ59"/>
  <c r="BP57" i="24" s="1"/>
  <c r="BR59" i="5"/>
  <c r="BK60"/>
  <c r="BO60"/>
  <c r="BP60"/>
  <c r="BQ60"/>
  <c r="BP58" i="24" s="1"/>
  <c r="BK61" i="5"/>
  <c r="BO61"/>
  <c r="BP61"/>
  <c r="BQ61"/>
  <c r="BP59" i="24" s="1"/>
  <c r="BR61" i="5"/>
  <c r="BK62"/>
  <c r="BO62"/>
  <c r="BP62"/>
  <c r="BQ62"/>
  <c r="BP60" i="24" s="1"/>
  <c r="BK63" i="5"/>
  <c r="BO63"/>
  <c r="BP63"/>
  <c r="BQ63"/>
  <c r="BP61" i="24" s="1"/>
  <c r="BR63" i="5"/>
  <c r="BK64"/>
  <c r="BO64"/>
  <c r="BP64"/>
  <c r="BQ64"/>
  <c r="BP62" i="24" s="1"/>
  <c r="BK65" i="5"/>
  <c r="BO65"/>
  <c r="BP65"/>
  <c r="BQ65"/>
  <c r="BP63" i="24" s="1"/>
  <c r="BR65" i="5"/>
  <c r="BK66"/>
  <c r="BO66"/>
  <c r="BP66"/>
  <c r="BQ66"/>
  <c r="BP64" i="24" s="1"/>
  <c r="BK67" i="5"/>
  <c r="BO67"/>
  <c r="BP67"/>
  <c r="BQ67"/>
  <c r="BP65" i="24" s="1"/>
  <c r="BR67" i="5"/>
  <c r="BK68"/>
  <c r="BO68"/>
  <c r="BP68"/>
  <c r="BQ68"/>
  <c r="BP66" i="24" s="1"/>
  <c r="BK69" i="5"/>
  <c r="BO69"/>
  <c r="BP69"/>
  <c r="BQ69"/>
  <c r="BP67" i="24" s="1"/>
  <c r="BR69" i="5"/>
  <c r="BK70"/>
  <c r="BO70"/>
  <c r="BP70"/>
  <c r="BQ70"/>
  <c r="BP68" i="24" s="1"/>
  <c r="BK71" i="5"/>
  <c r="BO71"/>
  <c r="BP71"/>
  <c r="BQ71"/>
  <c r="BP69" i="24" s="1"/>
  <c r="BR71" i="5"/>
  <c r="BK72"/>
  <c r="BO72"/>
  <c r="BP72"/>
  <c r="BQ72"/>
  <c r="BP70" i="24" s="1"/>
  <c r="BK73" i="5"/>
  <c r="BO73"/>
  <c r="BP73"/>
  <c r="BQ73"/>
  <c r="BP71" i="24" s="1"/>
  <c r="BR73" i="5"/>
  <c r="BK74"/>
  <c r="BJ72" i="24" s="1"/>
  <c r="BO74" i="5"/>
  <c r="BN72" i="24" s="1"/>
  <c r="BP74" i="5"/>
  <c r="BO72" i="24" s="1"/>
  <c r="BK75" i="5"/>
  <c r="BJ73" i="24" s="1"/>
  <c r="BO75" i="5"/>
  <c r="BN73" i="24" s="1"/>
  <c r="BP75" i="5"/>
  <c r="BO73" i="24" s="1"/>
  <c r="BK76" i="5"/>
  <c r="BJ74" i="24" s="1"/>
  <c r="BO76" i="5"/>
  <c r="BN74" i="24" s="1"/>
  <c r="BK77" i="5"/>
  <c r="BJ75" i="24" s="1"/>
  <c r="BO77" i="5"/>
  <c r="BN75" i="24" s="1"/>
  <c r="BK78" i="5"/>
  <c r="BJ76" i="24" s="1"/>
  <c r="BO78" i="5"/>
  <c r="BN76" i="24" s="1"/>
  <c r="BK79" i="5"/>
  <c r="BJ77" i="24" s="1"/>
  <c r="BO79" i="5"/>
  <c r="BN77" i="24" s="1"/>
  <c r="BK80" i="5"/>
  <c r="BJ78" i="24" s="1"/>
  <c r="BO80" i="5"/>
  <c r="BN78" i="24" s="1"/>
  <c r="BK81" i="5"/>
  <c r="BJ79" i="24" s="1"/>
  <c r="BO81" i="5"/>
  <c r="BN79" i="24" s="1"/>
  <c r="BK82" i="5"/>
  <c r="BJ80" i="24" s="1"/>
  <c r="BO82" i="5"/>
  <c r="BN80" i="24" s="1"/>
  <c r="BP82" i="5"/>
  <c r="BO80" i="24" s="1"/>
  <c r="BK83" i="5"/>
  <c r="BJ81" i="24" s="1"/>
  <c r="BO83" i="5"/>
  <c r="BN81" i="24" s="1"/>
  <c r="BP83" i="5"/>
  <c r="BO81" i="24" s="1"/>
  <c r="BK84" i="5"/>
  <c r="BJ82" i="24" s="1"/>
  <c r="BO84" i="5"/>
  <c r="BN82" i="24" s="1"/>
  <c r="BK85" i="5"/>
  <c r="BJ83" i="24" s="1"/>
  <c r="BO85" i="5"/>
  <c r="BN83" i="24" s="1"/>
  <c r="BK86" i="5"/>
  <c r="BJ84" i="24" s="1"/>
  <c r="BO86" i="5"/>
  <c r="BN84" i="24" s="1"/>
  <c r="BK87" i="5"/>
  <c r="BJ85" i="24" s="1"/>
  <c r="BO87" i="5"/>
  <c r="BN85" i="24" s="1"/>
  <c r="BK88" i="5"/>
  <c r="BJ86" i="24" s="1"/>
  <c r="BO88" i="5"/>
  <c r="BN86" i="24" s="1"/>
  <c r="BK89" i="5"/>
  <c r="BJ87" i="24" s="1"/>
  <c r="BO89" i="5"/>
  <c r="BN87" i="24" s="1"/>
  <c r="BK90" i="5"/>
  <c r="BJ88" i="24" s="1"/>
  <c r="BO90" i="5"/>
  <c r="BN88" i="24" s="1"/>
  <c r="BP90" i="5"/>
  <c r="BO88" i="24" s="1"/>
  <c r="BK91" i="5"/>
  <c r="BJ89" i="24" s="1"/>
  <c r="BO91" i="5"/>
  <c r="BN89" i="24" s="1"/>
  <c r="BP91" i="5"/>
  <c r="BO89" i="24" s="1"/>
  <c r="BK92" i="5"/>
  <c r="BJ90" i="24" s="1"/>
  <c r="BO92" i="5"/>
  <c r="BN90" i="24" s="1"/>
  <c r="BK93" i="5"/>
  <c r="BJ91" i="24" s="1"/>
  <c r="BO93" i="5"/>
  <c r="BN91" i="24" s="1"/>
  <c r="BK94" i="5"/>
  <c r="BJ92" i="24" s="1"/>
  <c r="BO94" i="5"/>
  <c r="BN92" i="24" s="1"/>
  <c r="BK95" i="5"/>
  <c r="BJ93" i="24" s="1"/>
  <c r="BO95" i="5"/>
  <c r="BN93" i="24" s="1"/>
  <c r="BK96" i="5"/>
  <c r="BJ94" i="24" s="1"/>
  <c r="BO96" i="5"/>
  <c r="BN94" i="24" s="1"/>
  <c r="BK97" i="5"/>
  <c r="BJ95" i="24" s="1"/>
  <c r="BO97" i="5"/>
  <c r="BN95" i="24" s="1"/>
  <c r="BK98" i="5"/>
  <c r="BJ96" i="24" s="1"/>
  <c r="BO98" i="5"/>
  <c r="BN96" i="24" s="1"/>
  <c r="BP98" i="5"/>
  <c r="BO96" i="24" s="1"/>
  <c r="BK99" i="5"/>
  <c r="BJ97" i="24" s="1"/>
  <c r="BO99" i="5"/>
  <c r="BN97" i="24" s="1"/>
  <c r="BP99" i="5"/>
  <c r="BO97" i="24" s="1"/>
  <c r="BK100" i="5"/>
  <c r="BJ98" i="24" s="1"/>
  <c r="BO100" i="5"/>
  <c r="BN98" i="24" s="1"/>
  <c r="BK101" i="5"/>
  <c r="BJ99" i="24" s="1"/>
  <c r="BO101" i="5"/>
  <c r="BN99" i="24" s="1"/>
  <c r="BK102" i="5"/>
  <c r="BJ100" i="24" s="1"/>
  <c r="BO102" i="5"/>
  <c r="BN100" i="24" s="1"/>
  <c r="BK103" i="5"/>
  <c r="BJ101" i="24" s="1"/>
  <c r="BO103" i="5"/>
  <c r="BN101" i="24" s="1"/>
  <c r="BK104" i="5"/>
  <c r="BJ102" i="24" s="1"/>
  <c r="BO104" i="5"/>
  <c r="BN102" i="24" s="1"/>
  <c r="BK105" i="5"/>
  <c r="BJ103" i="24" s="1"/>
  <c r="BO105" i="5"/>
  <c r="BN103" i="24" s="1"/>
  <c r="C9"/>
  <c r="C8"/>
  <c r="C7"/>
  <c r="B7" s="1"/>
  <c r="C10"/>
  <c r="B10" s="1"/>
  <c r="C11"/>
  <c r="B11" s="1"/>
  <c r="C12"/>
  <c r="B12" s="1"/>
  <c r="C13"/>
  <c r="B13" s="1"/>
  <c r="C14"/>
  <c r="B14" s="1"/>
  <c r="C15"/>
  <c r="B15" s="1"/>
  <c r="C16"/>
  <c r="B16" s="1"/>
  <c r="C17"/>
  <c r="B17" s="1"/>
  <c r="C18"/>
  <c r="B18" s="1"/>
  <c r="C19"/>
  <c r="B19" s="1"/>
  <c r="C20"/>
  <c r="B20" s="1"/>
  <c r="C21"/>
  <c r="B21" s="1"/>
  <c r="C22"/>
  <c r="B22" s="1"/>
  <c r="C23"/>
  <c r="B23" s="1"/>
  <c r="C24"/>
  <c r="B24" s="1"/>
  <c r="C25"/>
  <c r="B25" s="1"/>
  <c r="C26"/>
  <c r="B26" s="1"/>
  <c r="C27"/>
  <c r="B27" s="1"/>
  <c r="C28"/>
  <c r="B28" s="1"/>
  <c r="C29"/>
  <c r="B29" s="1"/>
  <c r="C30"/>
  <c r="B30" s="1"/>
  <c r="C31"/>
  <c r="B31" s="1"/>
  <c r="C32"/>
  <c r="B32" s="1"/>
  <c r="C33"/>
  <c r="B33" s="1"/>
  <c r="C34"/>
  <c r="B34" s="1"/>
  <c r="C35"/>
  <c r="B35" s="1"/>
  <c r="C36"/>
  <c r="B36" s="1"/>
  <c r="C37"/>
  <c r="B37" s="1"/>
  <c r="C38"/>
  <c r="B38" s="1"/>
  <c r="C39"/>
  <c r="B39" s="1"/>
  <c r="C40"/>
  <c r="B40" s="1"/>
  <c r="C41"/>
  <c r="B41" s="1"/>
  <c r="C42"/>
  <c r="B42" s="1"/>
  <c r="C43"/>
  <c r="B43" s="1"/>
  <c r="C44"/>
  <c r="B44" s="1"/>
  <c r="C45"/>
  <c r="B45" s="1"/>
  <c r="C46"/>
  <c r="B46" s="1"/>
  <c r="C47"/>
  <c r="B47" s="1"/>
  <c r="C48"/>
  <c r="B48" s="1"/>
  <c r="C49"/>
  <c r="B49" s="1"/>
  <c r="C50"/>
  <c r="B50" s="1"/>
  <c r="C51"/>
  <c r="B51" s="1"/>
  <c r="C52"/>
  <c r="B52" s="1"/>
  <c r="C53"/>
  <c r="B53" s="1"/>
  <c r="C54"/>
  <c r="B54" s="1"/>
  <c r="C55"/>
  <c r="B55" s="1"/>
  <c r="C56"/>
  <c r="B56" s="1"/>
  <c r="C57"/>
  <c r="B57" s="1"/>
  <c r="C58"/>
  <c r="B58" s="1"/>
  <c r="C59"/>
  <c r="B59" s="1"/>
  <c r="C60"/>
  <c r="B60" s="1"/>
  <c r="C61"/>
  <c r="B61" s="1"/>
  <c r="C62"/>
  <c r="B62" s="1"/>
  <c r="C63"/>
  <c r="B63" s="1"/>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C98"/>
  <c r="B98" s="1"/>
  <c r="C99"/>
  <c r="B99" s="1"/>
  <c r="C100"/>
  <c r="B100" s="1"/>
  <c r="C101"/>
  <c r="B101" s="1"/>
  <c r="C102"/>
  <c r="B102" s="1"/>
  <c r="C103"/>
  <c r="B103" s="1"/>
  <c r="C104"/>
  <c r="B104" s="1"/>
  <c r="C105"/>
  <c r="B105" s="1"/>
  <c r="Y2"/>
  <c r="BC2"/>
  <c r="AN2"/>
  <c r="J2"/>
  <c r="L3" i="21"/>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I105"/>
  <c r="H105"/>
  <c r="G105"/>
  <c r="F105"/>
  <c r="D105"/>
  <c r="I104"/>
  <c r="H104"/>
  <c r="G104"/>
  <c r="F104"/>
  <c r="D104"/>
  <c r="I103"/>
  <c r="H103"/>
  <c r="G103"/>
  <c r="F103"/>
  <c r="D103"/>
  <c r="I102"/>
  <c r="H102"/>
  <c r="G102"/>
  <c r="F102"/>
  <c r="D102"/>
  <c r="I101"/>
  <c r="H101"/>
  <c r="G101"/>
  <c r="F101"/>
  <c r="D101"/>
  <c r="I100"/>
  <c r="H100"/>
  <c r="G100"/>
  <c r="F100"/>
  <c r="D100"/>
  <c r="I99"/>
  <c r="H99"/>
  <c r="G99"/>
  <c r="F99"/>
  <c r="D99"/>
  <c r="I98"/>
  <c r="H98"/>
  <c r="G98"/>
  <c r="F98"/>
  <c r="D98"/>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BR3"/>
  <c r="BC3"/>
  <c r="BC208" s="1"/>
  <c r="AN3"/>
  <c r="AN208" s="1"/>
  <c r="Y3"/>
  <c r="Y208" s="1"/>
  <c r="J3"/>
  <c r="J208" s="1"/>
  <c r="BR2"/>
  <c r="CH3"/>
  <c r="BZ3"/>
  <c r="CH2"/>
  <c r="BZ2"/>
  <c r="H4"/>
  <c r="E4"/>
  <c r="CM6"/>
  <c r="CL6"/>
  <c r="CK6"/>
  <c r="CJ6"/>
  <c r="CI6"/>
  <c r="CH6"/>
  <c r="CE6"/>
  <c r="CD6"/>
  <c r="CC6"/>
  <c r="CB6"/>
  <c r="CA6"/>
  <c r="BZ6"/>
  <c r="BW6"/>
  <c r="BV6"/>
  <c r="BU6"/>
  <c r="BT6"/>
  <c r="BS6"/>
  <c r="BR6"/>
  <c r="I213" i="5"/>
  <c r="EB9"/>
  <c r="AZ8"/>
  <c r="AV8"/>
  <c r="AK8"/>
  <c r="AG8"/>
  <c r="I226"/>
  <c r="I227"/>
  <c r="I228"/>
  <c r="I229"/>
  <c r="I230"/>
  <c r="I231"/>
  <c r="I232"/>
  <c r="I233"/>
  <c r="I234"/>
  <c r="I235"/>
  <c r="I236"/>
  <c r="I237"/>
  <c r="I238"/>
  <c r="I225"/>
  <c r="I212"/>
  <c r="I214"/>
  <c r="I215"/>
  <c r="I216"/>
  <c r="I217"/>
  <c r="I218"/>
  <c r="I219"/>
  <c r="I220"/>
  <c r="I221"/>
  <c r="I222"/>
  <c r="I223"/>
  <c r="I224"/>
  <c r="H224"/>
  <c r="H212"/>
  <c r="H213"/>
  <c r="H214"/>
  <c r="H215"/>
  <c r="H216"/>
  <c r="H217"/>
  <c r="H218"/>
  <c r="H219"/>
  <c r="H220"/>
  <c r="H221"/>
  <c r="H222"/>
  <c r="H223"/>
  <c r="H211"/>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V8"/>
  <c r="R8"/>
  <c r="Q3" i="21"/>
  <c r="A1"/>
  <c r="A2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S1"/>
  <c r="B1"/>
  <c r="N7" i="1"/>
  <c r="N8" s="1"/>
  <c r="N9" s="1"/>
  <c r="N10" s="1"/>
  <c r="N11" s="1"/>
  <c r="N12"/>
  <c r="N13"/>
  <c r="N14"/>
  <c r="N15"/>
  <c r="N16"/>
  <c r="N17"/>
  <c r="P7"/>
  <c r="P8"/>
  <c r="P9"/>
  <c r="P10"/>
  <c r="P11"/>
  <c r="P12"/>
  <c r="P13"/>
  <c r="P14"/>
  <c r="P15"/>
  <c r="P16"/>
  <c r="P17"/>
  <c r="AL10" i="5" l="1"/>
  <c r="AK8" i="24" s="1"/>
  <c r="I349" i="32"/>
  <c r="K349" s="1"/>
  <c r="BC207" i="24"/>
  <c r="X4" i="21" s="1"/>
  <c r="E91" i="32"/>
  <c r="E128"/>
  <c r="CJ209" i="24"/>
  <c r="BG210"/>
  <c r="AR210"/>
  <c r="N210"/>
  <c r="AC210"/>
  <c r="AN207"/>
  <c r="Q4" i="21" s="1"/>
  <c r="F89" i="32"/>
  <c r="H101"/>
  <c r="L244"/>
  <c r="H248"/>
  <c r="G237"/>
  <c r="I352"/>
  <c r="K352" s="1"/>
  <c r="Y207" i="24"/>
  <c r="J4" i="21" s="1"/>
  <c r="K359" i="32"/>
  <c r="K211"/>
  <c r="K137"/>
  <c r="K100"/>
  <c r="K26"/>
  <c r="K248"/>
  <c r="M56"/>
  <c r="J52"/>
  <c r="K96"/>
  <c r="E93"/>
  <c r="F249"/>
  <c r="M241"/>
  <c r="E238"/>
  <c r="L246"/>
  <c r="E239"/>
  <c r="I239" s="1"/>
  <c r="K239" s="1"/>
  <c r="I350"/>
  <c r="K350" s="1"/>
  <c r="I348"/>
  <c r="K348" s="1"/>
  <c r="J54"/>
  <c r="I201"/>
  <c r="K201" s="1"/>
  <c r="F63"/>
  <c r="M54"/>
  <c r="E90"/>
  <c r="H22"/>
  <c r="I200"/>
  <c r="K200" s="1"/>
  <c r="K246"/>
  <c r="M239"/>
  <c r="F237"/>
  <c r="H249"/>
  <c r="F244"/>
  <c r="F238"/>
  <c r="F64"/>
  <c r="H56"/>
  <c r="F52"/>
  <c r="H64"/>
  <c r="K60"/>
  <c r="F53"/>
  <c r="H52"/>
  <c r="K98"/>
  <c r="H91"/>
  <c r="L98"/>
  <c r="J93"/>
  <c r="J96"/>
  <c r="H28"/>
  <c r="G16"/>
  <c r="L133"/>
  <c r="F127"/>
  <c r="F128"/>
  <c r="H140"/>
  <c r="E126"/>
  <c r="H139"/>
  <c r="I204"/>
  <c r="K204" s="1"/>
  <c r="J53"/>
  <c r="F66"/>
  <c r="F54"/>
  <c r="F101"/>
  <c r="M91"/>
  <c r="H100"/>
  <c r="J90"/>
  <c r="H16"/>
  <c r="F22"/>
  <c r="F15"/>
  <c r="L135"/>
  <c r="J127"/>
  <c r="F140"/>
  <c r="F130"/>
  <c r="M127"/>
  <c r="H128"/>
  <c r="H17"/>
  <c r="J19"/>
  <c r="H133"/>
  <c r="G130"/>
  <c r="K133"/>
  <c r="I241"/>
  <c r="K241" s="1"/>
  <c r="H269"/>
  <c r="I265"/>
  <c r="L281" s="1"/>
  <c r="K285"/>
  <c r="J276"/>
  <c r="H270"/>
  <c r="H266"/>
  <c r="H275"/>
  <c r="H271"/>
  <c r="H267"/>
  <c r="A297"/>
  <c r="F286"/>
  <c r="E275"/>
  <c r="H268"/>
  <c r="G90"/>
  <c r="I90" s="1"/>
  <c r="K90" s="1"/>
  <c r="H90"/>
  <c r="F26"/>
  <c r="F133"/>
  <c r="K136"/>
  <c r="M126"/>
  <c r="K134"/>
  <c r="F137"/>
  <c r="I202"/>
  <c r="K202" s="1"/>
  <c r="H96"/>
  <c r="M90"/>
  <c r="J128"/>
  <c r="H126"/>
  <c r="F139"/>
  <c r="G128"/>
  <c r="F138"/>
  <c r="M130"/>
  <c r="E127"/>
  <c r="H138"/>
  <c r="H157"/>
  <c r="H158"/>
  <c r="I154"/>
  <c r="F174" s="1"/>
  <c r="K174"/>
  <c r="H159"/>
  <c r="H155"/>
  <c r="G165"/>
  <c r="H160"/>
  <c r="H156"/>
  <c r="F59"/>
  <c r="H53"/>
  <c r="F100"/>
  <c r="H93"/>
  <c r="J89"/>
  <c r="L96"/>
  <c r="G89"/>
  <c r="F103"/>
  <c r="F91"/>
  <c r="K97"/>
  <c r="K23"/>
  <c r="M15"/>
  <c r="H137"/>
  <c r="E130"/>
  <c r="G126"/>
  <c r="J130"/>
  <c r="G127"/>
  <c r="J133"/>
  <c r="H127"/>
  <c r="K135"/>
  <c r="M128"/>
  <c r="F126"/>
  <c r="H65"/>
  <c r="H130"/>
  <c r="L61"/>
  <c r="E54"/>
  <c r="F56"/>
  <c r="M52"/>
  <c r="F65"/>
  <c r="G54"/>
  <c r="F96"/>
  <c r="F90"/>
  <c r="J91"/>
  <c r="H89"/>
  <c r="F102"/>
  <c r="G91"/>
  <c r="K25"/>
  <c r="J16"/>
  <c r="E16"/>
  <c r="L24"/>
  <c r="F16"/>
  <c r="J17"/>
  <c r="E17"/>
  <c r="L22"/>
  <c r="H26"/>
  <c r="M19"/>
  <c r="E19"/>
  <c r="H102"/>
  <c r="H54"/>
  <c r="H63"/>
  <c r="E56"/>
  <c r="G52"/>
  <c r="J56"/>
  <c r="G53"/>
  <c r="H66"/>
  <c r="G56"/>
  <c r="K99"/>
  <c r="F93"/>
  <c r="M89"/>
  <c r="H103"/>
  <c r="G93"/>
  <c r="F28"/>
  <c r="M16"/>
  <c r="F17"/>
  <c r="F27"/>
  <c r="H15"/>
  <c r="F29"/>
  <c r="M17"/>
  <c r="F19"/>
  <c r="H27"/>
  <c r="E15"/>
  <c r="K22"/>
  <c r="G19"/>
  <c r="J15"/>
  <c r="H29"/>
  <c r="J22"/>
  <c r="G17"/>
  <c r="G15"/>
  <c r="K24"/>
  <c r="Z1" i="5"/>
  <c r="W76"/>
  <c r="V74" i="24" s="1"/>
  <c r="AO1" i="5"/>
  <c r="W98"/>
  <c r="V96" i="24" s="1"/>
  <c r="W82" i="5"/>
  <c r="V80" i="24" s="1"/>
  <c r="W102" i="5"/>
  <c r="V100" i="24" s="1"/>
  <c r="W86" i="5"/>
  <c r="V84" i="24" s="1"/>
  <c r="X76" i="5"/>
  <c r="W90"/>
  <c r="V88" i="24" s="1"/>
  <c r="W106" i="5"/>
  <c r="V104" i="24" s="1"/>
  <c r="W94" i="5"/>
  <c r="V92" i="24" s="1"/>
  <c r="W78" i="5"/>
  <c r="V76" i="24" s="1"/>
  <c r="X75" i="5"/>
  <c r="W73" i="24" s="1"/>
  <c r="CN73"/>
  <c r="CP75" i="5"/>
  <c r="CP76"/>
  <c r="CN74" i="24"/>
  <c r="CF75"/>
  <c r="CH77" i="5"/>
  <c r="CF76" i="24"/>
  <c r="CH78" i="5"/>
  <c r="BX77" i="24"/>
  <c r="BZ79" i="5"/>
  <c r="BX78" i="24"/>
  <c r="BZ80" i="5"/>
  <c r="CN81" i="24"/>
  <c r="CP83" i="5"/>
  <c r="CP84"/>
  <c r="CN82" i="24"/>
  <c r="CF83"/>
  <c r="CH85" i="5"/>
  <c r="CF84" i="24"/>
  <c r="CH86" i="5"/>
  <c r="BZ87"/>
  <c r="BX85" i="24"/>
  <c r="BX86"/>
  <c r="BZ88" i="5"/>
  <c r="CP91"/>
  <c r="CN89" i="24"/>
  <c r="CN90"/>
  <c r="CP92" i="5"/>
  <c r="CF91" i="24"/>
  <c r="CH93" i="5"/>
  <c r="CF92" i="24"/>
  <c r="CH94" i="5"/>
  <c r="BZ95"/>
  <c r="BX93" i="24"/>
  <c r="BX94"/>
  <c r="BZ96" i="5"/>
  <c r="CN97" i="24"/>
  <c r="CP99" i="5"/>
  <c r="CN98" i="24"/>
  <c r="CP100" i="5"/>
  <c r="CF99" i="24"/>
  <c r="CH101" i="5"/>
  <c r="CF100" i="24"/>
  <c r="CH102" i="5"/>
  <c r="BX101" i="24"/>
  <c r="BZ103" i="5"/>
  <c r="BX102" i="24"/>
  <c r="BZ104" i="5"/>
  <c r="DF174"/>
  <c r="DG174" s="1"/>
  <c r="DH174" s="1"/>
  <c r="DG172" i="24" s="1"/>
  <c r="DC174" i="5"/>
  <c r="DD174" s="1"/>
  <c r="DF170"/>
  <c r="DG170" s="1"/>
  <c r="DH170" s="1"/>
  <c r="DG168" i="24" s="1"/>
  <c r="DC170" i="5"/>
  <c r="DD170" s="1"/>
  <c r="DF166"/>
  <c r="DG166" s="1"/>
  <c r="DH166" s="1"/>
  <c r="DG164" i="24" s="1"/>
  <c r="DC166" i="5"/>
  <c r="DD166" s="1"/>
  <c r="DC157"/>
  <c r="DD157" s="1"/>
  <c r="DF157"/>
  <c r="DG157" s="1"/>
  <c r="DH157" s="1"/>
  <c r="DG155" i="24" s="1"/>
  <c r="DF154" i="5"/>
  <c r="DG154" s="1"/>
  <c r="DH154" s="1"/>
  <c r="DG152" i="24" s="1"/>
  <c r="DC154" i="5"/>
  <c r="DD154" s="1"/>
  <c r="DC141"/>
  <c r="DD141" s="1"/>
  <c r="DF141"/>
  <c r="DG141" s="1"/>
  <c r="DH141" s="1"/>
  <c r="DG139" i="24" s="1"/>
  <c r="BP101" i="5"/>
  <c r="BP100"/>
  <c r="BQ99"/>
  <c r="BQ98"/>
  <c r="BP96" i="24" s="1"/>
  <c r="BP93" i="5"/>
  <c r="BP92"/>
  <c r="BQ91"/>
  <c r="BQ90"/>
  <c r="BP88" i="24" s="1"/>
  <c r="BP85" i="5"/>
  <c r="BP84"/>
  <c r="BQ83"/>
  <c r="BQ82"/>
  <c r="BP80" i="24" s="1"/>
  <c r="BP77" i="5"/>
  <c r="BP76"/>
  <c r="BQ75"/>
  <c r="BQ74"/>
  <c r="BP72" i="24" s="1"/>
  <c r="BP106" i="5"/>
  <c r="W105"/>
  <c r="X102"/>
  <c r="W101"/>
  <c r="X98"/>
  <c r="W97"/>
  <c r="W93"/>
  <c r="X90"/>
  <c r="W89"/>
  <c r="X86"/>
  <c r="W85"/>
  <c r="X82"/>
  <c r="W81"/>
  <c r="X78"/>
  <c r="W77"/>
  <c r="Y75"/>
  <c r="X74"/>
  <c r="AL106"/>
  <c r="AM99"/>
  <c r="AL97" i="24" s="1"/>
  <c r="AL98" i="5"/>
  <c r="AM91"/>
  <c r="AL89" i="24" s="1"/>
  <c r="AL90" i="5"/>
  <c r="AM83"/>
  <c r="AL81" i="24" s="1"/>
  <c r="AL82" i="5"/>
  <c r="AM75"/>
  <c r="AL73" i="24" s="1"/>
  <c r="AL74" i="5"/>
  <c r="BB104"/>
  <c r="BA102" i="24" s="1"/>
  <c r="BA99" i="5"/>
  <c r="AZ97" i="24" s="1"/>
  <c r="BB96" i="5"/>
  <c r="BA94" i="24" s="1"/>
  <c r="BA91" i="5"/>
  <c r="AZ89" i="24" s="1"/>
  <c r="BB88" i="5"/>
  <c r="BA86" i="24" s="1"/>
  <c r="BA83" i="5"/>
  <c r="AZ81" i="24" s="1"/>
  <c r="BB80" i="5"/>
  <c r="BA78" i="24" s="1"/>
  <c r="BA75" i="5"/>
  <c r="AZ73" i="24" s="1"/>
  <c r="DQ106" i="5"/>
  <c r="DT106" s="1"/>
  <c r="DQ105"/>
  <c r="DT105" s="1"/>
  <c r="CW105"/>
  <c r="DC188"/>
  <c r="DD188" s="1"/>
  <c r="DC169"/>
  <c r="DD169" s="1"/>
  <c r="DC160"/>
  <c r="DD160" s="1"/>
  <c r="DC155"/>
  <c r="DD155" s="1"/>
  <c r="DF159"/>
  <c r="DG159" s="1"/>
  <c r="DH159" s="1"/>
  <c r="DG157" i="24" s="1"/>
  <c r="DF135" i="5"/>
  <c r="DG135" s="1"/>
  <c r="DH135" s="1"/>
  <c r="DG133" i="24" s="1"/>
  <c r="CN72"/>
  <c r="CP74" i="5"/>
  <c r="CF73" i="24"/>
  <c r="CH75" i="5"/>
  <c r="CH76"/>
  <c r="CF74" i="24"/>
  <c r="BX75"/>
  <c r="BZ77" i="5"/>
  <c r="BZ78"/>
  <c r="BX76" i="24"/>
  <c r="CN79"/>
  <c r="CP81" i="5"/>
  <c r="CP82"/>
  <c r="CN80" i="24"/>
  <c r="CH83" i="5"/>
  <c r="CF81" i="24"/>
  <c r="CH84" i="5"/>
  <c r="CF82" i="24"/>
  <c r="BX83"/>
  <c r="BZ85" i="5"/>
  <c r="BZ86"/>
  <c r="BX84" i="24"/>
  <c r="CN87"/>
  <c r="CP89" i="5"/>
  <c r="CN88" i="24"/>
  <c r="CP90" i="5"/>
  <c r="CF89" i="24"/>
  <c r="CH91" i="5"/>
  <c r="CF90" i="24"/>
  <c r="CH92" i="5"/>
  <c r="BX91" i="24"/>
  <c r="BZ93" i="5"/>
  <c r="BX92" i="24"/>
  <c r="BZ94" i="5"/>
  <c r="CN95" i="24"/>
  <c r="CP97" i="5"/>
  <c r="CP98"/>
  <c r="CN96" i="24"/>
  <c r="CF97"/>
  <c r="CH99" i="5"/>
  <c r="CH100"/>
  <c r="CF98" i="24"/>
  <c r="BX99"/>
  <c r="BZ101" i="5"/>
  <c r="BX100" i="24"/>
  <c r="BZ102" i="5"/>
  <c r="AM143"/>
  <c r="AN143" s="1"/>
  <c r="DF143" s="1"/>
  <c r="DG143" s="1"/>
  <c r="DH143" s="1"/>
  <c r="DG141" i="24" s="1"/>
  <c r="DC143" i="5"/>
  <c r="DD143" s="1"/>
  <c r="BP103"/>
  <c r="BP102"/>
  <c r="BP95"/>
  <c r="BP94"/>
  <c r="BP87"/>
  <c r="BP86"/>
  <c r="BP79"/>
  <c r="BP78"/>
  <c r="CO105"/>
  <c r="CO106"/>
  <c r="BY208"/>
  <c r="CO208"/>
  <c r="W104"/>
  <c r="W100"/>
  <c r="W96"/>
  <c r="W92"/>
  <c r="W88"/>
  <c r="W84"/>
  <c r="W80"/>
  <c r="AL103"/>
  <c r="AM101"/>
  <c r="AL99" i="24" s="1"/>
  <c r="AL100" i="5"/>
  <c r="AL95"/>
  <c r="AM93"/>
  <c r="AL91" i="24" s="1"/>
  <c r="AL92" i="5"/>
  <c r="AL87"/>
  <c r="AM85"/>
  <c r="AL83" i="24" s="1"/>
  <c r="AL84" i="5"/>
  <c r="AL79"/>
  <c r="AM77"/>
  <c r="AL75" i="24" s="1"/>
  <c r="AL76" i="5"/>
  <c r="DC76" s="1"/>
  <c r="BA105"/>
  <c r="AZ103" i="24" s="1"/>
  <c r="BB102" i="5"/>
  <c r="BA100" i="24" s="1"/>
  <c r="BA100" i="5"/>
  <c r="BA97"/>
  <c r="AZ95" i="24" s="1"/>
  <c r="BB94" i="5"/>
  <c r="BA92" i="24" s="1"/>
  <c r="BA92" i="5"/>
  <c r="BA89"/>
  <c r="AZ87" i="24" s="1"/>
  <c r="BB86" i="5"/>
  <c r="BA84" i="24" s="1"/>
  <c r="BA84" i="5"/>
  <c r="BA81"/>
  <c r="AZ79" i="24" s="1"/>
  <c r="BB78" i="5"/>
  <c r="BA76" i="24" s="1"/>
  <c r="BA76" i="5"/>
  <c r="CX74"/>
  <c r="CW72" i="24" s="1"/>
  <c r="CX78" i="5"/>
  <c r="CW76" i="24" s="1"/>
  <c r="CX82" i="5"/>
  <c r="CW80" i="24" s="1"/>
  <c r="CX86" i="5"/>
  <c r="CW84" i="24" s="1"/>
  <c r="CX90" i="5"/>
  <c r="CW88" i="24" s="1"/>
  <c r="CX94" i="5"/>
  <c r="CW92" i="24" s="1"/>
  <c r="CX98" i="5"/>
  <c r="CW96" i="24" s="1"/>
  <c r="CX102" i="5"/>
  <c r="CW100" i="24" s="1"/>
  <c r="CX106" i="5"/>
  <c r="CW104" i="24" s="1"/>
  <c r="DU208" i="5"/>
  <c r="DX208" s="1"/>
  <c r="DM208"/>
  <c r="DP208" s="1"/>
  <c r="DM106"/>
  <c r="DP106" s="1"/>
  <c r="DM105"/>
  <c r="DP105" s="1"/>
  <c r="DC75"/>
  <c r="DC145"/>
  <c r="DD145" s="1"/>
  <c r="DC164"/>
  <c r="DD164" s="1"/>
  <c r="DC156"/>
  <c r="DD156" s="1"/>
  <c r="DC159"/>
  <c r="DD159" s="1"/>
  <c r="DF139"/>
  <c r="DG139" s="1"/>
  <c r="DH139" s="1"/>
  <c r="DG137" i="24" s="1"/>
  <c r="DC135" i="5"/>
  <c r="DD135" s="1"/>
  <c r="DC144"/>
  <c r="DD144" s="1"/>
  <c r="CF72" i="24"/>
  <c r="CH74" i="5"/>
  <c r="BX73" i="24"/>
  <c r="BZ75" i="5"/>
  <c r="BX74" i="24"/>
  <c r="BZ76" i="5"/>
  <c r="CN77" i="24"/>
  <c r="CP79" i="5"/>
  <c r="CP80"/>
  <c r="CN78" i="24"/>
  <c r="CF79"/>
  <c r="CH81" i="5"/>
  <c r="CF80" i="24"/>
  <c r="CH82" i="5"/>
  <c r="BX81" i="24"/>
  <c r="BZ83" i="5"/>
  <c r="BX82" i="24"/>
  <c r="BZ84" i="5"/>
  <c r="CP87"/>
  <c r="CN85" i="24"/>
  <c r="CN86"/>
  <c r="CP88" i="5"/>
  <c r="CF87" i="24"/>
  <c r="CH89" i="5"/>
  <c r="CF88" i="24"/>
  <c r="CH90" i="5"/>
  <c r="BX89" i="24"/>
  <c r="BZ91" i="5"/>
  <c r="BX90" i="24"/>
  <c r="BZ92" i="5"/>
  <c r="CP95"/>
  <c r="CN93" i="24"/>
  <c r="CP96" i="5"/>
  <c r="CN94" i="24"/>
  <c r="CF95"/>
  <c r="CH97" i="5"/>
  <c r="CF96" i="24"/>
  <c r="CH98" i="5"/>
  <c r="BX97" i="24"/>
  <c r="BZ99" i="5"/>
  <c r="BX98" i="24"/>
  <c r="BZ100" i="5"/>
  <c r="CN101" i="24"/>
  <c r="CP103" i="5"/>
  <c r="CN102" i="24"/>
  <c r="CP104" i="5"/>
  <c r="BQ176"/>
  <c r="BR176" s="1"/>
  <c r="DC176"/>
  <c r="DD176" s="1"/>
  <c r="DC153"/>
  <c r="DD153" s="1"/>
  <c r="DF153"/>
  <c r="DG153" s="1"/>
  <c r="DH153" s="1"/>
  <c r="DG151" i="24" s="1"/>
  <c r="DC150" i="5"/>
  <c r="DD150" s="1"/>
  <c r="DF150"/>
  <c r="DG150" s="1"/>
  <c r="DH150" s="1"/>
  <c r="DG148" i="24" s="1"/>
  <c r="DF134" i="5"/>
  <c r="DG134" s="1"/>
  <c r="DH134" s="1"/>
  <c r="DG132" i="24" s="1"/>
  <c r="DC134" i="5"/>
  <c r="DD134" s="1"/>
  <c r="BP105"/>
  <c r="BP104"/>
  <c r="BP97"/>
  <c r="BP96"/>
  <c r="BP89"/>
  <c r="BP88"/>
  <c r="BP81"/>
  <c r="BP80"/>
  <c r="CG105"/>
  <c r="CG106"/>
  <c r="W103"/>
  <c r="W99"/>
  <c r="W95"/>
  <c r="W91"/>
  <c r="W87"/>
  <c r="W83"/>
  <c r="W79"/>
  <c r="AL105"/>
  <c r="AL102"/>
  <c r="AL97"/>
  <c r="AL94"/>
  <c r="AL89"/>
  <c r="AL86"/>
  <c r="AL81"/>
  <c r="AL78"/>
  <c r="BA106"/>
  <c r="BA103"/>
  <c r="AZ101" i="24" s="1"/>
  <c r="BA98" i="5"/>
  <c r="BA95"/>
  <c r="AZ93" i="24" s="1"/>
  <c r="BA90" i="5"/>
  <c r="BA87"/>
  <c r="AZ85" i="24" s="1"/>
  <c r="BA82" i="5"/>
  <c r="BA79"/>
  <c r="AZ77" i="24" s="1"/>
  <c r="BA74" i="5"/>
  <c r="CX77"/>
  <c r="CW75" i="24" s="1"/>
  <c r="CX81" i="5"/>
  <c r="CW79" i="24" s="1"/>
  <c r="CX85" i="5"/>
  <c r="CW83" i="24" s="1"/>
  <c r="CX89" i="5"/>
  <c r="CW87" i="24" s="1"/>
  <c r="CX93" i="5"/>
  <c r="CW91" i="24" s="1"/>
  <c r="CX97" i="5"/>
  <c r="CW95" i="24" s="1"/>
  <c r="CX101" i="5"/>
  <c r="CW99" i="24" s="1"/>
  <c r="DY106" i="5"/>
  <c r="EB106" s="1"/>
  <c r="DY105"/>
  <c r="EB105" s="1"/>
  <c r="CW208"/>
  <c r="DC74"/>
  <c r="DC82"/>
  <c r="DC86"/>
  <c r="DC90"/>
  <c r="DC98"/>
  <c r="DC102"/>
  <c r="DC106"/>
  <c r="DC173"/>
  <c r="DD173" s="1"/>
  <c r="DC138"/>
  <c r="DD138" s="1"/>
  <c r="DF156"/>
  <c r="DG156" s="1"/>
  <c r="DH156" s="1"/>
  <c r="DG154" i="24" s="1"/>
  <c r="DC139" i="5"/>
  <c r="DD139" s="1"/>
  <c r="DF108"/>
  <c r="DG108" s="1"/>
  <c r="DH108" s="1"/>
  <c r="DG106" i="24" s="1"/>
  <c r="BZ74" i="5"/>
  <c r="BX72" i="24"/>
  <c r="CN75"/>
  <c r="CP77" i="5"/>
  <c r="CP78"/>
  <c r="CN76" i="24"/>
  <c r="CF77"/>
  <c r="CH79" i="5"/>
  <c r="CH80"/>
  <c r="CF78" i="24"/>
  <c r="BZ81" i="5"/>
  <c r="BX79" i="24"/>
  <c r="BZ82" i="5"/>
  <c r="BX80" i="24"/>
  <c r="CN83"/>
  <c r="CP85" i="5"/>
  <c r="CP86"/>
  <c r="CN84" i="24"/>
  <c r="CH87" i="5"/>
  <c r="CF85" i="24"/>
  <c r="CF86"/>
  <c r="CH88" i="5"/>
  <c r="BX87" i="24"/>
  <c r="BZ89" i="5"/>
  <c r="BX88" i="24"/>
  <c r="BZ90" i="5"/>
  <c r="CN91" i="24"/>
  <c r="CP93" i="5"/>
  <c r="CN92" i="24"/>
  <c r="CP94" i="5"/>
  <c r="CH95"/>
  <c r="CF93" i="24"/>
  <c r="CH96" i="5"/>
  <c r="CF94" i="24"/>
  <c r="BX95"/>
  <c r="BZ97" i="5"/>
  <c r="BX96" i="24"/>
  <c r="BZ98" i="5"/>
  <c r="CN99" i="24"/>
  <c r="CP101" i="5"/>
  <c r="CP102"/>
  <c r="CN100" i="24"/>
  <c r="CF101"/>
  <c r="CH103" i="5"/>
  <c r="CH104"/>
  <c r="CF102" i="24"/>
  <c r="DF184" i="5"/>
  <c r="DG184" s="1"/>
  <c r="DH184" s="1"/>
  <c r="DG182" i="24" s="1"/>
  <c r="DC184" i="5"/>
  <c r="DD184" s="1"/>
  <c r="DF182"/>
  <c r="DG182" s="1"/>
  <c r="DH182" s="1"/>
  <c r="DG180" i="24" s="1"/>
  <c r="DC182" i="5"/>
  <c r="DD182" s="1"/>
  <c r="DF180"/>
  <c r="DG180" s="1"/>
  <c r="DH180" s="1"/>
  <c r="DG178" i="24" s="1"/>
  <c r="DC180" i="5"/>
  <c r="DD180" s="1"/>
  <c r="DF178"/>
  <c r="DG178" s="1"/>
  <c r="DH178" s="1"/>
  <c r="DG176" i="24" s="1"/>
  <c r="DC178" i="5"/>
  <c r="DD178" s="1"/>
  <c r="DC133"/>
  <c r="DD133" s="1"/>
  <c r="DF133"/>
  <c r="DG133" s="1"/>
  <c r="DH133" s="1"/>
  <c r="DG131" i="24" s="1"/>
  <c r="DC137" i="5"/>
  <c r="DD137" s="1"/>
  <c r="DF137"/>
  <c r="DG137" s="1"/>
  <c r="DH137" s="1"/>
  <c r="DG135" i="24" s="1"/>
  <c r="BY105" i="5"/>
  <c r="BY106"/>
  <c r="AL104"/>
  <c r="AL96"/>
  <c r="AL88"/>
  <c r="AL80"/>
  <c r="BA101"/>
  <c r="AZ99" i="24" s="1"/>
  <c r="BA93" i="5"/>
  <c r="AZ91" i="24" s="1"/>
  <c r="BA85" i="5"/>
  <c r="AZ83" i="24" s="1"/>
  <c r="BA77" i="5"/>
  <c r="AZ75" i="24" s="1"/>
  <c r="DC152" i="5"/>
  <c r="DD152" s="1"/>
  <c r="DC172"/>
  <c r="DD172" s="1"/>
  <c r="DC168"/>
  <c r="DD168" s="1"/>
  <c r="CP107"/>
  <c r="CN105" i="24"/>
  <c r="DU107" i="5"/>
  <c r="DX107" s="1"/>
  <c r="CH208"/>
  <c r="CG107"/>
  <c r="W107"/>
  <c r="AL208"/>
  <c r="AL107"/>
  <c r="DQ208"/>
  <c r="DT208" s="1"/>
  <c r="DQ107"/>
  <c r="DT107" s="1"/>
  <c r="CP208"/>
  <c r="BP208"/>
  <c r="BZ208"/>
  <c r="BY107"/>
  <c r="BA208"/>
  <c r="DM107"/>
  <c r="DP107" s="1"/>
  <c r="BP107"/>
  <c r="BA107"/>
  <c r="AZ105" i="24" s="1"/>
  <c r="DY208" i="5"/>
  <c r="EB208" s="1"/>
  <c r="DY107"/>
  <c r="EB107" s="1"/>
  <c r="CW107"/>
  <c r="B8" i="24"/>
  <c r="DC18"/>
  <c r="DC42"/>
  <c r="DC50"/>
  <c r="DC58"/>
  <c r="DC66"/>
  <c r="BP7"/>
  <c r="BR9" i="5"/>
  <c r="DC14" i="24"/>
  <c r="DC22"/>
  <c r="DC30"/>
  <c r="DC38"/>
  <c r="DC46"/>
  <c r="DC54"/>
  <c r="DC62"/>
  <c r="DC70"/>
  <c r="BA9"/>
  <c r="BC11" i="5"/>
  <c r="BQ67" i="24"/>
  <c r="BQ55"/>
  <c r="BQ39"/>
  <c r="DA11"/>
  <c r="DA15"/>
  <c r="DA19"/>
  <c r="DA23"/>
  <c r="DA27"/>
  <c r="DA31"/>
  <c r="DA35"/>
  <c r="DA39"/>
  <c r="DA43"/>
  <c r="DA47"/>
  <c r="DA51"/>
  <c r="DA55"/>
  <c r="DA59"/>
  <c r="DA63"/>
  <c r="DA67"/>
  <c r="DA71"/>
  <c r="DA75"/>
  <c r="DA79"/>
  <c r="DA83"/>
  <c r="DA87"/>
  <c r="DA91"/>
  <c r="DA95"/>
  <c r="DA99"/>
  <c r="DA103"/>
  <c r="BR98" i="5"/>
  <c r="BR90"/>
  <c r="BR82"/>
  <c r="BR74"/>
  <c r="BR70"/>
  <c r="BR66"/>
  <c r="BR62"/>
  <c r="BR58"/>
  <c r="BR54"/>
  <c r="BR50"/>
  <c r="BR46"/>
  <c r="BR42"/>
  <c r="BR38"/>
  <c r="BR34"/>
  <c r="BR30"/>
  <c r="BR26"/>
  <c r="BR22"/>
  <c r="BR18"/>
  <c r="BR14"/>
  <c r="BR10"/>
  <c r="DD12"/>
  <c r="DD28"/>
  <c r="DD36"/>
  <c r="AN99"/>
  <c r="AN91"/>
  <c r="AN83"/>
  <c r="AN75"/>
  <c r="AN71"/>
  <c r="AN67"/>
  <c r="AN63"/>
  <c r="AN59"/>
  <c r="AN55"/>
  <c r="AN51"/>
  <c r="AN47"/>
  <c r="AN43"/>
  <c r="AN39"/>
  <c r="AN35"/>
  <c r="AN31"/>
  <c r="AN27"/>
  <c r="AN23"/>
  <c r="AN19"/>
  <c r="AN15"/>
  <c r="AN11"/>
  <c r="BB105"/>
  <c r="BC102"/>
  <c r="BB101"/>
  <c r="BB97"/>
  <c r="BC94"/>
  <c r="BB93"/>
  <c r="BB89"/>
  <c r="BC86"/>
  <c r="BB85"/>
  <c r="BB81"/>
  <c r="BC78"/>
  <c r="BB77"/>
  <c r="BB73"/>
  <c r="BC70"/>
  <c r="BB69"/>
  <c r="BC66"/>
  <c r="BB65"/>
  <c r="BC62"/>
  <c r="BB61"/>
  <c r="BC58"/>
  <c r="BB57"/>
  <c r="BC54"/>
  <c r="BB53"/>
  <c r="BC50"/>
  <c r="BB49"/>
  <c r="BC46"/>
  <c r="BB45"/>
  <c r="BC42"/>
  <c r="BB41"/>
  <c r="BC38"/>
  <c r="BB37"/>
  <c r="BC34"/>
  <c r="BB33"/>
  <c r="BC30"/>
  <c r="BB29"/>
  <c r="BC26"/>
  <c r="BB25"/>
  <c r="BC22"/>
  <c r="BB21"/>
  <c r="BC18"/>
  <c r="BB17"/>
  <c r="BC14"/>
  <c r="BB13"/>
  <c r="BC10"/>
  <c r="DB9"/>
  <c r="AZ6" i="24"/>
  <c r="BB9" i="5"/>
  <c r="BQ69" i="24"/>
  <c r="BQ57"/>
  <c r="BQ49"/>
  <c r="BQ45"/>
  <c r="BQ37"/>
  <c r="BQ33"/>
  <c r="BQ29"/>
  <c r="BQ25"/>
  <c r="BQ21"/>
  <c r="BQ17"/>
  <c r="BQ13"/>
  <c r="BQ9"/>
  <c r="DC11"/>
  <c r="DA12"/>
  <c r="DC15"/>
  <c r="DA16"/>
  <c r="DC19"/>
  <c r="DA20"/>
  <c r="DC23"/>
  <c r="DA24"/>
  <c r="DC27"/>
  <c r="DA28"/>
  <c r="DC31"/>
  <c r="DA32"/>
  <c r="DC35"/>
  <c r="DA36"/>
  <c r="DC39"/>
  <c r="DA40"/>
  <c r="DC43"/>
  <c r="DA44"/>
  <c r="DC47"/>
  <c r="DA48"/>
  <c r="DC51"/>
  <c r="DA52"/>
  <c r="DC55"/>
  <c r="DA56"/>
  <c r="DC59"/>
  <c r="DA60"/>
  <c r="DC63"/>
  <c r="DA64"/>
  <c r="DC67"/>
  <c r="DA68"/>
  <c r="DC71"/>
  <c r="DA72"/>
  <c r="DA76"/>
  <c r="DA80"/>
  <c r="DA84"/>
  <c r="DA88"/>
  <c r="DA92"/>
  <c r="DA96"/>
  <c r="DA100"/>
  <c r="DA104"/>
  <c r="AM68"/>
  <c r="AM64"/>
  <c r="AM60"/>
  <c r="AM56"/>
  <c r="AM52"/>
  <c r="AM48"/>
  <c r="AM44"/>
  <c r="AM40"/>
  <c r="AM36"/>
  <c r="AM32"/>
  <c r="AM28"/>
  <c r="AM24"/>
  <c r="AM20"/>
  <c r="AM16"/>
  <c r="AM12"/>
  <c r="BQ65"/>
  <c r="BQ61"/>
  <c r="BQ53"/>
  <c r="BQ41"/>
  <c r="DA8"/>
  <c r="DA9"/>
  <c r="DA13"/>
  <c r="DA17"/>
  <c r="DA21"/>
  <c r="DA25"/>
  <c r="DA29"/>
  <c r="DA33"/>
  <c r="DA37"/>
  <c r="DA41"/>
  <c r="DA45"/>
  <c r="DA49"/>
  <c r="DA53"/>
  <c r="DA57"/>
  <c r="DA61"/>
  <c r="DA65"/>
  <c r="DA69"/>
  <c r="DA73"/>
  <c r="DA77"/>
  <c r="DA81"/>
  <c r="DA85"/>
  <c r="DA89"/>
  <c r="DA93"/>
  <c r="DA97"/>
  <c r="DA101"/>
  <c r="DA105"/>
  <c r="BR72" i="5"/>
  <c r="BR68"/>
  <c r="BR64"/>
  <c r="BR60"/>
  <c r="BR56"/>
  <c r="BR52"/>
  <c r="BR48"/>
  <c r="BR44"/>
  <c r="BR40"/>
  <c r="BR36"/>
  <c r="BR32"/>
  <c r="BR28"/>
  <c r="BR24"/>
  <c r="BR20"/>
  <c r="BR16"/>
  <c r="BR12"/>
  <c r="DD14"/>
  <c r="DD18"/>
  <c r="DD22"/>
  <c r="DD26"/>
  <c r="DD30"/>
  <c r="DD34"/>
  <c r="DD38"/>
  <c r="DD42"/>
  <c r="DD46"/>
  <c r="DD50"/>
  <c r="DD54"/>
  <c r="DD58"/>
  <c r="DD62"/>
  <c r="DD66"/>
  <c r="DD70"/>
  <c r="DD74"/>
  <c r="DD82"/>
  <c r="DD86"/>
  <c r="DD90"/>
  <c r="DD98"/>
  <c r="DD102"/>
  <c r="DD106"/>
  <c r="AN101"/>
  <c r="AN93"/>
  <c r="AN85"/>
  <c r="AN77"/>
  <c r="AN73"/>
  <c r="AN69"/>
  <c r="AN65"/>
  <c r="AN61"/>
  <c r="AN57"/>
  <c r="AN53"/>
  <c r="AN49"/>
  <c r="AN45"/>
  <c r="AN41"/>
  <c r="AN37"/>
  <c r="AN33"/>
  <c r="AN29"/>
  <c r="AN25"/>
  <c r="AN21"/>
  <c r="AN17"/>
  <c r="AN13"/>
  <c r="BB107"/>
  <c r="BC104"/>
  <c r="BB103"/>
  <c r="BB99"/>
  <c r="BC96"/>
  <c r="BB95"/>
  <c r="BB91"/>
  <c r="BC88"/>
  <c r="BB87"/>
  <c r="BB83"/>
  <c r="BC80"/>
  <c r="BB79"/>
  <c r="BB75"/>
  <c r="BC72"/>
  <c r="BB71"/>
  <c r="BC68"/>
  <c r="BB67"/>
  <c r="BC64"/>
  <c r="BB63"/>
  <c r="BC60"/>
  <c r="BB59"/>
  <c r="BC56"/>
  <c r="BB55"/>
  <c r="BC52"/>
  <c r="BB51"/>
  <c r="BC48"/>
  <c r="BB47"/>
  <c r="BC44"/>
  <c r="BB43"/>
  <c r="BC40"/>
  <c r="BB39"/>
  <c r="BC36"/>
  <c r="BB35"/>
  <c r="BC32"/>
  <c r="BB31"/>
  <c r="BC28"/>
  <c r="BB27"/>
  <c r="BC24"/>
  <c r="BB23"/>
  <c r="BC20"/>
  <c r="BB19"/>
  <c r="BC16"/>
  <c r="BB15"/>
  <c r="BC12"/>
  <c r="BO6" i="24"/>
  <c r="BQ71"/>
  <c r="BQ63"/>
  <c r="BQ59"/>
  <c r="BQ51"/>
  <c r="BQ47"/>
  <c r="BQ43"/>
  <c r="BQ35"/>
  <c r="BQ31"/>
  <c r="BQ27"/>
  <c r="BQ23"/>
  <c r="BQ19"/>
  <c r="BQ15"/>
  <c r="BQ11"/>
  <c r="DC9"/>
  <c r="DA10"/>
  <c r="DC13"/>
  <c r="DA14"/>
  <c r="DC17"/>
  <c r="DA18"/>
  <c r="DC21"/>
  <c r="DA22"/>
  <c r="DC25"/>
  <c r="DA26"/>
  <c r="DC29"/>
  <c r="DA30"/>
  <c r="DC33"/>
  <c r="DA34"/>
  <c r="DC37"/>
  <c r="DA38"/>
  <c r="DC41"/>
  <c r="DA42"/>
  <c r="DC45"/>
  <c r="DA46"/>
  <c r="DC49"/>
  <c r="DA50"/>
  <c r="DC53"/>
  <c r="DA54"/>
  <c r="DC57"/>
  <c r="DA58"/>
  <c r="DC61"/>
  <c r="DA62"/>
  <c r="DC65"/>
  <c r="DA66"/>
  <c r="DC69"/>
  <c r="DA70"/>
  <c r="DA74"/>
  <c r="DA78"/>
  <c r="DA82"/>
  <c r="DA86"/>
  <c r="DA90"/>
  <c r="DA94"/>
  <c r="DA98"/>
  <c r="DA102"/>
  <c r="AM70"/>
  <c r="AM66"/>
  <c r="AM62"/>
  <c r="AM58"/>
  <c r="AM54"/>
  <c r="AM50"/>
  <c r="AM46"/>
  <c r="AM42"/>
  <c r="AM38"/>
  <c r="AM34"/>
  <c r="AM30"/>
  <c r="AM26"/>
  <c r="AM22"/>
  <c r="AM18"/>
  <c r="AM14"/>
  <c r="AM10"/>
  <c r="W9" i="5"/>
  <c r="J207" i="24"/>
  <c r="C4" i="21" s="1"/>
  <c r="X9" i="5"/>
  <c r="AL9"/>
  <c r="AM9"/>
  <c r="AL7" i="24" s="1"/>
  <c r="DC9" i="5"/>
  <c r="I238" i="32" l="1"/>
  <c r="K238" s="1"/>
  <c r="I91"/>
  <c r="AM10" i="5"/>
  <c r="AL8" i="24" s="1"/>
  <c r="DC10" i="5"/>
  <c r="H59" i="32" s="1"/>
  <c r="I237"/>
  <c r="K237" s="1"/>
  <c r="DD10" i="5"/>
  <c r="I53" i="32"/>
  <c r="K53" s="1"/>
  <c r="I52"/>
  <c r="K52" s="1"/>
  <c r="I89"/>
  <c r="K89" s="1"/>
  <c r="F274"/>
  <c r="K283"/>
  <c r="F287"/>
  <c r="G275"/>
  <c r="M278"/>
  <c r="J281"/>
  <c r="H274"/>
  <c r="K91"/>
  <c r="M276"/>
  <c r="G276"/>
  <c r="J278"/>
  <c r="I54"/>
  <c r="K54" s="1"/>
  <c r="I126"/>
  <c r="K126" s="1"/>
  <c r="I128"/>
  <c r="K128" s="1"/>
  <c r="J170"/>
  <c r="H163"/>
  <c r="H276"/>
  <c r="K281"/>
  <c r="H287"/>
  <c r="E274"/>
  <c r="G278"/>
  <c r="H288"/>
  <c r="M274"/>
  <c r="F278"/>
  <c r="K284"/>
  <c r="F281"/>
  <c r="E278"/>
  <c r="H164"/>
  <c r="J274"/>
  <c r="H278"/>
  <c r="F285"/>
  <c r="M275"/>
  <c r="K282"/>
  <c r="F276"/>
  <c r="H281"/>
  <c r="F288"/>
  <c r="F275"/>
  <c r="H286"/>
  <c r="F176"/>
  <c r="G274"/>
  <c r="H285"/>
  <c r="I56"/>
  <c r="K56" s="1"/>
  <c r="I130"/>
  <c r="K130" s="1"/>
  <c r="J165"/>
  <c r="E276"/>
  <c r="L283"/>
  <c r="J275"/>
  <c r="H305"/>
  <c r="H306"/>
  <c r="I302"/>
  <c r="K320" s="1"/>
  <c r="K322"/>
  <c r="K321"/>
  <c r="J315"/>
  <c r="J313"/>
  <c r="M311"/>
  <c r="H307"/>
  <c r="H303"/>
  <c r="H325"/>
  <c r="K319"/>
  <c r="G315"/>
  <c r="M312"/>
  <c r="E311"/>
  <c r="H308"/>
  <c r="H304"/>
  <c r="I15"/>
  <c r="K15" s="1"/>
  <c r="I93"/>
  <c r="K93" s="1"/>
  <c r="I19"/>
  <c r="K19" s="1"/>
  <c r="I17"/>
  <c r="K17" s="1"/>
  <c r="I16"/>
  <c r="K16" s="1"/>
  <c r="E163"/>
  <c r="G167"/>
  <c r="H177"/>
  <c r="M163"/>
  <c r="F167"/>
  <c r="K173"/>
  <c r="E165"/>
  <c r="L172"/>
  <c r="F163"/>
  <c r="M165"/>
  <c r="K172"/>
  <c r="J164"/>
  <c r="L170"/>
  <c r="H165"/>
  <c r="K170"/>
  <c r="H176"/>
  <c r="I127"/>
  <c r="K127" s="1"/>
  <c r="M164"/>
  <c r="K171"/>
  <c r="F165"/>
  <c r="H170"/>
  <c r="F177"/>
  <c r="F164"/>
  <c r="F170"/>
  <c r="H175"/>
  <c r="E164"/>
  <c r="M167"/>
  <c r="F175"/>
  <c r="G164"/>
  <c r="J167"/>
  <c r="G163"/>
  <c r="E167"/>
  <c r="H174"/>
  <c r="J163"/>
  <c r="H167"/>
  <c r="X94" i="5"/>
  <c r="W74" i="24"/>
  <c r="Y76" i="5"/>
  <c r="X106"/>
  <c r="DB74" i="24"/>
  <c r="DD76" i="5"/>
  <c r="B9" i="24"/>
  <c r="BC210" s="1"/>
  <c r="BH210" s="1"/>
  <c r="AK86"/>
  <c r="AM88" i="5"/>
  <c r="BX103" i="24"/>
  <c r="BZ105" i="5"/>
  <c r="CG93" i="24"/>
  <c r="CG85"/>
  <c r="BY79"/>
  <c r="DB96"/>
  <c r="DB80"/>
  <c r="CX208" i="5"/>
  <c r="AZ80" i="24"/>
  <c r="BB82" i="5"/>
  <c r="AZ96" i="24"/>
  <c r="BB98" i="5"/>
  <c r="AK79" i="24"/>
  <c r="AM81" i="5"/>
  <c r="AK95" i="24"/>
  <c r="AM97" i="5"/>
  <c r="V81" i="24"/>
  <c r="X83" i="5"/>
  <c r="DC83"/>
  <c r="V97" i="24"/>
  <c r="X99" i="5"/>
  <c r="DC99"/>
  <c r="BO78" i="24"/>
  <c r="BQ80" i="5"/>
  <c r="BO94" i="24"/>
  <c r="BQ96" i="5"/>
  <c r="CO102" i="24"/>
  <c r="BY98"/>
  <c r="CG96"/>
  <c r="BY90"/>
  <c r="CG88"/>
  <c r="CO86"/>
  <c r="BY82"/>
  <c r="CG80"/>
  <c r="BY74"/>
  <c r="CG72"/>
  <c r="AZ82"/>
  <c r="BB84" i="5"/>
  <c r="AK82" i="24"/>
  <c r="AM84" i="5"/>
  <c r="AK101" i="24"/>
  <c r="AM103" i="5"/>
  <c r="V90" i="24"/>
  <c r="X92" i="5"/>
  <c r="DC92"/>
  <c r="BO76" i="24"/>
  <c r="BQ78" i="5"/>
  <c r="BO92" i="24"/>
  <c r="BQ94" i="5"/>
  <c r="CG98" i="24"/>
  <c r="CO96"/>
  <c r="BY84"/>
  <c r="CG82"/>
  <c r="CO80"/>
  <c r="BY76"/>
  <c r="CG74"/>
  <c r="CV103"/>
  <c r="CX105" i="5"/>
  <c r="CW103" i="24" s="1"/>
  <c r="W72"/>
  <c r="Y74" i="5"/>
  <c r="V79" i="24"/>
  <c r="DC81" i="5"/>
  <c r="X81"/>
  <c r="V87" i="24"/>
  <c r="DC89" i="5"/>
  <c r="X89"/>
  <c r="V95" i="24"/>
  <c r="DC97" i="5"/>
  <c r="X97"/>
  <c r="V103" i="24"/>
  <c r="DC105" i="5"/>
  <c r="X105"/>
  <c r="BP73" i="24"/>
  <c r="BR75" i="5"/>
  <c r="BP81" i="24"/>
  <c r="BR83" i="5"/>
  <c r="BP89" i="24"/>
  <c r="BR91" i="5"/>
  <c r="BP97" i="24"/>
  <c r="BR99" i="5"/>
  <c r="CO82" i="24"/>
  <c r="CO74"/>
  <c r="AK78"/>
  <c r="AM80" i="5"/>
  <c r="BX104" i="24"/>
  <c r="BZ106" i="5"/>
  <c r="CG101" i="24"/>
  <c r="CO99"/>
  <c r="BY95"/>
  <c r="CO91"/>
  <c r="BY87"/>
  <c r="CO83"/>
  <c r="CG77"/>
  <c r="CO75"/>
  <c r="DB100"/>
  <c r="DB84"/>
  <c r="AK76"/>
  <c r="AM78" i="5"/>
  <c r="AK92" i="24"/>
  <c r="AM94" i="5"/>
  <c r="V77" i="24"/>
  <c r="X79" i="5"/>
  <c r="DC79"/>
  <c r="V93" i="24"/>
  <c r="X95" i="5"/>
  <c r="DC95"/>
  <c r="CF103" i="24"/>
  <c r="CH105" i="5"/>
  <c r="BO87" i="24"/>
  <c r="BQ89" i="5"/>
  <c r="BO103" i="24"/>
  <c r="BQ105" i="5"/>
  <c r="CO93" i="24"/>
  <c r="CO85"/>
  <c r="AZ90"/>
  <c r="BB92" i="5"/>
  <c r="AK77" i="24"/>
  <c r="AM79" i="5"/>
  <c r="AK90" i="24"/>
  <c r="AM92" i="5"/>
  <c r="V86" i="24"/>
  <c r="X88" i="5"/>
  <c r="DC88"/>
  <c r="V102" i="24"/>
  <c r="X104" i="5"/>
  <c r="DC104"/>
  <c r="CN103" i="24"/>
  <c r="CP105" i="5"/>
  <c r="BO85" i="24"/>
  <c r="BQ87" i="5"/>
  <c r="BO101" i="24"/>
  <c r="BQ103" i="5"/>
  <c r="BY100" i="24"/>
  <c r="BY92"/>
  <c r="CG90"/>
  <c r="CO88"/>
  <c r="CO72"/>
  <c r="AK72"/>
  <c r="AM74" i="5"/>
  <c r="AK88" i="24"/>
  <c r="AM90" i="5"/>
  <c r="AK104" i="24"/>
  <c r="AM106" i="5"/>
  <c r="W76" i="24"/>
  <c r="Y78" i="5"/>
  <c r="W84" i="24"/>
  <c r="Y86" i="5"/>
  <c r="W92" i="24"/>
  <c r="Y94" i="5"/>
  <c r="W100" i="24"/>
  <c r="Y102" i="5"/>
  <c r="BY102" i="24"/>
  <c r="CG100"/>
  <c r="CO98"/>
  <c r="BY94"/>
  <c r="CG92"/>
  <c r="CO90"/>
  <c r="BY86"/>
  <c r="CG84"/>
  <c r="BY78"/>
  <c r="CG76"/>
  <c r="AK102"/>
  <c r="AM104" i="5"/>
  <c r="CG102" i="24"/>
  <c r="CO100"/>
  <c r="CG94"/>
  <c r="CO84"/>
  <c r="BY80"/>
  <c r="CG78"/>
  <c r="CO76"/>
  <c r="BY72"/>
  <c r="DB104"/>
  <c r="DB88"/>
  <c r="DB72"/>
  <c r="AZ72"/>
  <c r="BB74" i="5"/>
  <c r="AZ88" i="24"/>
  <c r="BB90" i="5"/>
  <c r="AZ104" i="24"/>
  <c r="BB106" i="5"/>
  <c r="AK87" i="24"/>
  <c r="AM89" i="5"/>
  <c r="AK103" i="24"/>
  <c r="AM105" i="5"/>
  <c r="V89" i="24"/>
  <c r="X91" i="5"/>
  <c r="DC91"/>
  <c r="CF104" i="24"/>
  <c r="CH106" i="5"/>
  <c r="BO86" i="24"/>
  <c r="BQ88" i="5"/>
  <c r="BO102" i="24"/>
  <c r="BQ104" i="5"/>
  <c r="CO101" i="24"/>
  <c r="BY97"/>
  <c r="CG95"/>
  <c r="BY89"/>
  <c r="CG87"/>
  <c r="BY81"/>
  <c r="CG79"/>
  <c r="CO77"/>
  <c r="BY73"/>
  <c r="DB73"/>
  <c r="DD75" i="5"/>
  <c r="AZ98" i="24"/>
  <c r="BB100" i="5"/>
  <c r="AK85" i="24"/>
  <c r="AM87" i="5"/>
  <c r="AK98" i="24"/>
  <c r="AM100" i="5"/>
  <c r="V82" i="24"/>
  <c r="X84" i="5"/>
  <c r="DC84"/>
  <c r="V98" i="24"/>
  <c r="X100" i="5"/>
  <c r="DC100"/>
  <c r="CN104" i="24"/>
  <c r="CP106" i="5"/>
  <c r="BO84" i="24"/>
  <c r="BQ86" i="5"/>
  <c r="BO100" i="24"/>
  <c r="BQ102" i="5"/>
  <c r="CG81" i="24"/>
  <c r="V75"/>
  <c r="DC77" i="5"/>
  <c r="X77"/>
  <c r="V83" i="24"/>
  <c r="DC85" i="5"/>
  <c r="X85"/>
  <c r="V91" i="24"/>
  <c r="DC93" i="5"/>
  <c r="X93"/>
  <c r="V99" i="24"/>
  <c r="DC101" i="5"/>
  <c r="X101"/>
  <c r="BO104" i="24"/>
  <c r="BQ106" i="5"/>
  <c r="BO75" i="24"/>
  <c r="BQ77" i="5"/>
  <c r="BO83" i="24"/>
  <c r="BQ85" i="5"/>
  <c r="BO91" i="24"/>
  <c r="BQ93" i="5"/>
  <c r="BO99" i="24"/>
  <c r="BQ101" i="5"/>
  <c r="BY93" i="24"/>
  <c r="CO89"/>
  <c r="BY85"/>
  <c r="AK94"/>
  <c r="AM96" i="5"/>
  <c r="BY96" i="24"/>
  <c r="CO92"/>
  <c r="BY88"/>
  <c r="CG86"/>
  <c r="AK84"/>
  <c r="AM86" i="5"/>
  <c r="AK100" i="24"/>
  <c r="AM102" i="5"/>
  <c r="V85" i="24"/>
  <c r="X87" i="5"/>
  <c r="DC87"/>
  <c r="V101" i="24"/>
  <c r="X103" i="5"/>
  <c r="DC103"/>
  <c r="BO79" i="24"/>
  <c r="BQ81" i="5"/>
  <c r="BO95" i="24"/>
  <c r="BQ97" i="5"/>
  <c r="CO94" i="24"/>
  <c r="CO78"/>
  <c r="AZ74"/>
  <c r="BB76" i="5"/>
  <c r="AK74" i="24"/>
  <c r="AM76" i="5"/>
  <c r="AK93" i="24"/>
  <c r="AM95" i="5"/>
  <c r="V78" i="24"/>
  <c r="X80" i="5"/>
  <c r="DC80"/>
  <c r="V94" i="24"/>
  <c r="X96" i="5"/>
  <c r="DC96"/>
  <c r="BO77" i="24"/>
  <c r="BQ79" i="5"/>
  <c r="BO93" i="24"/>
  <c r="BQ95" i="5"/>
  <c r="BY99" i="24"/>
  <c r="CG97"/>
  <c r="CO95"/>
  <c r="BY91"/>
  <c r="CG89"/>
  <c r="CO87"/>
  <c r="BY83"/>
  <c r="CO79"/>
  <c r="BY75"/>
  <c r="CG73"/>
  <c r="AK80"/>
  <c r="AM82" i="5"/>
  <c r="AK96" i="24"/>
  <c r="AM98" i="5"/>
  <c r="X73" i="24"/>
  <c r="W80"/>
  <c r="Y82" i="5"/>
  <c r="W88" i="24"/>
  <c r="Y90" i="5"/>
  <c r="W96" i="24"/>
  <c r="Y98" i="5"/>
  <c r="W104" i="24"/>
  <c r="Y106" i="5"/>
  <c r="BO74" i="24"/>
  <c r="BQ76" i="5"/>
  <c r="BO82" i="24"/>
  <c r="BQ84" i="5"/>
  <c r="BO90" i="24"/>
  <c r="BQ92" i="5"/>
  <c r="BO98" i="24"/>
  <c r="BQ100" i="5"/>
  <c r="BY101" i="24"/>
  <c r="CG99"/>
  <c r="CO97"/>
  <c r="CG91"/>
  <c r="CG83"/>
  <c r="CO81"/>
  <c r="BY77"/>
  <c r="CG75"/>
  <c r="CO73"/>
  <c r="DC94" i="5"/>
  <c r="DC78"/>
  <c r="DC208"/>
  <c r="CF105" i="24"/>
  <c r="CH107" i="5"/>
  <c r="CO105" i="24"/>
  <c r="BO105"/>
  <c r="BQ107" i="5"/>
  <c r="BB208"/>
  <c r="V105" i="24"/>
  <c r="X107" i="5"/>
  <c r="DC107"/>
  <c r="CV105" i="24"/>
  <c r="CX107" i="5"/>
  <c r="CW105" i="24" s="1"/>
  <c r="BQ208" i="5"/>
  <c r="AM208"/>
  <c r="BX105" i="24"/>
  <c r="BZ107" i="5"/>
  <c r="AK105" i="24"/>
  <c r="AM107" i="5"/>
  <c r="BA13" i="24"/>
  <c r="BC15" i="5"/>
  <c r="BA21" i="24"/>
  <c r="BC23" i="5"/>
  <c r="BA29" i="24"/>
  <c r="BC31" i="5"/>
  <c r="BA37" i="24"/>
  <c r="BC39" i="5"/>
  <c r="BA45" i="24"/>
  <c r="BC47" i="5"/>
  <c r="BA53" i="24"/>
  <c r="BC55" i="5"/>
  <c r="BA61" i="24"/>
  <c r="BC63" i="5"/>
  <c r="BA69" i="24"/>
  <c r="BC71" i="5"/>
  <c r="BA77" i="24"/>
  <c r="BC79" i="5"/>
  <c r="BA85" i="24"/>
  <c r="BC87" i="5"/>
  <c r="BA93" i="24"/>
  <c r="BC95" i="5"/>
  <c r="BA101" i="24"/>
  <c r="BC103" i="5"/>
  <c r="AM15" i="24"/>
  <c r="AM31"/>
  <c r="AM47"/>
  <c r="AM63"/>
  <c r="DC100"/>
  <c r="DC84"/>
  <c r="DC68"/>
  <c r="DC52"/>
  <c r="DC36"/>
  <c r="DC20"/>
  <c r="BQ14"/>
  <c r="BQ30"/>
  <c r="BQ46"/>
  <c r="BQ62"/>
  <c r="BA7"/>
  <c r="BC9" i="5"/>
  <c r="BA11" i="24"/>
  <c r="BC13" i="5"/>
  <c r="BA19" i="24"/>
  <c r="BC21" i="5"/>
  <c r="BA27" i="24"/>
  <c r="BC29" i="5"/>
  <c r="BA35" i="24"/>
  <c r="BC37" i="5"/>
  <c r="BA43" i="24"/>
  <c r="BC45" i="5"/>
  <c r="BA51" i="24"/>
  <c r="BC53" i="5"/>
  <c r="BA59" i="24"/>
  <c r="BC61" i="5"/>
  <c r="BA67" i="24"/>
  <c r="BC69" i="5"/>
  <c r="BA75" i="24"/>
  <c r="BC77" i="5"/>
  <c r="BA83" i="24"/>
  <c r="BC85" i="5"/>
  <c r="BA91" i="24"/>
  <c r="BC93" i="5"/>
  <c r="BA99" i="24"/>
  <c r="BC101" i="5"/>
  <c r="AM21" i="24"/>
  <c r="DF23" i="5"/>
  <c r="AM37" i="24"/>
  <c r="DF39" i="5"/>
  <c r="AM53" i="24"/>
  <c r="DF55" i="5"/>
  <c r="AM69" i="24"/>
  <c r="DF71" i="5"/>
  <c r="DC10" i="24"/>
  <c r="BQ20"/>
  <c r="BQ36"/>
  <c r="BQ52"/>
  <c r="BQ68"/>
  <c r="BQ7"/>
  <c r="BB10"/>
  <c r="DF12" i="5"/>
  <c r="BB18" i="24"/>
  <c r="DF20" i="5"/>
  <c r="BB26" i="24"/>
  <c r="DF28" i="5"/>
  <c r="BB34" i="24"/>
  <c r="DF36" i="5"/>
  <c r="BB42" i="24"/>
  <c r="DF44" i="5"/>
  <c r="BB50" i="24"/>
  <c r="DF52" i="5"/>
  <c r="BB58" i="24"/>
  <c r="DF60" i="5"/>
  <c r="BB66" i="24"/>
  <c r="DF68" i="5"/>
  <c r="AM11" i="24"/>
  <c r="DF13" i="5"/>
  <c r="AM27" i="24"/>
  <c r="DF29" i="5"/>
  <c r="AM43" i="24"/>
  <c r="DF45" i="5"/>
  <c r="AM59" i="24"/>
  <c r="DF61" i="5"/>
  <c r="AM75" i="24"/>
  <c r="AM91"/>
  <c r="DC104"/>
  <c r="DC88"/>
  <c r="DC72"/>
  <c r="DC56"/>
  <c r="DC40"/>
  <c r="DC24"/>
  <c r="BQ10"/>
  <c r="BQ26"/>
  <c r="BQ42"/>
  <c r="BQ58"/>
  <c r="BB8"/>
  <c r="BB16"/>
  <c r="DF18" i="5"/>
  <c r="BB24" i="24"/>
  <c r="DF26" i="5"/>
  <c r="BB32" i="24"/>
  <c r="DF34" i="5"/>
  <c r="BB40" i="24"/>
  <c r="DF42" i="5"/>
  <c r="BB48" i="24"/>
  <c r="DF50" i="5"/>
  <c r="BB56" i="24"/>
  <c r="DF58" i="5"/>
  <c r="BB64" i="24"/>
  <c r="DF66" i="5"/>
  <c r="AM17" i="24"/>
  <c r="AM33"/>
  <c r="AM49"/>
  <c r="AM65"/>
  <c r="AM81"/>
  <c r="AM97"/>
  <c r="DC26"/>
  <c r="BQ16"/>
  <c r="BQ32"/>
  <c r="BQ48"/>
  <c r="BQ64"/>
  <c r="BQ80"/>
  <c r="BQ96"/>
  <c r="BA17"/>
  <c r="BC19" i="5"/>
  <c r="BA25" i="24"/>
  <c r="BC27" i="5"/>
  <c r="BA33" i="24"/>
  <c r="BC35" i="5"/>
  <c r="BA41" i="24"/>
  <c r="BC43" i="5"/>
  <c r="BA49" i="24"/>
  <c r="BC51" i="5"/>
  <c r="DF51" s="1"/>
  <c r="BA57" i="24"/>
  <c r="BC59" i="5"/>
  <c r="BA65" i="24"/>
  <c r="BC67" i="5"/>
  <c r="DF67" s="1"/>
  <c r="BA73" i="24"/>
  <c r="BC75" i="5"/>
  <c r="BA81" i="24"/>
  <c r="BC83" i="5"/>
  <c r="BA89" i="24"/>
  <c r="BC91" i="5"/>
  <c r="BA97" i="24"/>
  <c r="BC99" i="5"/>
  <c r="BA105" i="24"/>
  <c r="BC107" i="5"/>
  <c r="AM23" i="24"/>
  <c r="AM39"/>
  <c r="AM55"/>
  <c r="AM71"/>
  <c r="DC60"/>
  <c r="DC44"/>
  <c r="DC28"/>
  <c r="DC12"/>
  <c r="BQ22"/>
  <c r="BQ38"/>
  <c r="BQ54"/>
  <c r="BQ70"/>
  <c r="DA7"/>
  <c r="BA15"/>
  <c r="BC17" i="5"/>
  <c r="BA23" i="24"/>
  <c r="BC25" i="5"/>
  <c r="BA31" i="24"/>
  <c r="BC33" i="5"/>
  <c r="BA39" i="24"/>
  <c r="BC41" i="5"/>
  <c r="BA47" i="24"/>
  <c r="BC49" i="5"/>
  <c r="BA55" i="24"/>
  <c r="BC57" i="5"/>
  <c r="BA63" i="24"/>
  <c r="BC65" i="5"/>
  <c r="BA71" i="24"/>
  <c r="BC73" i="5"/>
  <c r="BA79" i="24"/>
  <c r="BC81" i="5"/>
  <c r="BA87" i="24"/>
  <c r="BC89" i="5"/>
  <c r="BA95" i="24"/>
  <c r="BC97" i="5"/>
  <c r="BA103" i="24"/>
  <c r="BC105" i="5"/>
  <c r="AM13" i="24"/>
  <c r="DF15" i="5"/>
  <c r="AM29" i="24"/>
  <c r="DF31" i="5"/>
  <c r="AM45" i="24"/>
  <c r="DF47" i="5"/>
  <c r="AM61" i="24"/>
  <c r="DF63" i="5"/>
  <c r="DC34" i="24"/>
  <c r="BQ12"/>
  <c r="BQ28"/>
  <c r="BQ44"/>
  <c r="BQ60"/>
  <c r="BB14"/>
  <c r="DF16" i="5"/>
  <c r="BB22" i="24"/>
  <c r="DF24" i="5"/>
  <c r="BB30" i="24"/>
  <c r="DF32" i="5"/>
  <c r="BB38" i="24"/>
  <c r="DF40" i="5"/>
  <c r="BB46" i="24"/>
  <c r="DF48" i="5"/>
  <c r="BB54" i="24"/>
  <c r="DF56" i="5"/>
  <c r="BB62" i="24"/>
  <c r="DF64" i="5"/>
  <c r="BB70" i="24"/>
  <c r="DF72" i="5"/>
  <c r="BB78" i="24"/>
  <c r="BB86"/>
  <c r="BB94"/>
  <c r="BB102"/>
  <c r="AM19"/>
  <c r="DF21" i="5"/>
  <c r="AM35" i="24"/>
  <c r="DF37" i="5"/>
  <c r="AM51" i="24"/>
  <c r="DF53" i="5"/>
  <c r="AM67" i="24"/>
  <c r="DF69" i="5"/>
  <c r="AM83" i="24"/>
  <c r="AM99"/>
  <c r="DC96"/>
  <c r="DC80"/>
  <c r="DC64"/>
  <c r="DC48"/>
  <c r="DC32"/>
  <c r="DC16"/>
  <c r="BQ18"/>
  <c r="BQ34"/>
  <c r="BQ50"/>
  <c r="BQ66"/>
  <c r="BB12"/>
  <c r="DF14" i="5"/>
  <c r="BB20" i="24"/>
  <c r="DF22" i="5"/>
  <c r="BB28" i="24"/>
  <c r="DF30" i="5"/>
  <c r="BB36" i="24"/>
  <c r="DF38" i="5"/>
  <c r="BB44" i="24"/>
  <c r="DF46" i="5"/>
  <c r="BB52" i="24"/>
  <c r="DF54" i="5"/>
  <c r="BB60" i="24"/>
  <c r="DF62" i="5"/>
  <c r="BB68" i="24"/>
  <c r="DF70" i="5"/>
  <c r="BB76" i="24"/>
  <c r="BB84"/>
  <c r="BB92"/>
  <c r="BB100"/>
  <c r="AM9"/>
  <c r="DF11" i="5"/>
  <c r="AM25" i="24"/>
  <c r="DF27" i="5"/>
  <c r="AM41" i="24"/>
  <c r="DF43" i="5"/>
  <c r="AM57" i="24"/>
  <c r="DF59" i="5"/>
  <c r="AM73" i="24"/>
  <c r="DF75" i="5"/>
  <c r="AM89" i="24"/>
  <c r="BQ8"/>
  <c r="BQ24"/>
  <c r="BQ40"/>
  <c r="BQ56"/>
  <c r="BQ72"/>
  <c r="BQ88"/>
  <c r="BB9"/>
  <c r="Y9" i="5"/>
  <c r="AN9"/>
  <c r="AM7" i="24" s="1"/>
  <c r="DD9" i="5"/>
  <c r="DC7" i="24" s="1"/>
  <c r="DB8" l="1"/>
  <c r="AN10" i="5"/>
  <c r="AM8" i="24" s="1"/>
  <c r="J59" i="32"/>
  <c r="DC8" i="24"/>
  <c r="DE10" i="5"/>
  <c r="I278" i="32"/>
  <c r="K278" s="1"/>
  <c r="I275"/>
  <c r="K275" s="1"/>
  <c r="AN210" i="24"/>
  <c r="AS210" s="1"/>
  <c r="Q6" i="21" s="1"/>
  <c r="Y210" i="24"/>
  <c r="AD210" s="1"/>
  <c r="J6" i="21" s="1"/>
  <c r="J210" i="24"/>
  <c r="O210" s="1"/>
  <c r="C6" i="21" s="1"/>
  <c r="I274" i="32"/>
  <c r="K274" s="1"/>
  <c r="I276"/>
  <c r="K276" s="1"/>
  <c r="G313"/>
  <c r="F324"/>
  <c r="H311"/>
  <c r="F315"/>
  <c r="H312"/>
  <c r="J318"/>
  <c r="G312"/>
  <c r="J312"/>
  <c r="L318"/>
  <c r="H313"/>
  <c r="K318"/>
  <c r="H324"/>
  <c r="F313"/>
  <c r="H318"/>
  <c r="F325"/>
  <c r="F312"/>
  <c r="F318"/>
  <c r="H323"/>
  <c r="E312"/>
  <c r="M315"/>
  <c r="F323"/>
  <c r="I165"/>
  <c r="K165" s="1"/>
  <c r="G311"/>
  <c r="E315"/>
  <c r="H322"/>
  <c r="J311"/>
  <c r="H315"/>
  <c r="F322"/>
  <c r="E313"/>
  <c r="L320"/>
  <c r="F311"/>
  <c r="M313"/>
  <c r="I167"/>
  <c r="K167" s="1"/>
  <c r="I163"/>
  <c r="K163" s="1"/>
  <c r="I164"/>
  <c r="K164" s="1"/>
  <c r="X74" i="24"/>
  <c r="BP90"/>
  <c r="BR92" i="5"/>
  <c r="BP74" i="24"/>
  <c r="BR76" i="5"/>
  <c r="X96" i="24"/>
  <c r="X80"/>
  <c r="AL96"/>
  <c r="AN98" i="5"/>
  <c r="BP93" i="24"/>
  <c r="BR95" i="5"/>
  <c r="DB94" i="24"/>
  <c r="DD96" i="5"/>
  <c r="W78" i="24"/>
  <c r="Y80" i="5"/>
  <c r="AL74" i="24"/>
  <c r="AN76" i="5"/>
  <c r="BP95" i="24"/>
  <c r="BR97" i="5"/>
  <c r="DB101" i="24"/>
  <c r="DD103" i="5"/>
  <c r="W85" i="24"/>
  <c r="Y87" i="5"/>
  <c r="AL84" i="24"/>
  <c r="AN86" i="5"/>
  <c r="W91" i="24"/>
  <c r="Y93" i="5"/>
  <c r="DB83" i="24"/>
  <c r="DD85" i="5"/>
  <c r="DB82" i="24"/>
  <c r="DD84" i="5"/>
  <c r="BP86" i="24"/>
  <c r="BR88" i="5"/>
  <c r="DB89" i="24"/>
  <c r="DD91" i="5"/>
  <c r="W102" i="24"/>
  <c r="Y104" i="5"/>
  <c r="DB77" i="24"/>
  <c r="DD79" i="5"/>
  <c r="BQ89" i="24"/>
  <c r="BQ73"/>
  <c r="W87"/>
  <c r="Y89" i="5"/>
  <c r="DB79" i="24"/>
  <c r="DD81" i="5"/>
  <c r="BP92" i="24"/>
  <c r="BR94" i="5"/>
  <c r="DB90" i="24"/>
  <c r="DD92" i="5"/>
  <c r="DB81" i="24"/>
  <c r="DD83" i="5"/>
  <c r="DB92" i="24"/>
  <c r="DD94" i="5"/>
  <c r="DB78" i="24"/>
  <c r="DD80" i="5"/>
  <c r="DB85" i="24"/>
  <c r="DD87" i="5"/>
  <c r="BP99" i="24"/>
  <c r="BR101" i="5"/>
  <c r="BP83" i="24"/>
  <c r="BR85" i="5"/>
  <c r="BP104" i="24"/>
  <c r="BR106" i="5"/>
  <c r="W83" i="24"/>
  <c r="Y85" i="5"/>
  <c r="DB75" i="24"/>
  <c r="DD77" i="5"/>
  <c r="BP100" i="24"/>
  <c r="BR102" i="5"/>
  <c r="CO104" i="24"/>
  <c r="AL98"/>
  <c r="AN100" i="5"/>
  <c r="BA98" i="24"/>
  <c r="BC100" i="5"/>
  <c r="AL103" i="24"/>
  <c r="AN105" i="5"/>
  <c r="BA104" i="24"/>
  <c r="BC106" i="5"/>
  <c r="BA72" i="24"/>
  <c r="BC74" i="5"/>
  <c r="AL102" i="24"/>
  <c r="AN104" i="5"/>
  <c r="X92" i="24"/>
  <c r="X76"/>
  <c r="AL88"/>
  <c r="AN90" i="5"/>
  <c r="BP85" i="24"/>
  <c r="BR87" i="5"/>
  <c r="DB102" i="24"/>
  <c r="DD104" i="5"/>
  <c r="W86" i="24"/>
  <c r="Y88" i="5"/>
  <c r="AL77" i="24"/>
  <c r="AN79" i="5"/>
  <c r="BP103" i="24"/>
  <c r="BR105" i="5"/>
  <c r="CG103" i="24"/>
  <c r="AL92"/>
  <c r="AN94" i="5"/>
  <c r="BY104" i="24"/>
  <c r="DB103"/>
  <c r="DD105" i="5"/>
  <c r="W79" i="24"/>
  <c r="Y81" i="5"/>
  <c r="AL101" i="24"/>
  <c r="AN103" i="5"/>
  <c r="BA82" i="24"/>
  <c r="BC84" i="5"/>
  <c r="BP78" i="24"/>
  <c r="BR80" i="5"/>
  <c r="AL95" i="24"/>
  <c r="AN97" i="5"/>
  <c r="BA96" i="24"/>
  <c r="BC98" i="5"/>
  <c r="BY103" i="24"/>
  <c r="CH209"/>
  <c r="CL209" s="1"/>
  <c r="X6" i="21"/>
  <c r="DB76" i="24"/>
  <c r="DD78" i="5"/>
  <c r="BP98" i="24"/>
  <c r="BR100" i="5"/>
  <c r="BP82" i="24"/>
  <c r="BR84" i="5"/>
  <c r="X104" i="24"/>
  <c r="X88"/>
  <c r="AL80"/>
  <c r="AN82" i="5"/>
  <c r="BP77" i="24"/>
  <c r="BR79" i="5"/>
  <c r="AL93" i="24"/>
  <c r="AN95" i="5"/>
  <c r="BA74" i="24"/>
  <c r="BC76" i="5"/>
  <c r="BP79" i="24"/>
  <c r="BR81" i="5"/>
  <c r="AL100" i="24"/>
  <c r="AN102" i="5"/>
  <c r="AL94" i="24"/>
  <c r="AN96" i="5"/>
  <c r="DB99" i="24"/>
  <c r="DD101" i="5"/>
  <c r="W75" i="24"/>
  <c r="Y77" i="5"/>
  <c r="W98" i="24"/>
  <c r="Y100" i="5"/>
  <c r="BP102" i="24"/>
  <c r="BR104" i="5"/>
  <c r="CG104" i="24"/>
  <c r="DB86"/>
  <c r="DD88" i="5"/>
  <c r="W93" i="24"/>
  <c r="Y95" i="5"/>
  <c r="BQ97" i="24"/>
  <c r="BQ81"/>
  <c r="W103"/>
  <c r="Y105" i="5"/>
  <c r="DB95" i="24"/>
  <c r="DD97" i="5"/>
  <c r="X72" i="24"/>
  <c r="BP76"/>
  <c r="BR78" i="5"/>
  <c r="W97" i="24"/>
  <c r="Y99" i="5"/>
  <c r="W94" i="24"/>
  <c r="Y96" i="5"/>
  <c r="W101" i="24"/>
  <c r="Y103" i="5"/>
  <c r="BP91" i="24"/>
  <c r="BR93" i="5"/>
  <c r="BP75" i="24"/>
  <c r="BR77" i="5"/>
  <c r="W99" i="24"/>
  <c r="Y101" i="5"/>
  <c r="DB91" i="24"/>
  <c r="DD93" i="5"/>
  <c r="BP84" i="24"/>
  <c r="BR86" i="5"/>
  <c r="DB98" i="24"/>
  <c r="DD100" i="5"/>
  <c r="W82" i="24"/>
  <c r="Y84" i="5"/>
  <c r="AL85" i="24"/>
  <c r="AN87" i="5"/>
  <c r="DC73" i="24"/>
  <c r="W89"/>
  <c r="Y91" i="5"/>
  <c r="AL87" i="24"/>
  <c r="AN89" i="5"/>
  <c r="DF89" s="1"/>
  <c r="BA88" i="24"/>
  <c r="BC90" i="5"/>
  <c r="X100" i="24"/>
  <c r="X84"/>
  <c r="AL104"/>
  <c r="AN106" i="5"/>
  <c r="AL72" i="24"/>
  <c r="AN74" i="5"/>
  <c r="BP101" i="24"/>
  <c r="BR103" i="5"/>
  <c r="CO103" i="24"/>
  <c r="AL90"/>
  <c r="AN92" i="5"/>
  <c r="BA90" i="24"/>
  <c r="BC92" i="5"/>
  <c r="BP87" i="24"/>
  <c r="BR89" i="5"/>
  <c r="DB93" i="24"/>
  <c r="DD95" i="5"/>
  <c r="W77" i="24"/>
  <c r="Y79" i="5"/>
  <c r="AL76" i="24"/>
  <c r="AN78" i="5"/>
  <c r="AL78" i="24"/>
  <c r="AN80" i="5"/>
  <c r="W95" i="24"/>
  <c r="Y97" i="5"/>
  <c r="DB87" i="24"/>
  <c r="DD89" i="5"/>
  <c r="W90" i="24"/>
  <c r="Y92" i="5"/>
  <c r="AL82" i="24"/>
  <c r="AN84" i="5"/>
  <c r="BP94" i="24"/>
  <c r="BR96" i="5"/>
  <c r="DB97" i="24"/>
  <c r="DD99" i="5"/>
  <c r="W81" i="24"/>
  <c r="Y83" i="5"/>
  <c r="AL79" i="24"/>
  <c r="AN81" i="5"/>
  <c r="BA80" i="24"/>
  <c r="BC82" i="5"/>
  <c r="AL86" i="24"/>
  <c r="AN88" i="5"/>
  <c r="DC74" i="24"/>
  <c r="AN208" i="5"/>
  <c r="DB105" i="24"/>
  <c r="DD107" i="5"/>
  <c r="CG105" i="24"/>
  <c r="BY105"/>
  <c r="BP105"/>
  <c r="BR107" i="5"/>
  <c r="BR208"/>
  <c r="DD208"/>
  <c r="AL105" i="24"/>
  <c r="AN107" i="5"/>
  <c r="W105" i="24"/>
  <c r="Y107" i="5"/>
  <c r="BC208"/>
  <c r="DE65" i="24"/>
  <c r="DG67" i="5"/>
  <c r="DE49" i="24"/>
  <c r="DG51" i="5"/>
  <c r="DE9" i="24"/>
  <c r="DG11" i="5"/>
  <c r="DE57" i="24"/>
  <c r="DG59" i="5"/>
  <c r="DE28" i="24"/>
  <c r="DG30" i="5"/>
  <c r="DE19" i="24"/>
  <c r="DG21" i="5"/>
  <c r="DE70" i="24"/>
  <c r="DG72" i="5"/>
  <c r="DE62" i="24"/>
  <c r="DG64" i="5"/>
  <c r="DE54" i="24"/>
  <c r="DG56" i="5"/>
  <c r="DE61" i="24"/>
  <c r="DG63" i="5"/>
  <c r="DE45" i="24"/>
  <c r="DG47" i="5"/>
  <c r="DE29" i="24"/>
  <c r="DG31" i="5"/>
  <c r="BB95" i="24"/>
  <c r="BB79"/>
  <c r="BB63"/>
  <c r="BB47"/>
  <c r="BB31"/>
  <c r="BB15"/>
  <c r="DE64"/>
  <c r="DG66" i="5"/>
  <c r="DE59" i="24"/>
  <c r="DG61" i="5"/>
  <c r="DE50" i="24"/>
  <c r="DG52" i="5"/>
  <c r="DE42" i="24"/>
  <c r="DG44" i="5"/>
  <c r="DE34" i="24"/>
  <c r="DG36" i="5"/>
  <c r="DE26" i="24"/>
  <c r="DG28" i="5"/>
  <c r="DE18" i="24"/>
  <c r="DG20" i="5"/>
  <c r="DE10" i="24"/>
  <c r="DG12" i="5"/>
  <c r="DE69" i="24"/>
  <c r="DG71" i="5"/>
  <c r="DE53" i="24"/>
  <c r="DG55" i="5"/>
  <c r="BB91" i="24"/>
  <c r="BB75"/>
  <c r="BB59"/>
  <c r="BB43"/>
  <c r="BB27"/>
  <c r="BB11"/>
  <c r="DE41"/>
  <c r="DG43" i="5"/>
  <c r="DE25" i="24"/>
  <c r="DG27" i="5"/>
  <c r="DE20" i="24"/>
  <c r="DG22" i="5"/>
  <c r="DE46" i="24"/>
  <c r="DG48" i="5"/>
  <c r="DE38" i="24"/>
  <c r="DG40" i="5"/>
  <c r="DE30" i="24"/>
  <c r="DG32" i="5"/>
  <c r="DE13" i="24"/>
  <c r="DG15" i="5"/>
  <c r="BB97" i="24"/>
  <c r="BB81"/>
  <c r="BB65"/>
  <c r="BB49"/>
  <c r="BB33"/>
  <c r="BB17"/>
  <c r="DE56"/>
  <c r="DG58" i="5"/>
  <c r="DE48" i="24"/>
  <c r="DG50" i="5"/>
  <c r="DE16" i="24"/>
  <c r="DG18" i="5"/>
  <c r="DE43" i="24"/>
  <c r="DG45" i="5"/>
  <c r="DE27" i="24"/>
  <c r="DG29" i="5"/>
  <c r="DE37" i="24"/>
  <c r="DG39" i="5"/>
  <c r="DE21" i="24"/>
  <c r="DG23" i="5"/>
  <c r="BB93" i="24"/>
  <c r="BB77"/>
  <c r="BB61"/>
  <c r="BB45"/>
  <c r="BB29"/>
  <c r="BB13"/>
  <c r="DF35" i="5"/>
  <c r="DF97"/>
  <c r="DF81"/>
  <c r="DE68" i="24"/>
  <c r="DG70" i="5"/>
  <c r="DE60" i="24"/>
  <c r="DG62" i="5"/>
  <c r="DE12" i="24"/>
  <c r="DG14" i="5"/>
  <c r="DE22" i="24"/>
  <c r="DG24" i="5"/>
  <c r="BB103" i="24"/>
  <c r="BB87"/>
  <c r="BB71"/>
  <c r="BB55"/>
  <c r="BB39"/>
  <c r="BB23"/>
  <c r="DE40"/>
  <c r="DG42" i="5"/>
  <c r="DE32" i="24"/>
  <c r="DG34" i="5"/>
  <c r="DE24" i="24"/>
  <c r="DG26" i="5"/>
  <c r="DE11" i="24"/>
  <c r="DG13" i="5"/>
  <c r="BB99" i="24"/>
  <c r="BB83"/>
  <c r="BB67"/>
  <c r="BB51"/>
  <c r="BB35"/>
  <c r="BB19"/>
  <c r="BB7"/>
  <c r="DF73" i="5"/>
  <c r="DF57"/>
  <c r="DF99"/>
  <c r="DF19"/>
  <c r="DF65"/>
  <c r="DF33"/>
  <c r="DE73" i="24"/>
  <c r="DG75" i="5"/>
  <c r="DE52" i="24"/>
  <c r="DG54" i="5"/>
  <c r="DE44" i="24"/>
  <c r="DG46" i="5"/>
  <c r="DE36" i="24"/>
  <c r="DG38" i="5"/>
  <c r="DE67" i="24"/>
  <c r="DG69" i="5"/>
  <c r="DE51" i="24"/>
  <c r="DG53" i="5"/>
  <c r="DE35" i="24"/>
  <c r="DG37" i="5"/>
  <c r="DE14" i="24"/>
  <c r="DG16" i="5"/>
  <c r="BB105" i="24"/>
  <c r="BB89"/>
  <c r="BB73"/>
  <c r="BB57"/>
  <c r="BB41"/>
  <c r="BB25"/>
  <c r="DE66"/>
  <c r="DG68" i="5"/>
  <c r="DE58" i="24"/>
  <c r="DG60" i="5"/>
  <c r="BB101" i="24"/>
  <c r="BB85"/>
  <c r="BB69"/>
  <c r="BB53"/>
  <c r="BB37"/>
  <c r="BB21"/>
  <c r="DF41" i="5"/>
  <c r="DF25"/>
  <c r="DF83"/>
  <c r="DF49"/>
  <c r="DF17"/>
  <c r="DF9"/>
  <c r="DE7" i="24" s="1"/>
  <c r="DE9" i="5"/>
  <c r="DD7" i="24" s="1"/>
  <c r="DF10" i="5" l="1"/>
  <c r="M53" i="32"/>
  <c r="K59"/>
  <c r="DD8" i="24"/>
  <c r="DI10" i="5"/>
  <c r="K62" i="32" s="1"/>
  <c r="I312"/>
  <c r="K312" s="1"/>
  <c r="I311"/>
  <c r="K311" s="1"/>
  <c r="I313"/>
  <c r="K313" s="1"/>
  <c r="I315"/>
  <c r="K315" s="1"/>
  <c r="DE87" i="24"/>
  <c r="DG89" i="5"/>
  <c r="BB80" i="24"/>
  <c r="X81"/>
  <c r="AM82"/>
  <c r="X95"/>
  <c r="AM76"/>
  <c r="DF78" i="5"/>
  <c r="BQ87" i="24"/>
  <c r="AM90"/>
  <c r="X82"/>
  <c r="DF84" i="5"/>
  <c r="X99" i="24"/>
  <c r="DF101" i="5"/>
  <c r="BQ91" i="24"/>
  <c r="X94"/>
  <c r="DF96" i="5"/>
  <c r="BQ76" i="24"/>
  <c r="DC86"/>
  <c r="X98"/>
  <c r="DF100" i="5"/>
  <c r="AM94" i="24"/>
  <c r="BQ79"/>
  <c r="AM93"/>
  <c r="AM80"/>
  <c r="DF82" i="5"/>
  <c r="BQ82" i="24"/>
  <c r="DC76"/>
  <c r="BB96"/>
  <c r="BQ78"/>
  <c r="AM101"/>
  <c r="BQ103"/>
  <c r="X86"/>
  <c r="DF88" i="5"/>
  <c r="AM88" i="24"/>
  <c r="DF90" i="5"/>
  <c r="AM102" i="24"/>
  <c r="BB104"/>
  <c r="BB98"/>
  <c r="DC79"/>
  <c r="DC82"/>
  <c r="DC94"/>
  <c r="DC97"/>
  <c r="AM72"/>
  <c r="DF74" i="5"/>
  <c r="AM87" i="24"/>
  <c r="DC98"/>
  <c r="AM92"/>
  <c r="DF94" i="5"/>
  <c r="BQ100" i="24"/>
  <c r="BQ104"/>
  <c r="BQ99"/>
  <c r="X87"/>
  <c r="X102"/>
  <c r="DF104" i="5"/>
  <c r="X91" i="24"/>
  <c r="DF93" i="5"/>
  <c r="X85" i="24"/>
  <c r="DF87" i="5"/>
  <c r="AM74" i="24"/>
  <c r="DF76" i="5"/>
  <c r="BQ93" i="24"/>
  <c r="BQ90"/>
  <c r="AM86"/>
  <c r="AM79"/>
  <c r="BQ94"/>
  <c r="X90"/>
  <c r="DF92" i="5"/>
  <c r="AM78" i="24"/>
  <c r="X77"/>
  <c r="DF79" i="5"/>
  <c r="DC93" i="24"/>
  <c r="BB90"/>
  <c r="AM85"/>
  <c r="BQ84"/>
  <c r="DC91"/>
  <c r="BQ75"/>
  <c r="X101"/>
  <c r="DF103" i="5"/>
  <c r="X97" i="24"/>
  <c r="DC95"/>
  <c r="BQ102"/>
  <c r="X75"/>
  <c r="DF77" i="5"/>
  <c r="DC99" i="24"/>
  <c r="AM100"/>
  <c r="DF102" i="5"/>
  <c r="BB74" i="24"/>
  <c r="BQ77"/>
  <c r="BQ98"/>
  <c r="AM95"/>
  <c r="BB82"/>
  <c r="X79"/>
  <c r="AM77"/>
  <c r="AJ210" s="1"/>
  <c r="O6" i="21" s="1"/>
  <c r="DC102" i="24"/>
  <c r="BQ85"/>
  <c r="BB72"/>
  <c r="AM103"/>
  <c r="AM98"/>
  <c r="DC75"/>
  <c r="DC85"/>
  <c r="DC92"/>
  <c r="DC81"/>
  <c r="DC89"/>
  <c r="DC101"/>
  <c r="DC87"/>
  <c r="BQ101"/>
  <c r="AM104"/>
  <c r="DF106" i="5"/>
  <c r="BB88" i="24"/>
  <c r="AV210" s="1"/>
  <c r="S6" i="21" s="1"/>
  <c r="X89" i="24"/>
  <c r="DF91" i="5"/>
  <c r="X103" i="24"/>
  <c r="X93"/>
  <c r="DF95" i="5"/>
  <c r="DC103" i="24"/>
  <c r="X83"/>
  <c r="DF85" i="5"/>
  <c r="BQ83" i="24"/>
  <c r="DC78"/>
  <c r="DC90"/>
  <c r="BQ92"/>
  <c r="DC77"/>
  <c r="BQ86"/>
  <c r="DC83"/>
  <c r="AM84"/>
  <c r="DF86" i="5"/>
  <c r="BQ95" i="24"/>
  <c r="X78"/>
  <c r="DF80" i="5"/>
  <c r="AM96" i="24"/>
  <c r="DF98" i="5"/>
  <c r="BQ74" i="24"/>
  <c r="DF105" i="5"/>
  <c r="X105" i="24"/>
  <c r="DF107" i="5"/>
  <c r="BQ105" i="24"/>
  <c r="DC105"/>
  <c r="AM105"/>
  <c r="DF208" i="5"/>
  <c r="DE33" i="24"/>
  <c r="DG35" i="5"/>
  <c r="DF27" i="24"/>
  <c r="DH29" i="5"/>
  <c r="DF48" i="24"/>
  <c r="DH50" i="5"/>
  <c r="DF13" i="24"/>
  <c r="DH15" i="5"/>
  <c r="M244" i="32" s="1"/>
  <c r="DF30" i="24"/>
  <c r="DH32" i="5"/>
  <c r="DF20" i="24"/>
  <c r="DH22" i="5"/>
  <c r="DF25" i="24"/>
  <c r="DH27" i="5"/>
  <c r="DF32" i="24"/>
  <c r="DH34" i="5"/>
  <c r="DE23" i="24"/>
  <c r="DG25" i="5"/>
  <c r="DF66" i="24"/>
  <c r="DH68" i="5"/>
  <c r="DE17" i="24"/>
  <c r="DG19" i="5"/>
  <c r="DF12" i="24"/>
  <c r="DH14" i="5"/>
  <c r="M207" i="32" s="1"/>
  <c r="DE95" i="24"/>
  <c r="DG97" i="5"/>
  <c r="DF21" i="24"/>
  <c r="DH23" i="5"/>
  <c r="DF37" i="24"/>
  <c r="DH39" i="5"/>
  <c r="DF43" i="24"/>
  <c r="DH45" i="5"/>
  <c r="DF16" i="24"/>
  <c r="DH18" i="5"/>
  <c r="M355" i="32" s="1"/>
  <c r="DF56" i="24"/>
  <c r="DH58" i="5"/>
  <c r="DF38" i="24"/>
  <c r="DH40" i="5"/>
  <c r="DF46" i="24"/>
  <c r="DH48" i="5"/>
  <c r="DF41" i="24"/>
  <c r="DH43" i="5"/>
  <c r="DF18" i="24"/>
  <c r="DH20" i="5"/>
  <c r="DF59" i="24"/>
  <c r="DH61" i="5"/>
  <c r="DF64" i="24"/>
  <c r="DH66" i="5"/>
  <c r="DE15" i="24"/>
  <c r="DG17" i="5"/>
  <c r="DF58" i="24"/>
  <c r="DH60" i="5"/>
  <c r="DE97" i="24"/>
  <c r="DG99" i="5"/>
  <c r="DF14" i="24"/>
  <c r="DH16" i="5"/>
  <c r="M281" i="32" s="1"/>
  <c r="DF35" i="24"/>
  <c r="DH37" i="5"/>
  <c r="DF36" i="24"/>
  <c r="DH38" i="5"/>
  <c r="DF52" i="24"/>
  <c r="DH54" i="5"/>
  <c r="DF73" i="24"/>
  <c r="DH75" i="5"/>
  <c r="DE63" i="24"/>
  <c r="DG65" i="5"/>
  <c r="DE71" i="24"/>
  <c r="DG73" i="5"/>
  <c r="DF22" i="24"/>
  <c r="DH24" i="5"/>
  <c r="DF60" i="24"/>
  <c r="DH62" i="5"/>
  <c r="DF68" i="24"/>
  <c r="DH70" i="5"/>
  <c r="DE79" i="24"/>
  <c r="DG81" i="5"/>
  <c r="DF53" i="24"/>
  <c r="DH55" i="5"/>
  <c r="DF10" i="24"/>
  <c r="DH12" i="5"/>
  <c r="M133" i="32" s="1"/>
  <c r="DF26" i="24"/>
  <c r="DH28" i="5"/>
  <c r="DF34" i="24"/>
  <c r="DH36" i="5"/>
  <c r="DF42" i="24"/>
  <c r="DH44" i="5"/>
  <c r="DF50" i="24"/>
  <c r="DH52" i="5"/>
  <c r="DF29" i="24"/>
  <c r="DH31" i="5"/>
  <c r="DF54" i="24"/>
  <c r="DH56" i="5"/>
  <c r="DF19" i="24"/>
  <c r="DH21" i="5"/>
  <c r="DF57" i="24"/>
  <c r="DH59" i="5"/>
  <c r="DF87" i="24"/>
  <c r="DH89" i="5"/>
  <c r="DE39" i="24"/>
  <c r="DG41" i="5"/>
  <c r="DF40" i="24"/>
  <c r="DH42" i="5"/>
  <c r="DE81" i="24"/>
  <c r="DG83" i="5"/>
  <c r="DE47" i="24"/>
  <c r="DG49" i="5"/>
  <c r="DF51" i="24"/>
  <c r="DH53" i="5"/>
  <c r="DF67" i="24"/>
  <c r="DH69" i="5"/>
  <c r="DF44" i="24"/>
  <c r="DH46" i="5"/>
  <c r="DE31" i="24"/>
  <c r="DG33" i="5"/>
  <c r="DE55" i="24"/>
  <c r="DG57" i="5"/>
  <c r="AY210" i="24"/>
  <c r="V6" i="21" s="1"/>
  <c r="DF11" i="24"/>
  <c r="DH13" i="5"/>
  <c r="M170" i="32" s="1"/>
  <c r="DF24" i="24"/>
  <c r="DH26" i="5"/>
  <c r="DF69" i="24"/>
  <c r="DH71" i="5"/>
  <c r="DF45" i="24"/>
  <c r="DH47" i="5"/>
  <c r="DF61" i="24"/>
  <c r="DH63" i="5"/>
  <c r="DF62" i="24"/>
  <c r="DH64" i="5"/>
  <c r="DF70" i="24"/>
  <c r="DH72" i="5"/>
  <c r="DF28" i="24"/>
  <c r="DH30" i="5"/>
  <c r="DF9" i="24"/>
  <c r="DH11" i="5"/>
  <c r="M96" i="32" s="1"/>
  <c r="DF49" i="24"/>
  <c r="DH51" i="5"/>
  <c r="DF65" i="24"/>
  <c r="DH67" i="5"/>
  <c r="DI9"/>
  <c r="DG9"/>
  <c r="DF7" i="24" s="1"/>
  <c r="AF210"/>
  <c r="L59" i="32" l="1"/>
  <c r="DG10" i="5"/>
  <c r="DE8" i="24"/>
  <c r="DA209"/>
  <c r="DC209"/>
  <c r="DE209"/>
  <c r="CO209"/>
  <c r="CY209"/>
  <c r="AH210"/>
  <c r="M6" i="21" s="1"/>
  <c r="AW210" i="24"/>
  <c r="T6" i="21" s="1"/>
  <c r="AG210" i="24"/>
  <c r="L6" i="21" s="1"/>
  <c r="AI210" i="24"/>
  <c r="N6" i="21" s="1"/>
  <c r="AU210" i="24"/>
  <c r="R6" i="21" s="1"/>
  <c r="AX210" i="24"/>
  <c r="U6" i="21" s="1"/>
  <c r="DE104" i="24"/>
  <c r="DG106" i="5"/>
  <c r="DG102"/>
  <c r="DE100" i="24"/>
  <c r="DE101"/>
  <c r="DG103" i="5"/>
  <c r="DE74" i="24"/>
  <c r="DG76" i="5"/>
  <c r="DE85" i="24"/>
  <c r="DG87" i="5"/>
  <c r="DE91" i="24"/>
  <c r="DG93" i="5"/>
  <c r="DE102" i="24"/>
  <c r="DG104" i="5"/>
  <c r="DE92" i="24"/>
  <c r="DG94" i="5"/>
  <c r="DG96"/>
  <c r="DE94" i="24"/>
  <c r="DE103"/>
  <c r="DG105" i="5"/>
  <c r="DG98"/>
  <c r="DE96" i="24"/>
  <c r="DG80" i="5"/>
  <c r="DE78" i="24"/>
  <c r="DG85" i="5"/>
  <c r="DE83" i="24"/>
  <c r="DE75"/>
  <c r="DG77" i="5"/>
  <c r="DE88" i="24"/>
  <c r="DG90" i="5"/>
  <c r="DG88"/>
  <c r="DE86" i="24"/>
  <c r="DE99"/>
  <c r="DG101" i="5"/>
  <c r="DE82" i="24"/>
  <c r="DG84" i="5"/>
  <c r="DE84" i="24"/>
  <c r="DG86" i="5"/>
  <c r="DE93" i="24"/>
  <c r="DG95" i="5"/>
  <c r="DG79"/>
  <c r="DE77" i="24"/>
  <c r="DE72"/>
  <c r="DG74" i="5"/>
  <c r="DE98" i="24"/>
  <c r="DG100" i="5"/>
  <c r="DE89" i="24"/>
  <c r="DG91" i="5"/>
  <c r="DE90" i="24"/>
  <c r="DG92" i="5"/>
  <c r="DE80" i="24"/>
  <c r="DG82" i="5"/>
  <c r="DE76" i="24"/>
  <c r="DG78" i="5"/>
  <c r="Q210" i="24"/>
  <c r="U210"/>
  <c r="H6" i="21" s="1"/>
  <c r="S210" i="24"/>
  <c r="F6" i="21" s="1"/>
  <c r="R210" i="24"/>
  <c r="E6" i="21" s="1"/>
  <c r="T210" i="24"/>
  <c r="G6" i="21" s="1"/>
  <c r="DG208" i="5"/>
  <c r="BK210" i="24"/>
  <c r="Z6" i="21" s="1"/>
  <c r="BN210" i="24"/>
  <c r="AC6" i="21" s="1"/>
  <c r="BJ210" i="24"/>
  <c r="BM210"/>
  <c r="AB6" i="21" s="1"/>
  <c r="BL210" i="24"/>
  <c r="AA6" i="21" s="1"/>
  <c r="DE105" i="24"/>
  <c r="DG107" i="5"/>
  <c r="DG44" i="24"/>
  <c r="DG67"/>
  <c r="DF15"/>
  <c r="DH17" i="5"/>
  <c r="M318" i="32" s="1"/>
  <c r="DF17" i="24"/>
  <c r="DH19" i="5"/>
  <c r="DG49" i="24"/>
  <c r="DG70"/>
  <c r="DG61"/>
  <c r="DG69"/>
  <c r="DG24"/>
  <c r="DF55"/>
  <c r="DH57" i="5"/>
  <c r="DF81" i="24"/>
  <c r="DH83" i="5"/>
  <c r="DG57" i="24"/>
  <c r="DG19"/>
  <c r="DG29"/>
  <c r="DG42"/>
  <c r="DG26"/>
  <c r="DG53"/>
  <c r="DG60"/>
  <c r="DG22"/>
  <c r="DG36"/>
  <c r="DG35"/>
  <c r="DG14"/>
  <c r="DG59"/>
  <c r="DG41"/>
  <c r="DG46"/>
  <c r="DG16"/>
  <c r="DG37"/>
  <c r="DG12"/>
  <c r="DG32"/>
  <c r="DG25"/>
  <c r="DG20"/>
  <c r="DG13"/>
  <c r="DG27"/>
  <c r="DF23"/>
  <c r="DH25" i="5"/>
  <c r="DF31" i="24"/>
  <c r="DH33" i="5"/>
  <c r="DG51" i="24"/>
  <c r="DF47"/>
  <c r="DH49" i="5"/>
  <c r="DG40" i="24"/>
  <c r="DF79"/>
  <c r="DH81" i="5"/>
  <c r="DF71" i="24"/>
  <c r="DH73" i="5"/>
  <c r="DF63" i="24"/>
  <c r="DH65" i="5"/>
  <c r="DF39" i="24"/>
  <c r="DH41" i="5"/>
  <c r="DF97" i="24"/>
  <c r="DH99" i="5"/>
  <c r="DG65" i="24"/>
  <c r="DG9"/>
  <c r="DG28"/>
  <c r="DG62"/>
  <c r="DG45"/>
  <c r="DG11"/>
  <c r="DG87"/>
  <c r="DG54"/>
  <c r="DG50"/>
  <c r="DG34"/>
  <c r="DG10"/>
  <c r="DG68"/>
  <c r="DG73"/>
  <c r="DG52"/>
  <c r="DG58"/>
  <c r="DG64"/>
  <c r="DG18"/>
  <c r="DG38"/>
  <c r="DG56"/>
  <c r="DG43"/>
  <c r="DG21"/>
  <c r="DF95"/>
  <c r="DH97" i="5"/>
  <c r="DG66" i="24"/>
  <c r="DG30"/>
  <c r="DG48"/>
  <c r="DF33"/>
  <c r="DH35" i="5"/>
  <c r="DH9"/>
  <c r="K6" i="21"/>
  <c r="DH10" i="5" l="1"/>
  <c r="DF8" i="24"/>
  <c r="DG7"/>
  <c r="M22" i="32"/>
  <c r="DG209" i="24"/>
  <c r="P6" i="21"/>
  <c r="AK210" i="24"/>
  <c r="W6" i="21"/>
  <c r="AZ210" i="24"/>
  <c r="DF77"/>
  <c r="DH79" i="5"/>
  <c r="DF83" i="24"/>
  <c r="DH85" i="5"/>
  <c r="DF78" i="24"/>
  <c r="DH80" i="5"/>
  <c r="DH98"/>
  <c r="DF96" i="24"/>
  <c r="DF94"/>
  <c r="DH96" i="5"/>
  <c r="DH102"/>
  <c r="DF100" i="24"/>
  <c r="DF90"/>
  <c r="DH92" i="5"/>
  <c r="DH84"/>
  <c r="DF82" i="24"/>
  <c r="DF86"/>
  <c r="DH88" i="5"/>
  <c r="DH90"/>
  <c r="DF88" i="24"/>
  <c r="DF102"/>
  <c r="DH104" i="5"/>
  <c r="DH93"/>
  <c r="DF91" i="24"/>
  <c r="DH78" i="5"/>
  <c r="DF76" i="24"/>
  <c r="DH100" i="5"/>
  <c r="DF98" i="24"/>
  <c r="DH74" i="5"/>
  <c r="DF72" i="24"/>
  <c r="DH77" i="5"/>
  <c r="DF75" i="24"/>
  <c r="DF103"/>
  <c r="DH105" i="5"/>
  <c r="DF92" i="24"/>
  <c r="DH94" i="5"/>
  <c r="DH87"/>
  <c r="DF85" i="24"/>
  <c r="DH76" i="5"/>
  <c r="DF74" i="24"/>
  <c r="DF104"/>
  <c r="DH106" i="5"/>
  <c r="DH82"/>
  <c r="DF80" i="24"/>
  <c r="DH91" i="5"/>
  <c r="DF89" i="24"/>
  <c r="DH95" i="5"/>
  <c r="DF93" i="24"/>
  <c r="DF84"/>
  <c r="DH86" i="5"/>
  <c r="DH101"/>
  <c r="DF99" i="24"/>
  <c r="DF101"/>
  <c r="DH103" i="5"/>
  <c r="DH208"/>
  <c r="DG206" i="24" s="1"/>
  <c r="V210"/>
  <c r="D6" i="21"/>
  <c r="I6" s="1"/>
  <c r="DF105" i="24"/>
  <c r="DH107" i="5"/>
  <c r="Y6" i="21"/>
  <c r="AD6" s="1"/>
  <c r="BO210" i="24"/>
  <c r="DG81"/>
  <c r="DG15"/>
  <c r="DG97"/>
  <c r="DG63"/>
  <c r="DG79"/>
  <c r="DG95"/>
  <c r="DG47"/>
  <c r="DG55"/>
  <c r="DG33"/>
  <c r="DG39"/>
  <c r="DG71"/>
  <c r="DG31"/>
  <c r="DG23"/>
  <c r="DG17"/>
  <c r="M59" i="32" l="1"/>
  <c r="DG8" i="24"/>
  <c r="DG89"/>
  <c r="DG85"/>
  <c r="DG72"/>
  <c r="DG76"/>
  <c r="DG101"/>
  <c r="DG84"/>
  <c r="DG104"/>
  <c r="DG103"/>
  <c r="DG102"/>
  <c r="DG86"/>
  <c r="DG90"/>
  <c r="DG94"/>
  <c r="DG78"/>
  <c r="DG77"/>
  <c r="DG99"/>
  <c r="DG93"/>
  <c r="DG80"/>
  <c r="DG74"/>
  <c r="DG75"/>
  <c r="DG98"/>
  <c r="DG91"/>
  <c r="DG88"/>
  <c r="DG82"/>
  <c r="DG100"/>
  <c r="DG96"/>
  <c r="DG92"/>
  <c r="DG83"/>
  <c r="DG105"/>
</calcChain>
</file>

<file path=xl/sharedStrings.xml><?xml version="1.0" encoding="utf-8"?>
<sst xmlns="http://schemas.openxmlformats.org/spreadsheetml/2006/main" count="2087" uniqueCount="180">
  <si>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</si>
  <si>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</si>
  <si>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</si>
  <si>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</si>
  <si>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</si>
  <si>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</si>
  <si>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</si>
  <si>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</si>
  <si>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</si>
  <si>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</si>
  <si>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</si>
  <si>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</si>
  <si>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</si>
  <si>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</si>
  <si>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</si>
  <si>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</si>
  <si>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</si>
  <si>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</si>
  <si>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</si>
  <si>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</si>
  <si>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</si>
  <si>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</si>
  <si>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</si>
  <si>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</si>
  <si>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</si>
  <si>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</si>
  <si>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</si>
  <si>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</si>
  <si>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</si>
  <si>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</si>
  <si>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</si>
  <si>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</si>
  <si>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</si>
  <si>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</si>
  <si>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</si>
  <si>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</si>
  <si>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</si>
  <si>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</si>
  <si>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</si>
  <si>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</si>
  <si>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</si>
  <si>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</si>
  <si>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</si>
  <si>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</si>
  <si>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</si>
  <si>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</si>
  <si>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</si>
  <si>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</si>
  <si>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</si>
  <si>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</si>
  <si>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</si>
  <si>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</si>
  <si>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</si>
  <si>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</si>
  <si>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</si>
  <si>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</si>
  <si>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</si>
  <si>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</si>
  <si>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</si>
  <si>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</si>
  <si>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</si>
  <si>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</si>
  <si>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</si>
  <si>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</si>
  <si>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</si>
  <si>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</si>
  <si>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</si>
  <si>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Max. Marks</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</si>
  <si>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</si>
  <si>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</si>
  <si>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</si>
  <si>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</si>
  <si>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</si>
  <si>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</si>
  <si>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</si>
  <si>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</si>
  <si>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</si>
  <si>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</si>
  <si>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</si>
  <si>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</si>
  <si>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</si>
  <si>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</si>
  <si>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</si>
  <si>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</si>
  <si>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</si>
  <si>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</si>
  <si>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</si>
  <si>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</si>
  <si>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</si>
  <si>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</si>
  <si>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</si>
  <si>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</si>
  <si>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</si>
  <si>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</si>
  <si>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</si>
  <si>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</si>
  <si>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</si>
  <si>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</si>
  <si>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</si>
  <si>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</si>
  <si>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</si>
  <si>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</si>
  <si>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</si>
  <si>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P.S.-Bapini (Jodhpur)</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</si>
  <si>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</si>
  <si>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</si>
  <si>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</si>
  <si>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</si>
  <si>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</si>
  <si>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</si>
  <si>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</si>
  <si>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</si>
  <si>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</si>
  <si>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</si>
  <si>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</si>
  <si>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</si>
  <si>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</si>
  <si>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</si>
  <si>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</si>
  <si>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</si>
  <si>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</si>
  <si>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</si>
  <si>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</si>
  <si>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</si>
  <si>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Env. Study</t>
  </si>
  <si>
    <t>Result Date</t>
  </si>
  <si>
    <t>Internal Evo.</t>
  </si>
  <si>
    <t>/</t>
  </si>
  <si>
    <t>a</t>
  </si>
  <si>
    <t>b</t>
  </si>
  <si>
    <t>c</t>
  </si>
  <si>
    <t>f</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</si>
  <si>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</si>
  <si>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</si>
  <si>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</si>
  <si>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</si>
  <si>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</si>
  <si>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</si>
  <si>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</si>
  <si>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</si>
  <si>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</si>
  <si>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</si>
  <si>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</si>
  <si>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</si>
  <si>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</si>
  <si>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</si>
  <si>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</si>
  <si>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</si>
  <si>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</si>
  <si>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</si>
  <si>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</si>
  <si>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</si>
  <si>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</si>
  <si>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</si>
  <si>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</si>
  <si>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1st Ev.</t>
  </si>
  <si>
    <t>2nd Ev.</t>
  </si>
  <si>
    <t>Third Test</t>
  </si>
  <si>
    <t>CREATOR:-</t>
  </si>
  <si>
    <t>UMMED TARAD</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</si>
  <si>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</si>
  <si>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</si>
  <si>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</si>
  <si>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</si>
  <si>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</si>
  <si>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</si>
  <si>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</si>
  <si>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</si>
  <si>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</si>
  <si>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</si>
  <si>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r>
      <t xml:space="preserve">School Logo </t>
    </r>
    <r>
      <rPr>
        <b/>
        <sz val="34"/>
        <color rgb="FF7030A0"/>
        <rFont val="Symbol"/>
        <family val="1"/>
        <charset val="2"/>
      </rPr>
      <t>®</t>
    </r>
  </si>
  <si>
    <t xml:space="preserve">RESULT PREPARATION PROGRAM </t>
  </si>
  <si>
    <t>Please Enter the range to print marksheets</t>
  </si>
  <si>
    <t>To</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</si>
  <si>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</si>
  <si>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</si>
  <si>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 xml:space="preserve">Govt.Sr.Sec.Sch. </t>
  </si>
  <si>
    <t>LAST UPDATE :-07-03-2026</t>
  </si>
  <si>
    <t>2025-26</t>
  </si>
  <si>
    <t>Update On :-07-03-2026</t>
  </si>
</sst>
</file>

<file path=xl/styles.xml><?xml version="1.0" encoding="utf-8"?>
<styleSheet xmlns="http://schemas.openxmlformats.org/spreadsheetml/2006/main">
  <numFmts count="2">
    <numFmt numFmtId="164" formatCode="[$-409]d/mmm/yyyy;@"/>
    <numFmt numFmtId="165" formatCode="&quot;0&quot;0"/>
  </numFmts>
  <fonts count="131">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20"/>
      <color theme="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b/>
      <sz val="18"/>
      <color theme="0" tint="-0.249977111117893"/>
      <name val="Cambria"/>
      <family val="1"/>
    </font>
    <font>
      <b/>
      <sz val="16"/>
      <color theme="0" tint="-0.14999847407452621"/>
      <name val="Cambria"/>
      <family val="1"/>
      <scheme val="major"/>
    </font>
    <font>
      <b/>
      <sz val="22"/>
      <color rgb="FFFFFF00"/>
      <name val="Alaska"/>
      <family val="2"/>
    </font>
    <font>
      <b/>
      <sz val="14"/>
      <color rgb="FFFF0000"/>
      <name val="Cambria"/>
      <family val="1"/>
      <scheme val="major"/>
    </font>
    <font>
      <b/>
      <sz val="28"/>
      <color theme="0"/>
      <name val="Cambria"/>
      <family val="1"/>
      <scheme val="major"/>
    </font>
    <font>
      <b/>
      <sz val="24"/>
      <color theme="0"/>
      <name val="Cooper BlkOul BT"/>
      <family val="5"/>
    </font>
    <font>
      <b/>
      <sz val="10"/>
      <color theme="0"/>
      <name val="Baskerville Old Face"/>
      <family val="1"/>
    </font>
    <font>
      <sz val="14"/>
      <color theme="0"/>
      <name val="Cambria"/>
      <family val="1"/>
      <scheme val="major"/>
    </font>
    <font>
      <sz val="22"/>
      <color theme="0"/>
      <name val="Cambria"/>
      <family val="1"/>
      <scheme val="major"/>
    </font>
    <font>
      <u/>
      <sz val="11"/>
      <color theme="10"/>
      <name val="Calibri"/>
      <family val="2"/>
    </font>
    <font>
      <sz val="22"/>
      <color rgb="FFFFFF00"/>
      <name val="Calibri"/>
      <family val="2"/>
      <scheme val="minor"/>
    </font>
    <font>
      <b/>
      <sz val="24"/>
      <color theme="0"/>
      <name val="Cambria"/>
      <family val="1"/>
      <scheme val="major"/>
    </font>
    <font>
      <b/>
      <sz val="24"/>
      <color rgb="FFFFFF00"/>
      <name val="Cambria"/>
      <family val="1"/>
      <scheme val="major"/>
    </font>
    <font>
      <sz val="24"/>
      <color theme="1"/>
      <name val="Calibri"/>
      <family val="2"/>
      <scheme val="minor"/>
    </font>
    <font>
      <b/>
      <sz val="72"/>
      <color rgb="FFFFC000"/>
      <name val="Algerian"/>
      <family val="5"/>
    </font>
    <font>
      <sz val="12"/>
      <color theme="1"/>
      <name val="Cambria"/>
      <family val="1"/>
      <scheme val="major"/>
    </font>
    <font>
      <sz val="26"/>
      <color rgb="FFFFFF00"/>
      <name val="Cooper Std Black"/>
      <family val="1"/>
    </font>
    <font>
      <b/>
      <sz val="34"/>
      <color rgb="FF7030A0"/>
      <name val="Cooper Std Black"/>
      <family val="1"/>
    </font>
    <font>
      <b/>
      <sz val="34"/>
      <color rgb="FF7030A0"/>
      <name val="Symbol"/>
      <family val="1"/>
      <charset val="2"/>
    </font>
    <font>
      <sz val="20"/>
      <color rgb="FFFFFF00"/>
      <name val="Calibri"/>
      <family val="2"/>
      <scheme val="minor"/>
    </font>
    <font>
      <b/>
      <sz val="26"/>
      <color theme="0" tint="-4.9989318521683403E-2"/>
      <name val="Cambria"/>
      <family val="1"/>
      <scheme val="major"/>
    </font>
    <font>
      <b/>
      <sz val="14"/>
      <color theme="9" tint="0.79998168889431442"/>
      <name val="ElegaGarmnd BT"/>
      <family val="1"/>
    </font>
    <font>
      <sz val="16"/>
      <color rgb="FF002060"/>
      <name val="Cambria"/>
      <family val="1"/>
      <scheme val="major"/>
    </font>
    <font>
      <b/>
      <sz val="36"/>
      <color rgb="FF002060"/>
      <name val="Algerian"/>
      <family val="5"/>
    </font>
    <font>
      <sz val="36"/>
      <color rgb="FF002060"/>
      <name val="Calibri"/>
      <family val="2"/>
      <scheme val="minor"/>
    </font>
    <font>
      <b/>
      <sz val="22"/>
      <color rgb="FFFFFF00"/>
      <name val="Cooper Std Black"/>
      <family val="1"/>
    </font>
    <font>
      <b/>
      <sz val="14"/>
      <color rgb="FF002060"/>
      <name val="Cambria"/>
      <family val="1"/>
      <scheme val="major"/>
    </font>
    <font>
      <b/>
      <sz val="22"/>
      <color rgb="FFC00000"/>
      <name val="AlgerianBasD"/>
      <family val="5"/>
    </font>
    <font>
      <b/>
      <sz val="36"/>
      <color rgb="FF002060"/>
      <name val="Imprint MT Shadow"/>
      <family val="5"/>
    </font>
    <font>
      <sz val="14"/>
      <color theme="1"/>
      <name val="Calibri"/>
      <family val="2"/>
      <scheme val="minor"/>
    </font>
    <font>
      <sz val="16"/>
      <name val="Cambria"/>
      <family val="1"/>
      <scheme val="major"/>
    </font>
    <font>
      <sz val="14"/>
      <name val="Cambria"/>
      <family val="1"/>
      <scheme val="major"/>
    </font>
    <font>
      <b/>
      <sz val="14"/>
      <color theme="1"/>
      <name val="Calibri"/>
      <family val="2"/>
      <scheme val="minor"/>
    </font>
    <font>
      <b/>
      <sz val="14"/>
      <color rgb="FFC00000"/>
      <name val="Cambria"/>
      <family val="1"/>
      <scheme val="major"/>
    </font>
    <font>
      <sz val="16"/>
      <color rgb="FF0070C0"/>
      <name val="Cambria"/>
      <family val="1"/>
      <scheme val="major"/>
    </font>
    <font>
      <b/>
      <sz val="14"/>
      <color rgb="FFC00000"/>
      <name val="Cambria"/>
      <family val="1"/>
    </font>
    <font>
      <sz val="14"/>
      <color rgb="FF002060"/>
      <name val="Cambria"/>
      <family val="1"/>
      <scheme val="major"/>
    </font>
    <font>
      <sz val="22"/>
      <color theme="0"/>
      <name val="Calibri"/>
      <family val="2"/>
      <scheme val="minor"/>
    </font>
    <font>
      <b/>
      <sz val="28"/>
      <color theme="0"/>
      <name val="Calibri"/>
      <family val="2"/>
      <scheme val="minor"/>
    </font>
    <font>
      <b/>
      <sz val="28"/>
      <color rgb="FFFF0000"/>
      <name val="Calibri"/>
      <family val="2"/>
      <scheme val="minor"/>
    </font>
    <font>
      <sz val="11"/>
      <color theme="0"/>
      <name val="Calibri"/>
      <family val="2"/>
      <scheme val="minor"/>
    </font>
    <font>
      <u/>
      <sz val="26"/>
      <color rgb="FFFF0000"/>
      <name val="Calibri"/>
      <family val="2"/>
    </font>
    <font>
      <b/>
      <u/>
      <sz val="26"/>
      <color rgb="FFFF0000"/>
      <name val="Calibri"/>
      <family val="2"/>
    </font>
    <font>
      <sz val="28"/>
      <color theme="1"/>
      <name val="Aachen BT"/>
      <family val="1"/>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0070C0"/>
        <bgColor indexed="64"/>
      </patternFill>
    </fill>
  </fills>
  <borders count="25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right/>
      <top/>
      <bottom style="slantDashDot">
        <color rgb="FFFFFF00"/>
      </bottom>
      <diagonal/>
    </border>
    <border>
      <left style="thin">
        <color rgb="FF002060"/>
      </left>
      <right/>
      <top/>
      <bottom style="medium">
        <color rgb="FFFF00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thin">
        <color rgb="FF7030A0"/>
      </left>
      <right style="thin">
        <color rgb="FF7030A0"/>
      </right>
      <top style="medium">
        <color rgb="FFFF0000"/>
      </top>
      <bottom style="thin">
        <color rgb="FF002060"/>
      </bottom>
      <diagonal/>
    </border>
    <border>
      <left style="thin">
        <color rgb="FF7030A0"/>
      </left>
      <right style="thin">
        <color rgb="FF7030A0"/>
      </right>
      <top style="thin">
        <color rgb="FF002060"/>
      </top>
      <bottom style="medium">
        <color rgb="FFFF0000"/>
      </bottom>
      <diagonal/>
    </border>
    <border>
      <left style="thin">
        <color rgb="FF7030A0"/>
      </left>
      <right style="thin">
        <color rgb="FF7030A0"/>
      </right>
      <top style="thin">
        <color rgb="FF002060"/>
      </top>
      <bottom style="thin">
        <color rgb="FF002060"/>
      </bottom>
      <diagonal/>
    </border>
    <border>
      <left style="medium">
        <color rgb="FFFF0000"/>
      </left>
      <right style="thin">
        <color rgb="FF002060"/>
      </right>
      <top style="medium">
        <color rgb="FFFF0000"/>
      </top>
      <bottom style="thin">
        <color rgb="FF00206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bottom style="medium">
        <color rgb="FFFF0000"/>
      </bottom>
      <diagonal/>
    </border>
    <border>
      <left style="thin">
        <color rgb="FF002060"/>
      </left>
      <right style="medium">
        <color rgb="FFFF0000"/>
      </right>
      <top/>
      <bottom style="medium">
        <color rgb="FFFF0000"/>
      </bottom>
      <diagonal/>
    </border>
    <border>
      <left/>
      <right style="thin">
        <color rgb="FF7030A0"/>
      </right>
      <top style="thin">
        <color rgb="FF002060"/>
      </top>
      <bottom style="medium">
        <color rgb="FFFF0000"/>
      </bottom>
      <diagonal/>
    </border>
    <border>
      <left/>
      <right style="thin">
        <color rgb="FF7030A0"/>
      </right>
      <top style="thin">
        <color rgb="FF002060"/>
      </top>
      <bottom style="thin">
        <color rgb="FF002060"/>
      </bottom>
      <diagonal/>
    </border>
    <border>
      <left/>
      <right style="thin">
        <color rgb="FF7030A0"/>
      </right>
      <top style="medium">
        <color rgb="FFFF0000"/>
      </top>
      <bottom style="thin">
        <color rgb="FF002060"/>
      </bottom>
      <diagonal/>
    </border>
    <border>
      <left/>
      <right style="thin">
        <color rgb="FF7030A0"/>
      </right>
      <top style="thin">
        <color rgb="FF002060"/>
      </top>
      <bottom/>
      <diagonal/>
    </border>
    <border>
      <left style="thin">
        <color rgb="FF7030A0"/>
      </left>
      <right style="thin">
        <color rgb="FF7030A0"/>
      </right>
      <top style="thin">
        <color rgb="FF002060"/>
      </top>
      <bottom/>
      <diagonal/>
    </border>
    <border>
      <left style="medium">
        <color rgb="FFFF0000"/>
      </left>
      <right style="thin">
        <color rgb="FF002060"/>
      </right>
      <top/>
      <bottom/>
      <diagonal/>
    </border>
    <border>
      <left style="thin">
        <color rgb="FF002060"/>
      </left>
      <right style="thin">
        <color rgb="FF002060"/>
      </right>
      <top/>
      <bottom/>
      <diagonal/>
    </border>
    <border>
      <left style="thin">
        <color rgb="FF002060"/>
      </left>
      <right style="medium">
        <color rgb="FFFF0000"/>
      </right>
      <top/>
      <bottom/>
      <diagonal/>
    </border>
    <border>
      <left/>
      <right style="thin">
        <color rgb="FF002060"/>
      </right>
      <top style="thin">
        <color rgb="FF002060"/>
      </top>
      <bottom/>
      <diagonal/>
    </border>
    <border>
      <left style="medium">
        <color rgb="FFFF0000"/>
      </left>
      <right style="thin">
        <color rgb="FF002060"/>
      </right>
      <top style="medium">
        <color rgb="FFFF0000"/>
      </top>
      <bottom style="thin">
        <color rgb="FF7030A0"/>
      </bottom>
      <diagonal/>
    </border>
    <border>
      <left style="thin">
        <color rgb="FF002060"/>
      </left>
      <right style="thin">
        <color rgb="FF002060"/>
      </right>
      <top style="medium">
        <color rgb="FFFF0000"/>
      </top>
      <bottom style="thin">
        <color rgb="FF7030A0"/>
      </bottom>
      <diagonal/>
    </border>
    <border>
      <left style="thin">
        <color rgb="FF002060"/>
      </left>
      <right style="medium">
        <color rgb="FFFF0000"/>
      </right>
      <top style="medium">
        <color rgb="FFFF0000"/>
      </top>
      <bottom style="thin">
        <color rgb="FF7030A0"/>
      </bottom>
      <diagonal/>
    </border>
    <border>
      <left/>
      <right style="thin">
        <color rgb="FF002060"/>
      </right>
      <top style="medium">
        <color rgb="FFFF0000"/>
      </top>
      <bottom style="thin">
        <color rgb="FF7030A0"/>
      </bottom>
      <diagonal/>
    </border>
    <border>
      <left/>
      <right/>
      <top style="slantDashDot">
        <color rgb="FFFFFF00"/>
      </top>
      <bottom/>
      <diagonal/>
    </border>
    <border>
      <left style="slantDashDot">
        <color rgb="FFFFFF00"/>
      </left>
      <right/>
      <top style="slantDashDot">
        <color rgb="FFFFFF00"/>
      </top>
      <bottom/>
      <diagonal/>
    </border>
    <border>
      <left/>
      <right style="slantDashDot">
        <color rgb="FFFFFF00"/>
      </right>
      <top style="slantDashDot">
        <color rgb="FFFFFF00"/>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s>
  <cellStyleXfs count="2">
    <xf numFmtId="0" fontId="0" fillId="0" borderId="0"/>
    <xf numFmtId="0" fontId="96" fillId="0" borderId="0" applyNumberFormat="0" applyFill="0" applyBorder="0" applyAlignment="0" applyProtection="0">
      <alignment vertical="top"/>
      <protection locked="0"/>
    </xf>
  </cellStyleXfs>
  <cellXfs count="1159">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1" fillId="8"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11" borderId="16" xfId="0" applyFont="1" applyFill="1" applyBorder="1" applyAlignment="1" applyProtection="1">
      <alignment horizontal="center" vertical="center" wrapText="1"/>
      <protection locked="0"/>
    </xf>
    <xf numFmtId="0" fontId="25"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1" fillId="11" borderId="31" xfId="0" applyFont="1" applyFill="1" applyBorder="1" applyAlignment="1" applyProtection="1">
      <alignment horizontal="center" vertical="center" wrapText="1"/>
      <protection locked="0"/>
    </xf>
    <xf numFmtId="0" fontId="0" fillId="0" borderId="0" xfId="0" applyAlignment="1" applyProtection="1">
      <alignment horizontal="center"/>
      <protection hidden="1"/>
    </xf>
    <xf numFmtId="0" fontId="17" fillId="10" borderId="19" xfId="0" applyFont="1" applyFill="1" applyBorder="1" applyAlignment="1" applyProtection="1">
      <alignment horizontal="center" vertical="center" wrapText="1"/>
      <protection locked="0" hidden="1"/>
    </xf>
    <xf numFmtId="0" fontId="17" fillId="10" borderId="83" xfId="0" applyFont="1" applyFill="1" applyBorder="1" applyAlignment="1" applyProtection="1">
      <alignment horizontal="center" vertical="center" wrapText="1"/>
      <protection locked="0" hidden="1"/>
    </xf>
    <xf numFmtId="0" fontId="17" fillId="9" borderId="19"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xf>
    <xf numFmtId="0" fontId="41" fillId="9" borderId="18" xfId="0" applyFont="1" applyFill="1" applyBorder="1" applyAlignment="1" applyProtection="1">
      <alignment horizontal="center" vertical="center" wrapText="1"/>
      <protection locked="0"/>
    </xf>
    <xf numFmtId="0" fontId="0" fillId="0" borderId="0" xfId="0" applyProtection="1">
      <protection hidden="1"/>
    </xf>
    <xf numFmtId="0" fontId="1" fillId="0" borderId="0" xfId="0" applyFont="1" applyAlignment="1" applyProtection="1">
      <alignment horizontal="center" vertical="center"/>
      <protection hidden="1"/>
    </xf>
    <xf numFmtId="164" fontId="40" fillId="8" borderId="23" xfId="0" applyNumberFormat="1" applyFont="1" applyFill="1" applyBorder="1" applyAlignment="1" applyProtection="1">
      <alignment horizontal="center" vertical="center" wrapText="1"/>
      <protection locked="0"/>
    </xf>
    <xf numFmtId="0" fontId="17" fillId="5" borderId="83" xfId="0" applyFont="1" applyFill="1" applyBorder="1" applyAlignment="1" applyProtection="1">
      <alignment horizontal="center" vertical="center" wrapText="1"/>
      <protection locked="0" hidden="1"/>
    </xf>
    <xf numFmtId="0" fontId="17" fillId="5" borderId="19" xfId="0" applyFont="1" applyFill="1" applyBorder="1" applyAlignment="1" applyProtection="1">
      <alignment horizontal="center" vertical="center" wrapText="1"/>
      <protection locked="0" hidden="1"/>
    </xf>
    <xf numFmtId="0" fontId="17" fillId="11" borderId="83" xfId="0" applyFont="1" applyFill="1" applyBorder="1" applyAlignment="1" applyProtection="1">
      <alignment horizontal="center" vertical="center" wrapText="1"/>
      <protection locked="0" hidden="1"/>
    </xf>
    <xf numFmtId="0" fontId="17" fillId="11" borderId="19"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xf>
    <xf numFmtId="0" fontId="17" fillId="16" borderId="83"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41" fillId="9" borderId="19" xfId="0" applyFont="1" applyFill="1" applyBorder="1" applyAlignment="1" applyProtection="1">
      <alignment horizontal="center" vertical="center" wrapText="1"/>
      <protection locked="0"/>
    </xf>
    <xf numFmtId="0" fontId="17" fillId="12" borderId="19" xfId="0" applyFont="1" applyFill="1" applyBorder="1" applyAlignment="1" applyProtection="1">
      <alignment horizontal="center" vertical="center" wrapText="1"/>
      <protection locked="0" hidden="1"/>
    </xf>
    <xf numFmtId="0" fontId="36" fillId="5" borderId="25" xfId="0" applyFont="1" applyFill="1" applyBorder="1" applyAlignment="1" applyProtection="1">
      <alignment horizontal="center" vertical="center" wrapText="1"/>
      <protection locked="0"/>
    </xf>
    <xf numFmtId="0" fontId="36" fillId="5" borderId="27" xfId="0" applyFont="1" applyFill="1" applyBorder="1" applyAlignment="1" applyProtection="1">
      <alignment horizontal="center" vertical="center" wrapText="1"/>
      <protection locked="0"/>
    </xf>
    <xf numFmtId="0" fontId="36" fillId="5" borderId="29" xfId="0" applyFont="1" applyFill="1" applyBorder="1" applyAlignment="1" applyProtection="1">
      <alignment horizontal="center" vertical="center" wrapText="1"/>
      <protection locked="0"/>
    </xf>
    <xf numFmtId="0" fontId="25" fillId="0" borderId="0" xfId="0" applyFont="1"/>
    <xf numFmtId="0" fontId="25" fillId="4" borderId="0" xfId="0" applyFont="1" applyFill="1" applyAlignment="1">
      <alignment horizontal="center"/>
    </xf>
    <xf numFmtId="0" fontId="52" fillId="5" borderId="20" xfId="0" applyFont="1" applyFill="1" applyBorder="1" applyAlignment="1" applyProtection="1">
      <alignment horizontal="center" vertical="center" wrapText="1"/>
      <protection locked="0"/>
    </xf>
    <xf numFmtId="0" fontId="52" fillId="5" borderId="22" xfId="0" applyFont="1" applyFill="1" applyBorder="1" applyAlignment="1" applyProtection="1">
      <alignment horizontal="center" vertical="center" wrapText="1"/>
      <protection locked="0"/>
    </xf>
    <xf numFmtId="0" fontId="17" fillId="12"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17" fillId="10" borderId="130" xfId="0" applyFont="1" applyFill="1" applyBorder="1" applyAlignment="1" applyProtection="1">
      <alignment horizontal="center" vertical="center" wrapText="1"/>
      <protection locked="0"/>
    </xf>
    <xf numFmtId="0" fontId="17" fillId="5" borderId="130" xfId="0" applyFont="1" applyFill="1" applyBorder="1" applyAlignment="1" applyProtection="1">
      <alignment horizontal="center" vertical="center" wrapText="1"/>
      <protection locked="0"/>
    </xf>
    <xf numFmtId="0" fontId="17" fillId="16" borderId="130" xfId="0" applyFont="1" applyFill="1" applyBorder="1" applyAlignment="1" applyProtection="1">
      <alignment horizontal="center" vertical="center" wrapText="1"/>
      <protection locked="0"/>
    </xf>
    <xf numFmtId="0" fontId="36" fillId="10" borderId="28" xfId="0" applyFont="1" applyFill="1" applyBorder="1" applyAlignment="1" applyProtection="1">
      <alignment horizontal="center" vertical="center" wrapText="1"/>
      <protection locked="0"/>
    </xf>
    <xf numFmtId="0" fontId="36" fillId="10" borderId="115" xfId="0" applyFont="1" applyFill="1" applyBorder="1" applyAlignment="1" applyProtection="1">
      <alignment horizontal="center" vertical="center" wrapText="1"/>
      <protection locked="0"/>
    </xf>
    <xf numFmtId="0" fontId="36" fillId="10" borderId="88" xfId="0" applyFont="1" applyFill="1" applyBorder="1" applyAlignment="1" applyProtection="1">
      <alignment horizontal="center" vertical="center" wrapText="1"/>
      <protection locked="0" hidden="1"/>
    </xf>
    <xf numFmtId="0" fontId="36" fillId="10" borderId="83" xfId="0" applyFont="1" applyFill="1" applyBorder="1" applyAlignment="1" applyProtection="1">
      <alignment horizontal="center" vertical="center" wrapText="1"/>
      <protection locked="0" hidden="1"/>
    </xf>
    <xf numFmtId="0" fontId="54" fillId="10" borderId="31" xfId="0" applyFont="1" applyFill="1" applyBorder="1" applyAlignment="1" applyProtection="1">
      <alignment horizontal="center" vertical="center" wrapText="1"/>
      <protection locked="0"/>
    </xf>
    <xf numFmtId="0" fontId="54" fillId="10" borderId="115" xfId="0" applyFont="1" applyFill="1" applyBorder="1" applyAlignment="1" applyProtection="1">
      <alignment horizontal="center" vertical="center" wrapText="1"/>
      <protection locked="0"/>
    </xf>
    <xf numFmtId="0" fontId="54" fillId="10" borderId="83" xfId="0" applyFont="1" applyFill="1" applyBorder="1" applyAlignment="1" applyProtection="1">
      <alignment horizontal="center" vertical="center" wrapText="1"/>
      <protection locked="0" hidden="1"/>
    </xf>
    <xf numFmtId="0" fontId="54" fillId="10" borderId="19"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xf>
    <xf numFmtId="0" fontId="36" fillId="5" borderId="28" xfId="0" applyFont="1" applyFill="1" applyBorder="1" applyAlignment="1" applyProtection="1">
      <alignment horizontal="center" vertical="center" wrapText="1"/>
      <protection locked="0"/>
    </xf>
    <xf numFmtId="0" fontId="36" fillId="5" borderId="115" xfId="0" applyFont="1" applyFill="1" applyBorder="1" applyAlignment="1" applyProtection="1">
      <alignment horizontal="center" vertical="center" wrapText="1"/>
      <protection locked="0"/>
    </xf>
    <xf numFmtId="0" fontId="54" fillId="5" borderId="31" xfId="0" applyFont="1" applyFill="1" applyBorder="1" applyAlignment="1" applyProtection="1">
      <alignment horizontal="center" vertical="center" wrapText="1"/>
      <protection locked="0"/>
    </xf>
    <xf numFmtId="0" fontId="54" fillId="5" borderId="115" xfId="0" applyFont="1" applyFill="1" applyBorder="1" applyAlignment="1" applyProtection="1">
      <alignment horizontal="center" vertical="center" wrapText="1"/>
      <protection locked="0"/>
    </xf>
    <xf numFmtId="0" fontId="56" fillId="5" borderId="31" xfId="0" applyFont="1" applyFill="1" applyBorder="1" applyAlignment="1" applyProtection="1">
      <alignment horizontal="center" vertical="center" wrapText="1"/>
      <protection locked="0"/>
    </xf>
    <xf numFmtId="0" fontId="36" fillId="5" borderId="88" xfId="0" applyFont="1" applyFill="1" applyBorder="1" applyAlignment="1" applyProtection="1">
      <alignment horizontal="center" vertical="center" wrapText="1"/>
      <protection locked="0" hidden="1"/>
    </xf>
    <xf numFmtId="0" fontId="36" fillId="5" borderId="83" xfId="0" applyFont="1" applyFill="1" applyBorder="1" applyAlignment="1" applyProtection="1">
      <alignment horizontal="center" vertical="center" wrapText="1"/>
      <protection locked="0" hidden="1"/>
    </xf>
    <xf numFmtId="0" fontId="54" fillId="5" borderId="83" xfId="0" applyFont="1" applyFill="1" applyBorder="1" applyAlignment="1" applyProtection="1">
      <alignment horizontal="center" vertical="center" wrapText="1"/>
      <protection locked="0" hidden="1"/>
    </xf>
    <xf numFmtId="0" fontId="54" fillId="5" borderId="19"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36" fillId="11" borderId="88" xfId="0" applyFont="1" applyFill="1" applyBorder="1" applyAlignment="1" applyProtection="1">
      <alignment horizontal="center" vertical="center" wrapText="1"/>
      <protection locked="0" hidden="1"/>
    </xf>
    <xf numFmtId="0" fontId="36" fillId="11" borderId="83" xfId="0" applyFont="1" applyFill="1" applyBorder="1" applyAlignment="1" applyProtection="1">
      <alignment horizontal="center" vertical="center" wrapText="1"/>
      <protection locked="0" hidden="1"/>
    </xf>
    <xf numFmtId="0" fontId="54" fillId="11" borderId="83" xfId="0" applyFont="1" applyFill="1" applyBorder="1" applyAlignment="1" applyProtection="1">
      <alignment horizontal="center" vertical="center" wrapText="1"/>
      <protection locked="0" hidden="1"/>
    </xf>
    <xf numFmtId="0" fontId="54" fillId="11" borderId="19" xfId="0" applyFont="1" applyFill="1" applyBorder="1" applyAlignment="1" applyProtection="1">
      <alignment horizontal="center" vertical="center" wrapText="1"/>
      <protection locked="0" hidden="1"/>
    </xf>
    <xf numFmtId="0" fontId="36" fillId="16" borderId="28" xfId="0" applyFont="1" applyFill="1" applyBorder="1" applyAlignment="1" applyProtection="1">
      <alignment horizontal="center" vertical="center" wrapText="1"/>
      <protection locked="0"/>
    </xf>
    <xf numFmtId="0" fontId="36" fillId="16" borderId="115" xfId="0" applyFont="1" applyFill="1" applyBorder="1" applyAlignment="1" applyProtection="1">
      <alignment horizontal="center" vertical="center" wrapText="1"/>
      <protection locked="0"/>
    </xf>
    <xf numFmtId="0" fontId="54" fillId="16" borderId="31" xfId="0" applyFont="1" applyFill="1" applyBorder="1" applyAlignment="1" applyProtection="1">
      <alignment horizontal="center" vertical="center" wrapText="1"/>
      <protection locked="0"/>
    </xf>
    <xf numFmtId="0" fontId="54" fillId="16" borderId="115" xfId="0" applyFont="1" applyFill="1" applyBorder="1" applyAlignment="1" applyProtection="1">
      <alignment horizontal="center" vertical="center" wrapText="1"/>
      <protection locked="0"/>
    </xf>
    <xf numFmtId="0" fontId="56" fillId="16" borderId="31" xfId="0" applyFont="1" applyFill="1" applyBorder="1" applyAlignment="1" applyProtection="1">
      <alignment horizontal="center" vertical="center" wrapText="1"/>
      <protection locked="0"/>
    </xf>
    <xf numFmtId="0" fontId="36" fillId="16" borderId="88" xfId="0" applyFont="1" applyFill="1" applyBorder="1" applyAlignment="1" applyProtection="1">
      <alignment horizontal="center" vertical="center" wrapText="1"/>
      <protection locked="0" hidden="1"/>
    </xf>
    <xf numFmtId="0" fontId="36" fillId="16" borderId="83" xfId="0" applyFont="1" applyFill="1" applyBorder="1" applyAlignment="1" applyProtection="1">
      <alignment horizontal="center" vertical="center" wrapText="1"/>
      <protection locked="0" hidden="1"/>
    </xf>
    <xf numFmtId="0" fontId="54" fillId="16" borderId="83" xfId="0" applyFont="1" applyFill="1" applyBorder="1" applyAlignment="1" applyProtection="1">
      <alignment horizontal="center" vertical="center" wrapText="1"/>
      <protection locked="0" hidden="1"/>
    </xf>
    <xf numFmtId="0" fontId="54" fillId="16" borderId="19" xfId="0" applyFont="1" applyFill="1" applyBorder="1" applyAlignment="1" applyProtection="1">
      <alignment horizontal="center" vertical="center" wrapText="1"/>
      <protection locked="0" hidden="1"/>
    </xf>
    <xf numFmtId="0" fontId="58" fillId="0" borderId="0" xfId="0" applyFont="1" applyAlignment="1">
      <alignment horizontal="center" vertical="center"/>
    </xf>
    <xf numFmtId="0" fontId="59" fillId="0" borderId="0" xfId="0" applyFont="1" applyAlignment="1">
      <alignment horizontal="center" vertical="center"/>
    </xf>
    <xf numFmtId="0" fontId="67" fillId="15" borderId="164" xfId="0" applyFont="1" applyFill="1" applyBorder="1" applyAlignment="1" applyProtection="1">
      <alignment horizontal="center" vertical="center" wrapText="1"/>
      <protection locked="0" hidden="1"/>
    </xf>
    <xf numFmtId="0" fontId="67" fillId="15" borderId="152" xfId="0" applyFont="1" applyFill="1" applyBorder="1" applyAlignment="1" applyProtection="1">
      <alignment horizontal="center" vertical="center" wrapText="1"/>
      <protection locked="0" hidden="1"/>
    </xf>
    <xf numFmtId="0" fontId="71" fillId="15" borderId="152" xfId="0" applyFont="1" applyFill="1" applyBorder="1" applyAlignment="1" applyProtection="1">
      <alignment horizontal="center" vertical="center" wrapText="1"/>
      <protection locked="0" hidden="1"/>
    </xf>
    <xf numFmtId="0" fontId="61" fillId="15" borderId="152" xfId="0" applyFont="1" applyFill="1" applyBorder="1" applyAlignment="1" applyProtection="1">
      <alignment horizontal="center" vertical="center" wrapText="1"/>
      <protection locked="0" hidden="1"/>
    </xf>
    <xf numFmtId="0" fontId="61" fillId="15" borderId="153" xfId="0" applyFont="1" applyFill="1" applyBorder="1" applyAlignment="1" applyProtection="1">
      <alignment horizontal="center" vertical="center" wrapText="1"/>
      <protection locked="0" hidden="1"/>
    </xf>
    <xf numFmtId="0" fontId="71" fillId="15" borderId="153" xfId="0" applyFont="1" applyFill="1" applyBorder="1" applyAlignment="1" applyProtection="1">
      <alignment horizontal="center" vertical="center" wrapText="1"/>
      <protection locked="0" hidden="1"/>
    </xf>
    <xf numFmtId="0" fontId="68" fillId="15" borderId="153" xfId="0" applyFont="1" applyFill="1" applyBorder="1" applyAlignment="1" applyProtection="1">
      <alignment horizontal="center" vertical="center" wrapText="1"/>
      <protection locked="0" hidden="1"/>
    </xf>
    <xf numFmtId="0" fontId="71" fillId="15" borderId="164" xfId="0" applyFont="1" applyFill="1" applyBorder="1" applyAlignment="1" applyProtection="1">
      <alignment horizontal="center" vertical="center" wrapText="1"/>
      <protection locked="0" hidden="1"/>
    </xf>
    <xf numFmtId="0" fontId="67" fillId="15" borderId="176" xfId="0" applyFont="1" applyFill="1" applyBorder="1" applyAlignment="1" applyProtection="1">
      <alignment horizontal="center" vertical="center" wrapText="1"/>
      <protection locked="0" hidden="1"/>
    </xf>
    <xf numFmtId="0" fontId="71" fillId="15" borderId="18" xfId="0" applyFont="1" applyFill="1" applyBorder="1" applyAlignment="1" applyProtection="1">
      <alignment horizontal="center" vertical="center" wrapText="1"/>
      <protection locked="0" hidden="1"/>
    </xf>
    <xf numFmtId="0" fontId="67" fillId="15" borderId="177" xfId="0" applyFont="1" applyFill="1" applyBorder="1" applyAlignment="1" applyProtection="1">
      <alignment horizontal="center" vertical="center" wrapText="1"/>
      <protection locked="0" hidden="1"/>
    </xf>
    <xf numFmtId="0" fontId="66" fillId="0" borderId="0" xfId="0" applyFont="1"/>
    <xf numFmtId="0" fontId="56" fillId="10" borderId="19" xfId="0" applyFont="1" applyFill="1" applyBorder="1" applyAlignment="1" applyProtection="1">
      <alignment horizontal="center" vertical="center" wrapText="1"/>
      <protection locked="0"/>
    </xf>
    <xf numFmtId="0" fontId="56" fillId="11" borderId="19" xfId="0" applyFont="1" applyFill="1" applyBorder="1" applyAlignment="1" applyProtection="1">
      <alignment horizontal="center" vertical="center" wrapText="1"/>
      <protection locked="0"/>
    </xf>
    <xf numFmtId="0" fontId="56" fillId="16" borderId="19"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11" borderId="39" xfId="0" applyFont="1" applyFill="1" applyBorder="1" applyAlignment="1" applyProtection="1">
      <alignment horizontal="center" vertical="center" wrapText="1"/>
      <protection locked="0"/>
    </xf>
    <xf numFmtId="0" fontId="1" fillId="11" borderId="26"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41" fillId="9" borderId="24" xfId="0" applyFont="1" applyFill="1" applyBorder="1" applyAlignment="1" applyProtection="1">
      <alignment horizontal="center" vertical="center" wrapText="1"/>
      <protection locked="0"/>
    </xf>
    <xf numFmtId="0" fontId="41" fillId="9" borderId="39" xfId="0" applyFont="1" applyFill="1" applyBorder="1" applyAlignment="1" applyProtection="1">
      <alignment horizontal="center" vertical="center" wrapText="1"/>
      <protection locked="0"/>
    </xf>
    <xf numFmtId="0" fontId="41" fillId="9" borderId="26" xfId="0" applyFont="1" applyFill="1" applyBorder="1" applyAlignment="1" applyProtection="1">
      <alignment horizontal="center" vertical="center" wrapText="1"/>
      <protection locked="0"/>
    </xf>
    <xf numFmtId="0" fontId="41" fillId="9" borderId="28" xfId="0" applyFont="1" applyFill="1" applyBorder="1" applyAlignment="1" applyProtection="1">
      <alignment horizontal="center" vertical="center" wrapText="1"/>
      <protection locked="0"/>
    </xf>
    <xf numFmtId="0" fontId="41" fillId="9" borderId="33" xfId="0" applyFont="1" applyFill="1" applyBorder="1" applyAlignment="1" applyProtection="1">
      <alignment horizontal="center" vertical="center" wrapText="1"/>
      <protection locked="0"/>
    </xf>
    <xf numFmtId="0" fontId="41" fillId="12" borderId="24" xfId="0" applyFont="1" applyFill="1" applyBorder="1" applyAlignment="1" applyProtection="1">
      <alignment horizontal="center" vertical="center" wrapText="1"/>
      <protection locked="0"/>
    </xf>
    <xf numFmtId="0" fontId="41" fillId="12" borderId="39" xfId="0" applyFont="1" applyFill="1" applyBorder="1" applyAlignment="1" applyProtection="1">
      <alignment horizontal="center" vertical="center" wrapText="1"/>
      <protection locked="0"/>
    </xf>
    <xf numFmtId="0" fontId="41" fillId="12" borderId="26" xfId="0" applyFont="1" applyFill="1" applyBorder="1" applyAlignment="1" applyProtection="1">
      <alignment horizontal="center" vertical="center" wrapText="1"/>
      <protection locked="0"/>
    </xf>
    <xf numFmtId="0" fontId="41" fillId="12" borderId="28" xfId="0" applyFont="1" applyFill="1" applyBorder="1" applyAlignment="1" applyProtection="1">
      <alignment horizontal="center" vertical="center" wrapText="1"/>
      <protection locked="0"/>
    </xf>
    <xf numFmtId="0" fontId="41" fillId="12" borderId="33" xfId="0" applyFont="1" applyFill="1" applyBorder="1" applyAlignment="1" applyProtection="1">
      <alignment horizontal="center" vertical="center" wrapText="1"/>
      <protection locked="0"/>
    </xf>
    <xf numFmtId="0" fontId="41" fillId="11" borderId="24" xfId="0" applyFont="1" applyFill="1"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protection locked="0"/>
    </xf>
    <xf numFmtId="0" fontId="41" fillId="11" borderId="26" xfId="0" applyFont="1" applyFill="1" applyBorder="1" applyAlignment="1" applyProtection="1">
      <alignment horizontal="center" vertical="center" wrapText="1"/>
      <protection locked="0"/>
    </xf>
    <xf numFmtId="0" fontId="41" fillId="11" borderId="28" xfId="0" applyFont="1" applyFill="1" applyBorder="1" applyAlignment="1" applyProtection="1">
      <alignment horizontal="center" vertical="center" wrapText="1"/>
      <protection locked="0"/>
    </xf>
    <xf numFmtId="0" fontId="41" fillId="11" borderId="33" xfId="0" applyFont="1" applyFill="1" applyBorder="1" applyAlignment="1" applyProtection="1">
      <alignment horizontal="center" vertical="center" wrapText="1"/>
      <protection locked="0"/>
    </xf>
    <xf numFmtId="0" fontId="55"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hidden="1"/>
    </xf>
    <xf numFmtId="0" fontId="55"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hidden="1"/>
    </xf>
    <xf numFmtId="0" fontId="55"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xf>
    <xf numFmtId="0" fontId="41" fillId="9" borderId="114" xfId="0" applyFont="1" applyFill="1" applyBorder="1" applyAlignment="1" applyProtection="1">
      <alignment horizontal="center" vertical="center" wrapText="1"/>
      <protection locked="0"/>
    </xf>
    <xf numFmtId="0" fontId="41" fillId="9" borderId="115" xfId="0" applyFont="1" applyFill="1" applyBorder="1" applyAlignment="1" applyProtection="1">
      <alignment horizontal="center" vertical="center" wrapText="1"/>
      <protection locked="0"/>
    </xf>
    <xf numFmtId="0" fontId="55"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hidden="1"/>
    </xf>
    <xf numFmtId="0" fontId="83" fillId="0" borderId="0" xfId="0" applyFont="1"/>
    <xf numFmtId="0" fontId="36" fillId="18" borderId="28" xfId="0" applyFont="1" applyFill="1" applyBorder="1" applyAlignment="1" applyProtection="1">
      <alignment horizontal="center" vertical="center" wrapText="1"/>
      <protection locked="0"/>
    </xf>
    <xf numFmtId="0" fontId="36" fillId="18" borderId="115" xfId="0" applyFont="1" applyFill="1" applyBorder="1" applyAlignment="1" applyProtection="1">
      <alignment horizontal="center" vertical="center" wrapText="1"/>
      <protection locked="0"/>
    </xf>
    <xf numFmtId="0" fontId="17" fillId="18" borderId="130" xfId="0" applyFont="1" applyFill="1" applyBorder="1" applyAlignment="1" applyProtection="1">
      <alignment horizontal="center" vertical="center" wrapText="1"/>
      <protection locked="0"/>
    </xf>
    <xf numFmtId="0" fontId="54" fillId="18" borderId="31" xfId="0" applyFont="1" applyFill="1" applyBorder="1" applyAlignment="1" applyProtection="1">
      <alignment horizontal="center" vertical="center" wrapText="1"/>
      <protection locked="0"/>
    </xf>
    <xf numFmtId="0" fontId="54" fillId="18" borderId="115" xfId="0" applyFont="1" applyFill="1" applyBorder="1" applyAlignment="1" applyProtection="1">
      <alignment horizontal="center" vertical="center" wrapText="1"/>
      <protection locked="0"/>
    </xf>
    <xf numFmtId="0" fontId="17" fillId="18" borderId="31" xfId="0" applyFont="1" applyFill="1" applyBorder="1" applyAlignment="1" applyProtection="1">
      <alignment horizontal="center" vertical="center" wrapText="1"/>
      <protection locked="0"/>
    </xf>
    <xf numFmtId="0" fontId="56" fillId="18" borderId="31"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41" fillId="10" borderId="16" xfId="0" applyFont="1" applyFill="1" applyBorder="1" applyAlignment="1" applyProtection="1">
      <alignment horizontal="center" vertical="center" wrapText="1"/>
      <protection locked="0"/>
    </xf>
    <xf numFmtId="0" fontId="55"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xf>
    <xf numFmtId="0" fontId="39"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hidden="1"/>
    </xf>
    <xf numFmtId="0" fontId="1" fillId="5" borderId="16" xfId="0" applyFont="1" applyFill="1" applyBorder="1" applyAlignment="1" applyProtection="1">
      <alignment horizontal="center" vertical="center" wrapText="1"/>
      <protection locked="0"/>
    </xf>
    <xf numFmtId="0" fontId="41" fillId="5" borderId="16" xfId="0" applyFont="1" applyFill="1" applyBorder="1" applyAlignment="1" applyProtection="1">
      <alignment horizontal="center" vertical="center" wrapText="1"/>
      <protection locked="0"/>
    </xf>
    <xf numFmtId="0" fontId="55"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39"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hidden="1"/>
    </xf>
    <xf numFmtId="0" fontId="41" fillId="11" borderId="16" xfId="0" applyFont="1" applyFill="1" applyBorder="1" applyAlignment="1" applyProtection="1">
      <alignment horizontal="center" vertical="center" wrapText="1"/>
      <protection locked="0"/>
    </xf>
    <xf numFmtId="0" fontId="55"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39"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xf>
    <xf numFmtId="0" fontId="41" fillId="16" borderId="16" xfId="0" applyFont="1" applyFill="1" applyBorder="1" applyAlignment="1" applyProtection="1">
      <alignment horizontal="center" vertical="center" wrapText="1"/>
      <protection locked="0"/>
    </xf>
    <xf numFmtId="0" fontId="55"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xf>
    <xf numFmtId="0" fontId="39"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hidden="1"/>
    </xf>
    <xf numFmtId="0" fontId="1" fillId="16" borderId="24" xfId="0" applyFont="1" applyFill="1" applyBorder="1" applyAlignment="1" applyProtection="1">
      <alignment horizontal="center" vertical="center" wrapText="1"/>
      <protection locked="0"/>
    </xf>
    <xf numFmtId="0" fontId="1" fillId="16" borderId="39" xfId="0" applyFont="1" applyFill="1" applyBorder="1" applyAlignment="1" applyProtection="1">
      <alignment horizontal="center" vertical="center" wrapText="1"/>
      <protection locked="0"/>
    </xf>
    <xf numFmtId="0" fontId="41" fillId="16" borderId="39" xfId="0" applyFont="1" applyFill="1" applyBorder="1" applyAlignment="1" applyProtection="1">
      <alignment horizontal="center" vertical="center" wrapText="1"/>
      <protection locked="0"/>
    </xf>
    <xf numFmtId="0" fontId="1" fillId="16" borderId="26" xfId="0" applyFont="1" applyFill="1" applyBorder="1" applyAlignment="1" applyProtection="1">
      <alignment horizontal="center" vertical="center" wrapText="1"/>
      <protection locked="0"/>
    </xf>
    <xf numFmtId="0" fontId="1" fillId="16" borderId="28" xfId="0" applyFont="1" applyFill="1" applyBorder="1" applyAlignment="1" applyProtection="1">
      <alignment horizontal="center" vertical="center" wrapText="1"/>
      <protection locked="0"/>
    </xf>
    <xf numFmtId="0" fontId="1" fillId="16" borderId="31" xfId="0" applyFont="1" applyFill="1" applyBorder="1" applyAlignment="1" applyProtection="1">
      <alignment horizontal="center" vertical="center" wrapText="1"/>
      <protection locked="0"/>
    </xf>
    <xf numFmtId="0" fontId="41" fillId="16" borderId="31" xfId="0" applyFont="1" applyFill="1" applyBorder="1" applyAlignment="1" applyProtection="1">
      <alignment horizontal="center" vertical="center" wrapText="1"/>
      <protection locked="0"/>
    </xf>
    <xf numFmtId="0" fontId="55" fillId="16" borderId="31" xfId="0" applyFont="1" applyFill="1" applyBorder="1" applyAlignment="1" applyProtection="1">
      <alignment horizontal="center" vertical="center" wrapText="1"/>
      <protection locked="0"/>
    </xf>
    <xf numFmtId="0" fontId="39" fillId="16"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hidden="1"/>
    </xf>
    <xf numFmtId="0" fontId="41" fillId="11" borderId="31" xfId="0" applyFont="1" applyFill="1" applyBorder="1" applyAlignment="1" applyProtection="1">
      <alignment horizontal="center" vertical="center" wrapText="1"/>
      <protection locked="0"/>
    </xf>
    <xf numFmtId="0" fontId="55" fillId="11" borderId="31" xfId="0" applyFont="1" applyFill="1" applyBorder="1" applyAlignment="1" applyProtection="1">
      <alignment horizontal="center" vertical="center" wrapText="1"/>
      <protection locked="0"/>
    </xf>
    <xf numFmtId="0" fontId="39" fillId="11"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hidden="1"/>
    </xf>
    <xf numFmtId="0" fontId="1" fillId="5" borderId="24" xfId="0" applyFont="1" applyFill="1" applyBorder="1" applyAlignment="1" applyProtection="1">
      <alignment horizontal="center" vertical="center" wrapText="1"/>
      <protection locked="0"/>
    </xf>
    <xf numFmtId="0" fontId="1" fillId="5" borderId="39" xfId="0" applyFont="1" applyFill="1" applyBorder="1" applyAlignment="1" applyProtection="1">
      <alignment horizontal="center" vertical="center" wrapText="1"/>
      <protection locked="0"/>
    </xf>
    <xf numFmtId="0" fontId="41" fillId="5" borderId="39"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5" borderId="31" xfId="0" applyFont="1" applyFill="1" applyBorder="1" applyAlignment="1" applyProtection="1">
      <alignment horizontal="center" vertical="center" wrapText="1"/>
      <protection locked="0"/>
    </xf>
    <xf numFmtId="0" fontId="41" fillId="5" borderId="31" xfId="0" applyFont="1" applyFill="1" applyBorder="1" applyAlignment="1" applyProtection="1">
      <alignment horizontal="center" vertical="center" wrapText="1"/>
      <protection locked="0"/>
    </xf>
    <xf numFmtId="0" fontId="55" fillId="5" borderId="31" xfId="0" applyFont="1" applyFill="1" applyBorder="1" applyAlignment="1" applyProtection="1">
      <alignment horizontal="center" vertical="center" wrapText="1"/>
      <protection locked="0"/>
    </xf>
    <xf numFmtId="0" fontId="39" fillId="5"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hidden="1"/>
    </xf>
    <xf numFmtId="0" fontId="1" fillId="10" borderId="24"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41" fillId="10" borderId="39" xfId="0" applyFont="1" applyFill="1" applyBorder="1" applyAlignment="1" applyProtection="1">
      <alignment horizontal="center" vertical="center" wrapText="1"/>
      <protection locked="0"/>
    </xf>
    <xf numFmtId="0" fontId="1" fillId="10" borderId="26" xfId="0" applyFont="1" applyFill="1" applyBorder="1" applyAlignment="1" applyProtection="1">
      <alignment horizontal="center" vertical="center" wrapText="1"/>
      <protection locked="0"/>
    </xf>
    <xf numFmtId="0" fontId="97" fillId="0" borderId="0" xfId="0" applyFont="1" applyAlignment="1">
      <alignment vertical="center"/>
    </xf>
    <xf numFmtId="0" fontId="100" fillId="0" borderId="0" xfId="0" applyFont="1"/>
    <xf numFmtId="0" fontId="36" fillId="15" borderId="130" xfId="0" applyFont="1" applyFill="1" applyBorder="1" applyAlignment="1" applyProtection="1">
      <alignment horizontal="center" vertical="center" wrapText="1"/>
      <protection locked="0"/>
    </xf>
    <xf numFmtId="0" fontId="15" fillId="15" borderId="112"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9" fillId="13" borderId="239" xfId="0" applyFont="1" applyFill="1" applyBorder="1" applyAlignment="1" applyProtection="1">
      <alignment vertical="center"/>
      <protection hidden="1"/>
    </xf>
    <xf numFmtId="0" fontId="9" fillId="13" borderId="238" xfId="0" applyFont="1" applyFill="1" applyBorder="1" applyAlignment="1" applyProtection="1">
      <alignment vertical="center"/>
      <protection hidden="1"/>
    </xf>
    <xf numFmtId="0" fontId="9" fillId="13" borderId="240" xfId="0" applyFont="1" applyFill="1" applyBorder="1" applyAlignment="1" applyProtection="1">
      <alignment vertical="center"/>
      <protection hidden="1"/>
    </xf>
    <xf numFmtId="0" fontId="9" fillId="13" borderId="14" xfId="0" applyFont="1" applyFill="1" applyBorder="1" applyAlignment="1" applyProtection="1">
      <alignment vertical="center"/>
      <protection hidden="1"/>
    </xf>
    <xf numFmtId="0" fontId="9" fillId="13" borderId="0" xfId="0" applyFont="1" applyFill="1" applyBorder="1" applyAlignment="1" applyProtection="1">
      <alignment vertical="center"/>
      <protection hidden="1"/>
    </xf>
    <xf numFmtId="0" fontId="9" fillId="13" borderId="15" xfId="0" applyFont="1" applyFill="1" applyBorder="1" applyAlignment="1" applyProtection="1">
      <alignment vertical="center"/>
      <protection hidden="1"/>
    </xf>
    <xf numFmtId="0" fontId="37" fillId="15" borderId="193" xfId="0" applyFont="1" applyFill="1" applyBorder="1" applyAlignment="1" applyProtection="1">
      <alignment vertical="center"/>
      <protection locked="0" hidden="1"/>
    </xf>
    <xf numFmtId="0" fontId="37" fillId="15" borderId="202"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4" fillId="15" borderId="99" xfId="0" applyFont="1" applyFill="1" applyBorder="1" applyAlignment="1" applyProtection="1">
      <alignment horizontal="right" vertical="center"/>
      <protection locked="0" hidden="1"/>
    </xf>
    <xf numFmtId="0" fontId="70" fillId="15" borderId="171"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2" fillId="15" borderId="112" xfId="0" applyFont="1" applyFill="1" applyBorder="1" applyAlignment="1" applyProtection="1">
      <alignment horizontal="center" vertical="center" textRotation="90" wrapText="1"/>
      <protection locked="0" hidden="1"/>
    </xf>
    <xf numFmtId="0" fontId="61" fillId="15" borderId="16" xfId="0" applyFont="1" applyFill="1" applyBorder="1" applyAlignment="1" applyProtection="1">
      <alignment horizontal="center" vertical="center" textRotation="90" wrapText="1"/>
      <protection locked="0" hidden="1"/>
    </xf>
    <xf numFmtId="0" fontId="61" fillId="15" borderId="114"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68" fillId="15" borderId="16" xfId="0" applyFont="1" applyFill="1" applyBorder="1" applyAlignment="1" applyProtection="1">
      <alignment horizontal="center" vertical="center" textRotation="90" wrapText="1"/>
      <protection locked="0" hidden="1"/>
    </xf>
    <xf numFmtId="0" fontId="40" fillId="15" borderId="112" xfId="0" applyFont="1" applyFill="1" applyBorder="1" applyAlignment="1" applyProtection="1">
      <alignment horizontal="center" vertical="center" textRotation="90" wrapText="1"/>
      <protection locked="0" hidden="1"/>
    </xf>
    <xf numFmtId="0" fontId="67" fillId="15" borderId="162" xfId="0" applyFont="1" applyFill="1" applyBorder="1" applyAlignment="1" applyProtection="1">
      <alignment horizontal="center" vertical="center" wrapText="1"/>
      <protection locked="0" hidden="1"/>
    </xf>
    <xf numFmtId="0" fontId="67" fillId="15" borderId="115" xfId="0" applyFont="1" applyFill="1" applyBorder="1" applyAlignment="1" applyProtection="1">
      <alignment horizontal="center" vertical="center" wrapText="1"/>
      <protection locked="0" hidden="1"/>
    </xf>
    <xf numFmtId="0" fontId="67" fillId="15" borderId="130" xfId="0" applyFont="1" applyFill="1" applyBorder="1" applyAlignment="1" applyProtection="1">
      <alignment horizontal="center" vertical="center" wrapText="1"/>
      <protection locked="0" hidden="1"/>
    </xf>
    <xf numFmtId="0" fontId="71" fillId="15" borderId="130" xfId="0" applyFont="1" applyFill="1" applyBorder="1" applyAlignment="1" applyProtection="1">
      <alignment horizontal="center" vertical="center" wrapText="1"/>
      <protection locked="0" hidden="1"/>
    </xf>
    <xf numFmtId="0" fontId="61" fillId="15" borderId="31" xfId="0" applyFont="1" applyFill="1" applyBorder="1" applyAlignment="1" applyProtection="1">
      <alignment horizontal="center" vertical="center" wrapText="1"/>
      <protection locked="0" hidden="1"/>
    </xf>
    <xf numFmtId="0" fontId="61" fillId="15" borderId="115"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68" fillId="15" borderId="31" xfId="0" applyFont="1" applyFill="1" applyBorder="1" applyAlignment="1" applyProtection="1">
      <alignment horizontal="center" vertical="center" wrapText="1"/>
      <protection locked="0" hidden="1"/>
    </xf>
    <xf numFmtId="0" fontId="69" fillId="15" borderId="31" xfId="0" applyFont="1" applyFill="1" applyBorder="1" applyAlignment="1" applyProtection="1">
      <alignment horizontal="center" vertical="center" wrapText="1"/>
      <protection locked="0" hidden="1"/>
    </xf>
    <xf numFmtId="0" fontId="71" fillId="15" borderId="162"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66"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textRotation="90" wrapText="1"/>
      <protection locked="0" hidden="1"/>
    </xf>
    <xf numFmtId="0" fontId="70" fillId="15" borderId="165"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53" xfId="0" applyFont="1" applyFill="1" applyBorder="1" applyAlignment="1" applyProtection="1">
      <alignment horizontal="center" vertical="center" wrapText="1"/>
      <protection locked="0" hidden="1"/>
    </xf>
    <xf numFmtId="0" fontId="40" fillId="15" borderId="165" xfId="0" applyFont="1" applyFill="1" applyBorder="1" applyAlignment="1" applyProtection="1">
      <alignment horizontal="center" vertical="center" wrapText="1"/>
      <protection locked="0" hidden="1"/>
    </xf>
    <xf numFmtId="0" fontId="67" fillId="15" borderId="18" xfId="0" applyFont="1" applyFill="1" applyBorder="1" applyAlignment="1" applyProtection="1">
      <alignment horizontal="center" vertical="center" wrapText="1"/>
      <protection locked="0" hidden="1"/>
    </xf>
    <xf numFmtId="2" fontId="40" fillId="15" borderId="153" xfId="0" applyNumberFormat="1" applyFont="1" applyFill="1" applyBorder="1" applyAlignment="1" applyProtection="1">
      <alignment horizontal="center" vertical="center" wrapText="1"/>
      <protection locked="0" hidden="1"/>
    </xf>
    <xf numFmtId="0" fontId="40" fillId="15" borderId="154" xfId="0" applyFont="1" applyFill="1" applyBorder="1" applyAlignment="1" applyProtection="1">
      <alignment horizontal="center" vertical="center" wrapText="1"/>
      <protection locked="0" hidden="1"/>
    </xf>
    <xf numFmtId="0" fontId="1" fillId="15" borderId="16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2" fillId="15" borderId="116" xfId="0" applyFont="1" applyFill="1" applyBorder="1" applyAlignment="1" applyProtection="1">
      <alignment horizontal="center" vertical="center" wrapText="1"/>
      <protection locked="0" hidden="1"/>
    </xf>
    <xf numFmtId="0" fontId="74" fillId="15" borderId="116" xfId="0" applyFont="1" applyFill="1" applyBorder="1" applyAlignment="1" applyProtection="1">
      <alignment horizontal="center" vertical="center" wrapText="1"/>
      <protection locked="0" hidden="1"/>
    </xf>
    <xf numFmtId="0" fontId="74"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67" fillId="15" borderId="167" xfId="0" applyFont="1" applyFill="1" applyBorder="1" applyAlignment="1" applyProtection="1">
      <alignment horizontal="center" vertical="center" wrapText="1"/>
      <protection locked="0" hidden="1"/>
    </xf>
    <xf numFmtId="0" fontId="40" fillId="15" borderId="166" xfId="0" applyFont="1" applyFill="1" applyBorder="1" applyAlignment="1" applyProtection="1">
      <alignment horizontal="center" vertical="center" wrapText="1"/>
      <protection locked="0" hidden="1"/>
    </xf>
    <xf numFmtId="0" fontId="72" fillId="15" borderId="166" xfId="0" applyFont="1" applyFill="1" applyBorder="1" applyAlignment="1" applyProtection="1">
      <alignment horizontal="center" vertical="center" wrapText="1"/>
      <protection locked="0" hidden="1"/>
    </xf>
    <xf numFmtId="0" fontId="72" fillId="15" borderId="18" xfId="0" applyFont="1" applyFill="1" applyBorder="1" applyAlignment="1" applyProtection="1">
      <alignment horizontal="center" vertical="center" wrapText="1"/>
      <protection locked="0" hidden="1"/>
    </xf>
    <xf numFmtId="2" fontId="40" fillId="15" borderId="167" xfId="0" applyNumberFormat="1" applyFont="1" applyFill="1" applyBorder="1" applyAlignment="1" applyProtection="1">
      <alignment horizontal="center" vertical="center" wrapText="1"/>
      <protection locked="0" hidden="1"/>
    </xf>
    <xf numFmtId="0" fontId="67" fillId="15" borderId="166"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67" xfId="0" applyFont="1" applyFill="1" applyBorder="1" applyAlignment="1" applyProtection="1">
      <alignment horizontal="center" vertical="center" wrapText="1"/>
      <protection locked="0" hidden="1"/>
    </xf>
    <xf numFmtId="0" fontId="72" fillId="15" borderId="160" xfId="0" applyFont="1" applyFill="1" applyBorder="1" applyAlignment="1" applyProtection="1">
      <alignment horizontal="center" vertical="center" wrapText="1"/>
      <protection locked="0" hidden="1"/>
    </xf>
    <xf numFmtId="0" fontId="75" fillId="15" borderId="16" xfId="0" applyFont="1" applyFill="1" applyBorder="1" applyAlignment="1" applyProtection="1">
      <alignment horizontal="center" vertical="center" wrapText="1"/>
      <protection locked="0" hidden="1"/>
    </xf>
    <xf numFmtId="0" fontId="40" fillId="15" borderId="160"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66" fillId="0" borderId="99"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3" fillId="17" borderId="191" xfId="0" applyFont="1" applyFill="1" applyBorder="1" applyAlignment="1" applyProtection="1">
      <alignment horizontal="center" vertical="center"/>
      <protection locked="0" hidden="1"/>
    </xf>
    <xf numFmtId="0" fontId="63" fillId="14" borderId="189" xfId="0" applyFont="1" applyFill="1" applyBorder="1" applyAlignment="1" applyProtection="1">
      <alignment vertical="center"/>
      <protection locked="0" hidden="1"/>
    </xf>
    <xf numFmtId="0" fontId="22" fillId="14" borderId="125" xfId="0" applyFont="1" applyFill="1" applyBorder="1" applyAlignment="1" applyProtection="1">
      <alignment horizontal="center" vertical="center" textRotation="90" wrapText="1"/>
      <protection locked="0" hidden="1"/>
    </xf>
    <xf numFmtId="0" fontId="22"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3" fillId="0" borderId="94" xfId="0" applyFont="1" applyBorder="1" applyAlignment="1" applyProtection="1">
      <alignment horizontal="center" vertical="center"/>
      <protection locked="0" hidden="1"/>
    </xf>
    <xf numFmtId="0" fontId="33" fillId="0" borderId="99" xfId="0" applyFont="1" applyBorder="1" applyAlignment="1" applyProtection="1">
      <alignment horizontal="center" vertical="center" textRotation="90"/>
      <protection locked="0" hidden="1"/>
    </xf>
    <xf numFmtId="0" fontId="33" fillId="0" borderId="203" xfId="0" applyFont="1" applyBorder="1" applyAlignment="1" applyProtection="1">
      <alignment horizontal="center" vertical="center"/>
      <protection locked="0" hidden="1"/>
    </xf>
    <xf numFmtId="0" fontId="33" fillId="0" borderId="204" xfId="0" applyFont="1" applyBorder="1" applyAlignment="1" applyProtection="1">
      <alignment horizontal="center" vertical="center"/>
      <protection locked="0" hidden="1"/>
    </xf>
    <xf numFmtId="0" fontId="5" fillId="0" borderId="205" xfId="0" applyFont="1" applyBorder="1" applyAlignment="1" applyProtection="1">
      <alignment horizontal="center" vertical="center"/>
      <protection locked="0" hidden="1"/>
    </xf>
    <xf numFmtId="0" fontId="5" fillId="0" borderId="206" xfId="0" applyFont="1" applyBorder="1" applyAlignment="1" applyProtection="1">
      <alignment horizontal="center" vertical="center"/>
      <protection locked="0" hidden="1"/>
    </xf>
    <xf numFmtId="0" fontId="33" fillId="0" borderId="207" xfId="0" applyFont="1" applyBorder="1" applyAlignment="1" applyProtection="1">
      <alignment horizontal="center" vertical="center"/>
      <protection locked="0" hidden="1"/>
    </xf>
    <xf numFmtId="0" fontId="8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32" fillId="0" borderId="55" xfId="0" applyFont="1" applyFill="1" applyBorder="1" applyAlignment="1" applyProtection="1">
      <alignment wrapText="1"/>
      <protection locked="0" hidden="1"/>
    </xf>
    <xf numFmtId="0" fontId="24" fillId="0" borderId="55" xfId="0" applyFont="1" applyBorder="1" applyAlignment="1" applyProtection="1">
      <alignment horizontal="center"/>
      <protection locked="0" hidden="1"/>
    </xf>
    <xf numFmtId="0" fontId="114" fillId="0" borderId="3" xfId="0" applyFont="1" applyBorder="1" applyAlignment="1" applyProtection="1">
      <alignment horizontal="left" vertical="center"/>
      <protection locked="0" hidden="1"/>
    </xf>
    <xf numFmtId="0" fontId="48" fillId="15" borderId="0" xfId="0" applyFont="1" applyFill="1" applyBorder="1" applyAlignment="1" applyProtection="1">
      <alignment vertical="center" wrapText="1"/>
      <protection locked="0" hidden="1"/>
    </xf>
    <xf numFmtId="0" fontId="84" fillId="0" borderId="55" xfId="0" applyFont="1" applyBorder="1" applyAlignment="1" applyProtection="1">
      <alignment horizontal="center"/>
      <protection locked="0" hidden="1"/>
    </xf>
    <xf numFmtId="0" fontId="84" fillId="0" borderId="65" xfId="0" applyFont="1" applyFill="1" applyBorder="1" applyAlignment="1" applyProtection="1">
      <alignment horizontal="center" vertical="center"/>
      <protection locked="0" hidden="1"/>
    </xf>
    <xf numFmtId="0" fontId="84" fillId="0" borderId="71" xfId="0" applyFont="1" applyFill="1" applyBorder="1" applyAlignment="1" applyProtection="1">
      <alignment horizontal="center" vertical="center"/>
      <protection locked="0" hidden="1"/>
    </xf>
    <xf numFmtId="0" fontId="84" fillId="0" borderId="121" xfId="0" applyFont="1" applyFill="1" applyBorder="1" applyAlignment="1" applyProtection="1">
      <alignment horizontal="center" vertical="center"/>
      <protection locked="0" hidden="1"/>
    </xf>
    <xf numFmtId="0" fontId="84" fillId="0" borderId="52" xfId="0" applyFont="1" applyBorder="1" applyAlignment="1" applyProtection="1">
      <alignment horizontal="center"/>
      <protection locked="0" hidden="1"/>
    </xf>
    <xf numFmtId="0" fontId="24" fillId="8" borderId="227" xfId="0" applyFont="1" applyFill="1" applyBorder="1" applyAlignment="1" applyProtection="1">
      <alignment horizontal="center" vertical="center" wrapText="1"/>
      <protection locked="0" hidden="1"/>
    </xf>
    <xf numFmtId="0" fontId="14" fillId="8" borderId="218" xfId="0" applyFont="1" applyFill="1" applyBorder="1" applyAlignment="1" applyProtection="1">
      <alignment horizontal="center" vertical="center" wrapText="1"/>
      <protection locked="0" hidden="1"/>
    </xf>
    <xf numFmtId="0" fontId="24" fillId="8" borderId="218" xfId="0" applyFont="1" applyFill="1" applyBorder="1" applyAlignment="1" applyProtection="1">
      <alignment horizontal="center" vertical="center" wrapText="1"/>
      <protection locked="0" hidden="1"/>
    </xf>
    <xf numFmtId="0" fontId="113" fillId="8" borderId="221" xfId="0" applyFont="1" applyFill="1" applyBorder="1" applyAlignment="1" applyProtection="1">
      <alignment horizontal="center" vertical="center" wrapText="1"/>
      <protection locked="0" hidden="1"/>
    </xf>
    <xf numFmtId="0" fontId="90" fillId="8" borderId="73" xfId="0" applyFont="1" applyFill="1" applyBorder="1" applyAlignment="1" applyProtection="1">
      <alignment horizontal="center" vertical="center" wrapText="1"/>
      <protection locked="0" hidden="1"/>
    </xf>
    <xf numFmtId="0" fontId="113" fillId="8" borderId="146" xfId="0" applyFont="1" applyFill="1" applyBorder="1" applyAlignment="1" applyProtection="1">
      <alignment horizontal="center" vertical="center" wrapText="1"/>
      <protection locked="0" hidden="1"/>
    </xf>
    <xf numFmtId="0" fontId="123" fillId="8" borderId="146" xfId="0" applyFont="1" applyFill="1" applyBorder="1" applyAlignment="1" applyProtection="1">
      <alignment horizontal="center" vertical="center" wrapText="1"/>
      <protection locked="0" hidden="1"/>
    </xf>
    <xf numFmtId="0" fontId="85" fillId="11" borderId="225" xfId="0" applyFont="1" applyFill="1" applyBorder="1" applyAlignment="1" applyProtection="1">
      <alignment horizontal="center" vertical="center"/>
      <protection locked="0" hidden="1"/>
    </xf>
    <xf numFmtId="0" fontId="85" fillId="11" borderId="219"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5" fillId="11" borderId="222" xfId="0" applyFont="1" applyFill="1" applyBorder="1" applyAlignment="1" applyProtection="1">
      <alignment horizontal="center" vertical="center"/>
      <protection locked="0" hidden="1"/>
    </xf>
    <xf numFmtId="0" fontId="62" fillId="11" borderId="85" xfId="0" applyFont="1" applyFill="1" applyBorder="1" applyAlignment="1" applyProtection="1">
      <alignment horizontal="center" vertical="center"/>
      <protection locked="0" hidden="1"/>
    </xf>
    <xf numFmtId="0" fontId="85" fillId="11" borderId="147" xfId="0" applyFont="1" applyFill="1" applyBorder="1" applyAlignment="1" applyProtection="1">
      <alignment horizontal="center" vertical="center"/>
      <protection locked="0" hidden="1"/>
    </xf>
    <xf numFmtId="0" fontId="54" fillId="11" borderId="147" xfId="0" applyFont="1" applyFill="1" applyBorder="1" applyAlignment="1" applyProtection="1">
      <alignment horizontal="center" vertical="center"/>
      <protection locked="0" hidden="1"/>
    </xf>
    <xf numFmtId="0" fontId="24" fillId="0" borderId="227" xfId="0" applyFont="1" applyFill="1" applyBorder="1" applyAlignment="1" applyProtection="1">
      <alignment horizontal="center" vertical="center"/>
      <protection locked="0" hidden="1"/>
    </xf>
    <xf numFmtId="0" fontId="24" fillId="0" borderId="218"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24" fillId="0" borderId="82" xfId="0" applyFont="1" applyFill="1" applyBorder="1" applyAlignment="1" applyProtection="1">
      <alignment horizontal="center" vertical="center"/>
      <protection locked="0" hidden="1"/>
    </xf>
    <xf numFmtId="0" fontId="90" fillId="0" borderId="84" xfId="0" applyFont="1" applyFill="1" applyBorder="1" applyAlignment="1" applyProtection="1">
      <alignment horizontal="center" vertical="center"/>
      <protection locked="0" hidden="1"/>
    </xf>
    <xf numFmtId="0" fontId="24" fillId="0" borderId="148" xfId="0" applyFont="1" applyFill="1" applyBorder="1" applyAlignment="1" applyProtection="1">
      <alignment horizontal="center" vertical="center"/>
      <protection locked="0" hidden="1"/>
    </xf>
    <xf numFmtId="0" fontId="113" fillId="0" borderId="148" xfId="0" applyFont="1" applyFill="1" applyBorder="1" applyAlignment="1" applyProtection="1">
      <alignment horizontal="center" vertical="center"/>
      <protection locked="0" hidden="1"/>
    </xf>
    <xf numFmtId="0" fontId="24" fillId="0" borderId="226" xfId="0" applyFont="1" applyFill="1" applyBorder="1" applyAlignment="1" applyProtection="1">
      <alignment horizontal="center" vertical="center"/>
      <protection locked="0" hidden="1"/>
    </xf>
    <xf numFmtId="0" fontId="24" fillId="0" borderId="220"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5" fillId="0" borderId="228" xfId="0" applyFont="1" applyFill="1" applyBorder="1" applyAlignment="1" applyProtection="1">
      <alignment horizontal="center" vertical="center"/>
      <protection locked="0" hidden="1"/>
    </xf>
    <xf numFmtId="0" fontId="5" fillId="0" borderId="229" xfId="0" applyFont="1" applyFill="1" applyBorder="1" applyAlignment="1" applyProtection="1">
      <alignment horizontal="center" vertical="center"/>
      <protection locked="0" hidden="1"/>
    </xf>
    <xf numFmtId="0" fontId="5" fillId="0" borderId="145" xfId="0" applyFont="1" applyFill="1" applyBorder="1" applyAlignment="1" applyProtection="1">
      <alignment horizontal="center" vertical="center"/>
      <protection locked="0" hidden="1"/>
    </xf>
    <xf numFmtId="0" fontId="24" fillId="0" borderId="230" xfId="0" applyFont="1" applyFill="1" applyBorder="1" applyAlignment="1" applyProtection="1">
      <alignment horizontal="center" vertical="center"/>
      <protection locked="0" hidden="1"/>
    </xf>
    <xf numFmtId="0" fontId="90" fillId="0" borderId="231" xfId="0" applyFont="1" applyFill="1" applyBorder="1" applyAlignment="1" applyProtection="1">
      <alignment horizontal="center" vertical="center"/>
      <protection locked="0" hidden="1"/>
    </xf>
    <xf numFmtId="0" fontId="24" fillId="0" borderId="232" xfId="0" applyFont="1" applyFill="1" applyBorder="1" applyAlignment="1" applyProtection="1">
      <alignment horizontal="center" vertical="center"/>
      <protection locked="0" hidden="1"/>
    </xf>
    <xf numFmtId="0" fontId="113" fillId="0" borderId="232" xfId="0" applyFont="1" applyFill="1" applyBorder="1" applyAlignment="1" applyProtection="1">
      <alignment horizontal="center" vertical="center"/>
      <protection locked="0" hidden="1"/>
    </xf>
    <xf numFmtId="0" fontId="113" fillId="14" borderId="113" xfId="0" applyFont="1" applyFill="1" applyBorder="1" applyAlignment="1" applyProtection="1">
      <alignment horizontal="center" vertical="center"/>
      <protection locked="0" hidden="1"/>
    </xf>
    <xf numFmtId="0" fontId="113" fillId="14" borderId="39" xfId="0" applyFont="1" applyFill="1" applyBorder="1" applyAlignment="1" applyProtection="1">
      <alignment horizontal="center" vertical="center"/>
      <protection locked="0" hidden="1"/>
    </xf>
    <xf numFmtId="0" fontId="113" fillId="14" borderId="212" xfId="0" applyFont="1" applyFill="1" applyBorder="1" applyAlignment="1" applyProtection="1">
      <alignment horizontal="center" vertical="center"/>
      <protection locked="0" hidden="1"/>
    </xf>
    <xf numFmtId="0" fontId="113" fillId="14" borderId="234" xfId="0" applyFont="1" applyFill="1" applyBorder="1" applyAlignment="1" applyProtection="1">
      <alignment horizontal="center" vertical="center"/>
      <protection locked="0" hidden="1"/>
    </xf>
    <xf numFmtId="0" fontId="90" fillId="14" borderId="235" xfId="0" applyFont="1" applyFill="1" applyBorder="1" applyAlignment="1" applyProtection="1">
      <alignment horizontal="center" vertical="center"/>
      <protection locked="0" hidden="1"/>
    </xf>
    <xf numFmtId="0" fontId="113" fillId="14" borderId="236" xfId="0" applyFont="1" applyFill="1" applyBorder="1" applyAlignment="1" applyProtection="1">
      <alignment horizontal="center" vertical="center"/>
      <protection locked="0" hidden="1"/>
    </xf>
    <xf numFmtId="0" fontId="54" fillId="14" borderId="236" xfId="0" applyFont="1" applyFill="1" applyBorder="1" applyAlignment="1" applyProtection="1">
      <alignment horizontal="center" vertical="center"/>
      <protection locked="0" hidden="1"/>
    </xf>
    <xf numFmtId="0" fontId="24" fillId="0" borderId="90" xfId="0" applyFont="1" applyFill="1" applyBorder="1" applyAlignment="1" applyProtection="1">
      <alignment horizontal="center" vertical="center"/>
      <protection locked="0" hidden="1"/>
    </xf>
    <xf numFmtId="0" fontId="24" fillId="0" borderId="33"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24" fillId="0" borderId="151" xfId="0" applyFont="1" applyFill="1" applyBorder="1" applyAlignment="1" applyProtection="1">
      <alignment horizontal="center" vertical="center"/>
      <protection locked="0" hidden="1"/>
    </xf>
    <xf numFmtId="0" fontId="90" fillId="0" borderId="223" xfId="0" applyFont="1" applyFill="1" applyBorder="1" applyAlignment="1" applyProtection="1">
      <alignment horizontal="center" vertical="center"/>
      <protection locked="0" hidden="1"/>
    </xf>
    <xf numFmtId="0" fontId="24" fillId="0" borderId="224" xfId="0" applyFont="1" applyFill="1" applyBorder="1" applyAlignment="1" applyProtection="1">
      <alignment horizontal="center" vertical="center"/>
      <protection locked="0" hidden="1"/>
    </xf>
    <xf numFmtId="0" fontId="113" fillId="0" borderId="224" xfId="0" applyFont="1" applyFill="1" applyBorder="1" applyAlignment="1" applyProtection="1">
      <alignment horizontal="center" vertical="center"/>
      <protection locked="0" hidden="1"/>
    </xf>
    <xf numFmtId="0" fontId="24" fillId="14" borderId="73" xfId="0" applyFont="1" applyFill="1" applyBorder="1" applyAlignment="1" applyProtection="1">
      <alignment vertical="center"/>
      <protection locked="0" hidden="1"/>
    </xf>
    <xf numFmtId="0" fontId="24" fillId="14" borderId="73"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119" fillId="14" borderId="146" xfId="0" applyFont="1" applyFill="1" applyBorder="1" applyAlignment="1" applyProtection="1">
      <alignment horizontal="center" vertical="center" wrapText="1"/>
      <protection locked="0" hidden="1"/>
    </xf>
    <xf numFmtId="2" fontId="24" fillId="14" borderId="85" xfId="0" applyNumberFormat="1" applyFont="1" applyFill="1" applyBorder="1" applyAlignment="1" applyProtection="1">
      <alignment horizontal="center" vertical="center"/>
      <protection locked="0" hidden="1"/>
    </xf>
    <xf numFmtId="0" fontId="24" fillId="14" borderId="85" xfId="0" applyFont="1" applyFill="1" applyBorder="1" applyAlignment="1" applyProtection="1">
      <alignment horizontal="center" vertical="center"/>
      <protection locked="0" hidden="1"/>
    </xf>
    <xf numFmtId="0" fontId="5" fillId="14" borderId="85" xfId="0" applyFont="1" applyFill="1" applyBorder="1" applyAlignment="1" applyProtection="1">
      <alignment horizontal="center" vertical="center"/>
      <protection locked="0" hidden="1"/>
    </xf>
    <xf numFmtId="0" fontId="119" fillId="14" borderId="147" xfId="0" applyFont="1" applyFill="1" applyBorder="1" applyAlignment="1" applyProtection="1">
      <alignment horizontal="center" vertical="center"/>
      <protection locked="0" hidden="1"/>
    </xf>
    <xf numFmtId="0" fontId="86" fillId="0" borderId="73" xfId="0" applyFont="1" applyFill="1" applyBorder="1" applyAlignment="1" applyProtection="1">
      <alignment horizontal="center" vertical="center"/>
      <protection locked="0" hidden="1"/>
    </xf>
    <xf numFmtId="0" fontId="29" fillId="0" borderId="85" xfId="0" applyFont="1" applyFill="1" applyBorder="1" applyAlignment="1" applyProtection="1">
      <alignment horizontal="center" vertical="center"/>
      <protection locked="0" hidden="1"/>
    </xf>
    <xf numFmtId="0" fontId="118" fillId="8" borderId="87" xfId="0" applyFont="1" applyFill="1" applyBorder="1" applyAlignment="1" applyProtection="1">
      <alignment horizontal="center" vertical="center" wrapText="1"/>
      <protection locked="0" hidden="1"/>
    </xf>
    <xf numFmtId="0" fontId="13" fillId="0" borderId="62" xfId="0" applyFont="1" applyFill="1" applyBorder="1" applyAlignment="1" applyProtection="1">
      <alignment horizontal="center" vertical="center"/>
      <protection locked="0" hidden="1"/>
    </xf>
    <xf numFmtId="0" fontId="13" fillId="0" borderId="122" xfId="0" applyFont="1" applyFill="1" applyBorder="1" applyAlignment="1" applyProtection="1">
      <alignment horizontal="center" vertical="center"/>
      <protection locked="0" hidden="1"/>
    </xf>
    <xf numFmtId="0" fontId="13" fillId="0" borderId="74" xfId="0" applyFont="1" applyFill="1" applyBorder="1" applyAlignment="1" applyProtection="1">
      <alignment horizontal="center" vertical="center"/>
      <protection locked="0" hidden="1"/>
    </xf>
    <xf numFmtId="0" fontId="13" fillId="8" borderId="8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76" xfId="0" applyFont="1" applyFill="1" applyBorder="1" applyAlignment="1" applyProtection="1">
      <alignment horizontal="center" vertical="center"/>
      <protection locked="0" hidden="1"/>
    </xf>
    <xf numFmtId="0" fontId="84" fillId="0" borderId="56" xfId="0" applyFont="1" applyBorder="1" applyAlignment="1" applyProtection="1">
      <alignment horizontal="center"/>
      <protection locked="0" hidden="1"/>
    </xf>
    <xf numFmtId="0" fontId="13" fillId="0" borderId="151" xfId="0" applyFont="1" applyFill="1" applyBorder="1" applyAlignment="1" applyProtection="1">
      <alignment horizontal="center" vertical="center"/>
      <protection locked="0" hidden="1"/>
    </xf>
    <xf numFmtId="0" fontId="0" fillId="0" borderId="0" xfId="0" applyProtection="1">
      <protection locked="0"/>
    </xf>
    <xf numFmtId="0" fontId="28"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6" fillId="10" borderId="16" xfId="0" applyFont="1" applyFill="1" applyBorder="1" applyAlignment="1" applyProtection="1">
      <alignment horizontal="center" vertical="center" wrapText="1"/>
      <protection locked="0" hidden="1"/>
    </xf>
    <xf numFmtId="0" fontId="19" fillId="10" borderId="27"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9" fillId="5" borderId="27"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9" fillId="11" borderId="27" xfId="0" applyFont="1" applyFill="1" applyBorder="1" applyAlignment="1" applyProtection="1">
      <alignment horizontal="center" vertical="center" wrapText="1"/>
      <protection locked="0" hidden="1"/>
    </xf>
    <xf numFmtId="0" fontId="16" fillId="16" borderId="16" xfId="0" applyFont="1" applyFill="1" applyBorder="1" applyAlignment="1" applyProtection="1">
      <alignment horizontal="center" vertical="center" wrapText="1"/>
      <protection locked="0" hidden="1"/>
    </xf>
    <xf numFmtId="0" fontId="19" fillId="16" borderId="27" xfId="0" applyFont="1" applyFill="1" applyBorder="1" applyAlignment="1" applyProtection="1">
      <alignment horizontal="center" vertical="center" wrapText="1"/>
      <protection locked="0" hidden="1"/>
    </xf>
    <xf numFmtId="0" fontId="19" fillId="9" borderId="27" xfId="0" applyFont="1" applyFill="1" applyBorder="1" applyAlignment="1" applyProtection="1">
      <alignment horizontal="center" vertical="center" wrapText="1"/>
      <protection locked="0" hidden="1"/>
    </xf>
    <xf numFmtId="0" fontId="19"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5" fillId="10" borderId="26" xfId="0" applyFont="1" applyFill="1" applyBorder="1" applyAlignment="1" applyProtection="1">
      <alignment horizontal="center" vertical="center" wrapText="1"/>
      <protection locked="0" hidden="1"/>
    </xf>
    <xf numFmtId="0" fontId="15" fillId="10" borderId="114" xfId="0" applyFont="1" applyFill="1" applyBorder="1" applyAlignment="1" applyProtection="1">
      <alignment horizontal="center" vertical="center" wrapText="1"/>
      <protection locked="0" hidden="1"/>
    </xf>
    <xf numFmtId="0" fontId="45" fillId="10" borderId="112" xfId="0" applyFont="1" applyFill="1" applyBorder="1" applyAlignment="1" applyProtection="1">
      <alignment horizontal="center" vertical="center" wrapText="1"/>
      <protection locked="0" hidden="1"/>
    </xf>
    <xf numFmtId="0" fontId="53" fillId="10" borderId="16" xfId="0" applyFont="1" applyFill="1" applyBorder="1" applyAlignment="1" applyProtection="1">
      <alignment horizontal="center" vertical="center" wrapText="1"/>
      <protection locked="0" hidden="1"/>
    </xf>
    <xf numFmtId="0" fontId="53" fillId="10" borderId="114" xfId="0" applyFont="1" applyFill="1" applyBorder="1" applyAlignment="1" applyProtection="1">
      <alignment horizontal="center" vertical="center" wrapText="1"/>
      <protection locked="0" hidden="1"/>
    </xf>
    <xf numFmtId="0" fontId="30" fillId="10" borderId="16" xfId="0" applyFont="1" applyFill="1" applyBorder="1" applyAlignment="1" applyProtection="1">
      <alignment horizontal="center" vertical="center" wrapText="1"/>
      <protection locked="0" hidden="1"/>
    </xf>
    <xf numFmtId="0" fontId="57" fillId="10" borderId="16" xfId="0" applyFont="1" applyFill="1" applyBorder="1" applyAlignment="1" applyProtection="1">
      <alignment horizontal="center" vertical="center" wrapText="1"/>
      <protection locked="0" hidden="1"/>
    </xf>
    <xf numFmtId="0" fontId="15" fillId="5" borderId="26" xfId="0" applyFont="1" applyFill="1" applyBorder="1" applyAlignment="1" applyProtection="1">
      <alignment horizontal="center" vertical="center" wrapText="1"/>
      <protection locked="0" hidden="1"/>
    </xf>
    <xf numFmtId="0" fontId="15" fillId="5" borderId="114" xfId="0" applyFont="1" applyFill="1" applyBorder="1" applyAlignment="1" applyProtection="1">
      <alignment horizontal="center" vertical="center" wrapText="1"/>
      <protection locked="0" hidden="1"/>
    </xf>
    <xf numFmtId="0" fontId="45" fillId="5" borderId="112" xfId="0" applyFont="1" applyFill="1" applyBorder="1" applyAlignment="1" applyProtection="1">
      <alignment horizontal="center" vertical="center" wrapText="1"/>
      <protection locked="0" hidden="1"/>
    </xf>
    <xf numFmtId="0" fontId="53" fillId="5" borderId="16" xfId="0" applyFont="1" applyFill="1" applyBorder="1" applyAlignment="1" applyProtection="1">
      <alignment horizontal="center" vertical="center" wrapText="1"/>
      <protection locked="0" hidden="1"/>
    </xf>
    <xf numFmtId="0" fontId="53" fillId="5" borderId="114" xfId="0" applyFont="1" applyFill="1" applyBorder="1" applyAlignment="1" applyProtection="1">
      <alignment horizontal="center" vertical="center" wrapText="1"/>
      <protection locked="0" hidden="1"/>
    </xf>
    <xf numFmtId="0" fontId="30" fillId="5" borderId="16" xfId="0" applyFont="1" applyFill="1" applyBorder="1" applyAlignment="1" applyProtection="1">
      <alignment horizontal="center" vertical="center" wrapText="1"/>
      <protection locked="0" hidden="1"/>
    </xf>
    <xf numFmtId="0" fontId="57" fillId="5" borderId="16" xfId="0" applyFont="1" applyFill="1" applyBorder="1" applyAlignment="1" applyProtection="1">
      <alignment horizontal="center" vertical="center" wrapText="1"/>
      <protection locked="0" hidden="1"/>
    </xf>
    <xf numFmtId="0" fontId="15" fillId="11" borderId="26" xfId="0" applyFont="1" applyFill="1" applyBorder="1" applyAlignment="1" applyProtection="1">
      <alignment horizontal="center" vertical="center" wrapText="1"/>
      <protection locked="0" hidden="1"/>
    </xf>
    <xf numFmtId="0" fontId="15" fillId="11" borderId="114" xfId="0" applyFont="1" applyFill="1" applyBorder="1" applyAlignment="1" applyProtection="1">
      <alignment horizontal="center" vertical="center" wrapText="1"/>
      <protection locked="0" hidden="1"/>
    </xf>
    <xf numFmtId="0" fontId="45" fillId="11" borderId="112" xfId="0" applyFont="1" applyFill="1" applyBorder="1" applyAlignment="1" applyProtection="1">
      <alignment horizontal="center" vertical="center" wrapText="1"/>
      <protection locked="0" hidden="1"/>
    </xf>
    <xf numFmtId="0" fontId="53" fillId="11" borderId="16" xfId="0" applyFont="1" applyFill="1" applyBorder="1" applyAlignment="1" applyProtection="1">
      <alignment horizontal="center" vertical="center" wrapText="1"/>
      <protection locked="0" hidden="1"/>
    </xf>
    <xf numFmtId="0" fontId="53" fillId="11" borderId="114" xfId="0" applyFont="1" applyFill="1" applyBorder="1" applyAlignment="1" applyProtection="1">
      <alignment horizontal="center" vertical="center" wrapText="1"/>
      <protection locked="0" hidden="1"/>
    </xf>
    <xf numFmtId="0" fontId="30" fillId="11" borderId="16" xfId="0" applyFont="1" applyFill="1" applyBorder="1" applyAlignment="1" applyProtection="1">
      <alignment horizontal="center" vertical="center" wrapText="1"/>
      <protection locked="0" hidden="1"/>
    </xf>
    <xf numFmtId="0" fontId="57" fillId="11" borderId="16" xfId="0" applyFont="1" applyFill="1" applyBorder="1" applyAlignment="1" applyProtection="1">
      <alignment horizontal="center" vertical="center" wrapText="1"/>
      <protection locked="0" hidden="1"/>
    </xf>
    <xf numFmtId="0" fontId="15" fillId="16" borderId="26" xfId="0" applyFont="1" applyFill="1" applyBorder="1" applyAlignment="1" applyProtection="1">
      <alignment horizontal="center" vertical="center" wrapText="1"/>
      <protection locked="0" hidden="1"/>
    </xf>
    <xf numFmtId="0" fontId="15" fillId="16" borderId="114" xfId="0" applyFont="1" applyFill="1" applyBorder="1" applyAlignment="1" applyProtection="1">
      <alignment horizontal="center" vertical="center" wrapText="1"/>
      <protection locked="0" hidden="1"/>
    </xf>
    <xf numFmtId="0" fontId="45" fillId="16" borderId="112" xfId="0" applyFont="1" applyFill="1" applyBorder="1" applyAlignment="1" applyProtection="1">
      <alignment horizontal="center" vertical="center" wrapText="1"/>
      <protection locked="0" hidden="1"/>
    </xf>
    <xf numFmtId="0" fontId="53" fillId="16" borderId="16" xfId="0" applyFont="1" applyFill="1" applyBorder="1" applyAlignment="1" applyProtection="1">
      <alignment horizontal="center" vertical="center" wrapText="1"/>
      <protection locked="0" hidden="1"/>
    </xf>
    <xf numFmtId="0" fontId="53" fillId="16" borderId="114" xfId="0" applyFont="1" applyFill="1" applyBorder="1" applyAlignment="1" applyProtection="1">
      <alignment horizontal="center" vertical="center" wrapText="1"/>
      <protection locked="0" hidden="1"/>
    </xf>
    <xf numFmtId="0" fontId="30" fillId="16" borderId="16" xfId="0" applyFont="1" applyFill="1" applyBorder="1" applyAlignment="1" applyProtection="1">
      <alignment horizontal="center" vertical="center" wrapText="1"/>
      <protection locked="0" hidden="1"/>
    </xf>
    <xf numFmtId="0" fontId="57" fillId="16" borderId="16" xfId="0" applyFont="1" applyFill="1" applyBorder="1" applyAlignment="1" applyProtection="1">
      <alignment horizontal="center" vertical="center" wrapText="1"/>
      <protection locked="0" hidden="1"/>
    </xf>
    <xf numFmtId="0" fontId="23" fillId="10" borderId="31" xfId="0" applyFont="1" applyFill="1" applyBorder="1" applyAlignment="1" applyProtection="1">
      <alignment horizontal="center" vertical="center" wrapText="1"/>
      <protection locked="0" hidden="1"/>
    </xf>
    <xf numFmtId="0" fontId="23" fillId="5" borderId="31" xfId="0" applyFont="1" applyFill="1" applyBorder="1" applyAlignment="1" applyProtection="1">
      <alignment horizontal="center" vertical="center" wrapText="1"/>
      <protection locked="0" hidden="1"/>
    </xf>
    <xf numFmtId="0" fontId="23" fillId="18" borderId="31" xfId="0" applyFont="1" applyFill="1" applyBorder="1" applyAlignment="1" applyProtection="1">
      <alignment horizontal="center" vertical="center" wrapText="1"/>
      <protection locked="0" hidden="1"/>
    </xf>
    <xf numFmtId="0" fontId="23" fillId="16" borderId="31" xfId="0" applyFont="1" applyFill="1" applyBorder="1" applyAlignment="1" applyProtection="1">
      <alignment horizontal="center" vertical="center" wrapText="1"/>
      <protection locked="0" hidden="1"/>
    </xf>
    <xf numFmtId="0" fontId="23" fillId="9" borderId="31" xfId="0" applyFont="1" applyFill="1" applyBorder="1" applyAlignment="1" applyProtection="1">
      <alignment horizontal="center" vertical="center" wrapText="1"/>
      <protection locked="0" hidden="1"/>
    </xf>
    <xf numFmtId="0" fontId="23" fillId="11" borderId="31" xfId="0" applyFont="1" applyFill="1" applyBorder="1" applyAlignment="1" applyProtection="1">
      <alignment horizontal="center" vertical="center" wrapText="1"/>
      <protection locked="0" hidden="1"/>
    </xf>
    <xf numFmtId="0" fontId="23"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2"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23" fillId="10" borderId="19" xfId="0" applyFont="1" applyFill="1" applyBorder="1" applyAlignment="1" applyProtection="1">
      <alignment horizontal="center" vertical="center" wrapText="1"/>
      <protection locked="0" hidden="1"/>
    </xf>
    <xf numFmtId="0" fontId="18" fillId="10" borderId="19" xfId="0" applyFont="1" applyFill="1" applyBorder="1" applyAlignment="1" applyProtection="1">
      <alignment horizontal="center" vertical="center" textRotation="90" wrapText="1"/>
      <protection locked="0" hidden="1"/>
    </xf>
    <xf numFmtId="0" fontId="20" fillId="10" borderId="32" xfId="0" applyFont="1" applyFill="1" applyBorder="1" applyAlignment="1" applyProtection="1">
      <alignment horizontal="center" vertical="center" textRotation="90" wrapText="1"/>
      <protection locked="0" hidden="1"/>
    </xf>
    <xf numFmtId="0" fontId="23" fillId="5" borderId="19" xfId="0" applyFont="1" applyFill="1" applyBorder="1" applyAlignment="1" applyProtection="1">
      <alignment horizontal="center" vertical="center" wrapText="1"/>
      <protection locked="0" hidden="1"/>
    </xf>
    <xf numFmtId="0" fontId="18" fillId="5" borderId="19" xfId="0" applyFont="1" applyFill="1" applyBorder="1" applyAlignment="1" applyProtection="1">
      <alignment horizontal="center" vertical="center" textRotation="90" wrapText="1"/>
      <protection locked="0" hidden="1"/>
    </xf>
    <xf numFmtId="0" fontId="20" fillId="5" borderId="32" xfId="0" applyFont="1" applyFill="1" applyBorder="1" applyAlignment="1" applyProtection="1">
      <alignment horizontal="center" vertical="center" textRotation="90" wrapText="1"/>
      <protection locked="0" hidden="1"/>
    </xf>
    <xf numFmtId="0" fontId="23" fillId="11" borderId="19" xfId="0" applyFont="1" applyFill="1" applyBorder="1" applyAlignment="1" applyProtection="1">
      <alignment horizontal="center" vertical="center" wrapText="1"/>
      <protection locked="0" hidden="1"/>
    </xf>
    <xf numFmtId="0" fontId="18" fillId="11" borderId="19" xfId="0" applyFont="1" applyFill="1" applyBorder="1" applyAlignment="1" applyProtection="1">
      <alignment horizontal="center" vertical="center" textRotation="90" wrapText="1"/>
      <protection locked="0" hidden="1"/>
    </xf>
    <xf numFmtId="0" fontId="20" fillId="11" borderId="32" xfId="0" applyFont="1" applyFill="1" applyBorder="1" applyAlignment="1" applyProtection="1">
      <alignment horizontal="center" vertical="center" textRotation="90" wrapText="1"/>
      <protection locked="0" hidden="1"/>
    </xf>
    <xf numFmtId="0" fontId="23" fillId="16" borderId="19" xfId="0" applyFont="1" applyFill="1" applyBorder="1" applyAlignment="1" applyProtection="1">
      <alignment horizontal="center" vertical="center" wrapText="1"/>
      <protection locked="0" hidden="1"/>
    </xf>
    <xf numFmtId="0" fontId="18" fillId="16" borderId="19" xfId="0" applyFont="1" applyFill="1" applyBorder="1" applyAlignment="1" applyProtection="1">
      <alignment horizontal="center" vertical="center" textRotation="90" wrapText="1"/>
      <protection locked="0" hidden="1"/>
    </xf>
    <xf numFmtId="0" fontId="20" fillId="16" borderId="32" xfId="0" applyFont="1" applyFill="1" applyBorder="1" applyAlignment="1" applyProtection="1">
      <alignment horizontal="center" vertical="center" textRotation="90" wrapText="1"/>
      <protection locked="0" hidden="1"/>
    </xf>
    <xf numFmtId="0" fontId="23" fillId="9" borderId="19" xfId="0" applyFont="1" applyFill="1" applyBorder="1" applyAlignment="1" applyProtection="1">
      <alignment horizontal="center" vertical="center" wrapText="1"/>
      <protection locked="0" hidden="1"/>
    </xf>
    <xf numFmtId="0" fontId="18" fillId="9" borderId="19" xfId="0" applyFont="1" applyFill="1" applyBorder="1" applyAlignment="1" applyProtection="1">
      <alignment horizontal="center" vertical="center" textRotation="90" wrapText="1"/>
      <protection locked="0" hidden="1"/>
    </xf>
    <xf numFmtId="0" fontId="20" fillId="9" borderId="32" xfId="0" applyFont="1" applyFill="1" applyBorder="1" applyAlignment="1" applyProtection="1">
      <alignment horizontal="center" vertical="center" textRotation="90" wrapText="1"/>
      <protection locked="0" hidden="1"/>
    </xf>
    <xf numFmtId="0" fontId="23" fillId="12" borderId="19" xfId="0" applyFont="1" applyFill="1" applyBorder="1" applyAlignment="1" applyProtection="1">
      <alignment horizontal="center" vertical="center" wrapText="1"/>
      <protection locked="0" hidden="1"/>
    </xf>
    <xf numFmtId="0" fontId="18" fillId="12" borderId="19" xfId="0" applyFont="1" applyFill="1" applyBorder="1" applyAlignment="1" applyProtection="1">
      <alignment horizontal="center" vertical="center" textRotation="90" wrapText="1"/>
      <protection locked="0" hidden="1"/>
    </xf>
    <xf numFmtId="0" fontId="20"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7"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5"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39" fillId="10" borderId="16" xfId="0" applyFont="1" applyFill="1" applyBorder="1" applyAlignment="1" applyProtection="1">
      <alignment horizontal="center" vertical="center" wrapText="1"/>
      <protection locked="0" hidden="1"/>
    </xf>
    <xf numFmtId="2" fontId="1" fillId="10" borderId="16" xfId="0" applyNumberFormat="1" applyFont="1" applyFill="1" applyBorder="1" applyAlignment="1" applyProtection="1">
      <alignment horizontal="center" vertical="center" wrapText="1"/>
      <protection locked="0" hidden="1"/>
    </xf>
    <xf numFmtId="0" fontId="4" fillId="10" borderId="27" xfId="0" applyFont="1" applyFill="1" applyBorder="1" applyAlignment="1" applyProtection="1">
      <alignment horizontal="center" vertical="center" wrapText="1"/>
      <protection locked="0" hidden="1"/>
    </xf>
    <xf numFmtId="0" fontId="39" fillId="5" borderId="16" xfId="0" applyFont="1" applyFill="1" applyBorder="1" applyAlignment="1" applyProtection="1">
      <alignment horizontal="center" vertical="center" wrapText="1"/>
      <protection locked="0" hidden="1"/>
    </xf>
    <xf numFmtId="2" fontId="1" fillId="5" borderId="16" xfId="0" applyNumberFormat="1" applyFont="1" applyFill="1" applyBorder="1" applyAlignment="1" applyProtection="1">
      <alignment horizontal="center" vertical="center" wrapText="1"/>
      <protection locked="0" hidden="1"/>
    </xf>
    <xf numFmtId="0" fontId="4" fillId="5" borderId="27"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2" fontId="1" fillId="11" borderId="16" xfId="0" applyNumberFormat="1" applyFont="1" applyFill="1" applyBorder="1" applyAlignment="1" applyProtection="1">
      <alignment horizontal="center" vertical="center" wrapText="1"/>
      <protection locked="0" hidden="1"/>
    </xf>
    <xf numFmtId="0" fontId="4" fillId="11" borderId="27" xfId="0" applyFont="1" applyFill="1" applyBorder="1" applyAlignment="1" applyProtection="1">
      <alignment horizontal="center" vertical="center" wrapText="1"/>
      <protection locked="0" hidden="1"/>
    </xf>
    <xf numFmtId="0" fontId="39" fillId="16"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hidden="1"/>
    </xf>
    <xf numFmtId="0" fontId="4" fillId="16" borderId="27"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4"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4" xfId="0" applyFont="1" applyFill="1" applyBorder="1" applyAlignment="1" applyProtection="1">
      <alignment horizontal="center" vertical="center" wrapText="1"/>
      <protection locked="0" hidden="1"/>
    </xf>
    <xf numFmtId="0" fontId="4" fillId="9" borderId="214"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5" fillId="8" borderId="18" xfId="0" applyFont="1" applyFill="1" applyBorder="1" applyAlignment="1" applyProtection="1">
      <alignment horizontal="center" vertical="center" wrapText="1"/>
      <protection locked="0" hidden="1"/>
    </xf>
    <xf numFmtId="0" fontId="1" fillId="8" borderId="214" xfId="0" applyFont="1" applyFill="1" applyBorder="1" applyAlignment="1" applyProtection="1">
      <alignment horizontal="center" vertical="center" wrapText="1"/>
      <protection locked="0" hidden="1"/>
    </xf>
    <xf numFmtId="0" fontId="39" fillId="5" borderId="31" xfId="0" applyFont="1" applyFill="1" applyBorder="1" applyAlignment="1" applyProtection="1">
      <alignment horizontal="center" vertical="center" wrapText="1"/>
      <protection locked="0" hidden="1"/>
    </xf>
    <xf numFmtId="2" fontId="1" fillId="5" borderId="31" xfId="0" applyNumberFormat="1" applyFont="1" applyFill="1" applyBorder="1" applyAlignment="1" applyProtection="1">
      <alignment horizontal="center" vertical="center" wrapText="1"/>
      <protection locked="0" hidden="1"/>
    </xf>
    <xf numFmtId="0" fontId="4" fillId="5" borderId="29" xfId="0" applyFont="1" applyFill="1" applyBorder="1" applyAlignment="1" applyProtection="1">
      <alignment horizontal="center" vertical="center" wrapText="1"/>
      <protection locked="0" hidden="1"/>
    </xf>
    <xf numFmtId="0" fontId="39" fillId="11" borderId="31" xfId="0" applyFont="1" applyFill="1" applyBorder="1" applyAlignment="1" applyProtection="1">
      <alignment horizontal="center" vertical="center" wrapText="1"/>
      <protection locked="0" hidden="1"/>
    </xf>
    <xf numFmtId="2" fontId="1" fillId="11" borderId="31" xfId="0" applyNumberFormat="1" applyFont="1" applyFill="1" applyBorder="1" applyAlignment="1" applyProtection="1">
      <alignment horizontal="center" vertical="center" wrapText="1"/>
      <protection locked="0" hidden="1"/>
    </xf>
    <xf numFmtId="0" fontId="4" fillId="11" borderId="29" xfId="0" applyFont="1" applyFill="1" applyBorder="1" applyAlignment="1" applyProtection="1">
      <alignment horizontal="center" vertical="center" wrapText="1"/>
      <protection locked="0" hidden="1"/>
    </xf>
    <xf numFmtId="0" fontId="39" fillId="16" borderId="31" xfId="0" applyFont="1" applyFill="1" applyBorder="1" applyAlignment="1" applyProtection="1">
      <alignment horizontal="center" vertical="center" wrapText="1"/>
      <protection locked="0" hidden="1"/>
    </xf>
    <xf numFmtId="0" fontId="1" fillId="16" borderId="31" xfId="0" applyFont="1" applyFill="1" applyBorder="1" applyAlignment="1" applyProtection="1">
      <alignment horizontal="center" vertical="center" wrapText="1"/>
      <protection locked="0" hidden="1"/>
    </xf>
    <xf numFmtId="0" fontId="4" fillId="16" borderId="29" xfId="0" applyFont="1" applyFill="1" applyBorder="1" applyAlignment="1" applyProtection="1">
      <alignment horizontal="center" vertical="center" wrapText="1"/>
      <protection locked="0" hidden="1"/>
    </xf>
    <xf numFmtId="0" fontId="39" fillId="9" borderId="31" xfId="0" applyFont="1" applyFill="1" applyBorder="1" applyAlignment="1" applyProtection="1">
      <alignment horizontal="center" vertical="center" wrapText="1"/>
      <protection locked="0" hidden="1"/>
    </xf>
    <xf numFmtId="2" fontId="1" fillId="11" borderId="33" xfId="0" applyNumberFormat="1" applyFont="1" applyFill="1" applyBorder="1" applyAlignment="1" applyProtection="1">
      <alignment horizontal="center" vertical="center" wrapText="1"/>
      <protection locked="0" hidden="1"/>
    </xf>
    <xf numFmtId="0" fontId="4" fillId="11" borderId="43" xfId="0" applyFont="1" applyFill="1" applyBorder="1" applyAlignment="1" applyProtection="1">
      <alignment horizontal="center" vertical="center" wrapText="1"/>
      <protection locked="0" hidden="1"/>
    </xf>
    <xf numFmtId="0" fontId="39" fillId="12" borderId="31" xfId="0" applyFont="1" applyFill="1" applyBorder="1" applyAlignment="1" applyProtection="1">
      <alignment horizontal="center" vertical="center" wrapText="1"/>
      <protection locked="0" hidden="1"/>
    </xf>
    <xf numFmtId="0" fontId="1" fillId="12" borderId="33" xfId="0" applyFont="1" applyFill="1" applyBorder="1" applyAlignment="1" applyProtection="1">
      <alignment horizontal="center" vertical="center" wrapText="1"/>
      <protection locked="0" hidden="1"/>
    </xf>
    <xf numFmtId="0" fontId="4" fillId="12" borderId="43" xfId="0" applyFont="1" applyFill="1" applyBorder="1" applyAlignment="1" applyProtection="1">
      <alignment horizontal="center" vertical="center" wrapText="1"/>
      <protection locked="0" hidden="1"/>
    </xf>
    <xf numFmtId="2" fontId="1" fillId="9" borderId="33" xfId="0" applyNumberFormat="1" applyFont="1" applyFill="1" applyBorder="1" applyAlignment="1" applyProtection="1">
      <alignment horizontal="center" vertical="center" wrapText="1"/>
      <protection locked="0" hidden="1"/>
    </xf>
    <xf numFmtId="0" fontId="4" fillId="9" borderId="43" xfId="0" applyFont="1" applyFill="1" applyBorder="1" applyAlignment="1" applyProtection="1">
      <alignment horizontal="center" vertical="center" wrapText="1"/>
      <protection locked="0" hidden="1"/>
    </xf>
    <xf numFmtId="2" fontId="1" fillId="11" borderId="29" xfId="0" applyNumberFormat="1"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2" fontId="1" fillId="8" borderId="33" xfId="0" applyNumberFormat="1" applyFont="1" applyFill="1" applyBorder="1" applyAlignment="1" applyProtection="1">
      <alignment horizontal="center" vertical="center" wrapText="1"/>
      <protection locked="0" hidden="1"/>
    </xf>
    <xf numFmtId="0" fontId="15" fillId="8" borderId="33" xfId="0" applyFont="1" applyFill="1" applyBorder="1" applyAlignment="1" applyProtection="1">
      <alignment horizontal="center" vertical="center" wrapText="1"/>
      <protection locked="0" hidden="1"/>
    </xf>
    <xf numFmtId="0" fontId="1" fillId="8" borderId="33" xfId="0" applyFont="1" applyFill="1" applyBorder="1" applyAlignment="1" applyProtection="1">
      <alignment horizontal="center" vertical="center" wrapText="1"/>
      <protection locked="0" hidden="1"/>
    </xf>
    <xf numFmtId="0" fontId="1" fillId="8" borderId="4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6" fillId="17" borderId="93" xfId="0" applyFont="1" applyFill="1" applyBorder="1" applyAlignment="1" applyProtection="1">
      <alignment horizontal="center" vertical="center" wrapText="1"/>
      <protection locked="0" hidden="1"/>
    </xf>
    <xf numFmtId="0" fontId="63" fillId="17" borderId="100" xfId="0" applyFont="1" applyFill="1" applyBorder="1" applyAlignment="1" applyProtection="1">
      <alignment horizontal="center" vertical="center" wrapText="1"/>
      <protection locked="0" hidden="1"/>
    </xf>
    <xf numFmtId="0" fontId="63" fillId="14" borderId="196" xfId="0" applyFont="1" applyFill="1" applyBorder="1" applyAlignment="1" applyProtection="1">
      <alignment vertical="center"/>
      <protection locked="0" hidden="1"/>
    </xf>
    <xf numFmtId="0" fontId="66" fillId="17" borderId="93" xfId="0" applyFont="1" applyFill="1" applyBorder="1" applyAlignment="1" applyProtection="1">
      <alignment vertical="center" wrapText="1"/>
      <protection locked="0" hidden="1"/>
    </xf>
    <xf numFmtId="0" fontId="72" fillId="15" borderId="174" xfId="0" applyFont="1" applyFill="1" applyBorder="1" applyAlignment="1" applyProtection="1">
      <alignment horizontal="center" vertical="center" wrapText="1"/>
      <protection locked="0" hidden="1"/>
    </xf>
    <xf numFmtId="0" fontId="72" fillId="15" borderId="19" xfId="0" applyFont="1" applyFill="1" applyBorder="1" applyAlignment="1" applyProtection="1">
      <alignment horizontal="center" vertical="center" wrapText="1"/>
      <protection locked="0" hidden="1"/>
    </xf>
    <xf numFmtId="0" fontId="75" fillId="15" borderId="17" xfId="0" applyFont="1" applyFill="1" applyBorder="1" applyAlignment="1" applyProtection="1">
      <alignment horizontal="center" vertical="center" wrapText="1"/>
      <protection locked="0" hidden="1"/>
    </xf>
    <xf numFmtId="0" fontId="40" fillId="15" borderId="19" xfId="0" applyFont="1" applyFill="1" applyBorder="1" applyAlignment="1" applyProtection="1">
      <alignment horizontal="center" vertical="center" wrapText="1"/>
      <protection locked="0" hidden="1"/>
    </xf>
    <xf numFmtId="0" fontId="67" fillId="15" borderId="161" xfId="0" applyFont="1" applyFill="1" applyBorder="1" applyAlignment="1" applyProtection="1">
      <alignment horizontal="center" vertical="center" wrapText="1"/>
      <protection locked="0" hidden="1"/>
    </xf>
    <xf numFmtId="14" fontId="102" fillId="8" borderId="41" xfId="0" applyNumberFormat="1" applyFont="1" applyFill="1" applyBorder="1" applyAlignment="1" applyProtection="1">
      <alignment horizontal="center" vertical="center" wrapText="1"/>
      <protection locked="0"/>
    </xf>
    <xf numFmtId="14" fontId="102" fillId="8" borderId="23" xfId="0" applyNumberFormat="1" applyFont="1" applyFill="1" applyBorder="1" applyAlignment="1" applyProtection="1">
      <alignment horizontal="center" vertical="center" wrapText="1"/>
      <protection locked="0"/>
    </xf>
    <xf numFmtId="14" fontId="46" fillId="15" borderId="167" xfId="0" applyNumberFormat="1" applyFont="1" applyFill="1" applyBorder="1" applyAlignment="1" applyProtection="1">
      <alignment horizontal="center" vertical="center" wrapText="1"/>
      <protection locked="0" hidden="1"/>
    </xf>
    <xf numFmtId="0" fontId="112" fillId="2" borderId="2" xfId="0" applyFont="1" applyFill="1" applyBorder="1" applyAlignment="1" applyProtection="1">
      <alignment horizontal="center" vertical="center" textRotation="90"/>
      <protection locked="0"/>
    </xf>
    <xf numFmtId="0" fontId="51" fillId="0" borderId="6" xfId="0" applyFont="1" applyBorder="1" applyAlignment="1" applyProtection="1">
      <alignment horizontal="center" vertical="center"/>
      <protection locked="0"/>
    </xf>
    <xf numFmtId="0" fontId="36" fillId="5" borderId="24" xfId="0" applyFont="1" applyFill="1" applyBorder="1" applyAlignment="1" applyProtection="1">
      <alignment horizontal="center" vertical="center" wrapText="1"/>
      <protection locked="0"/>
    </xf>
    <xf numFmtId="0" fontId="36" fillId="5" borderId="26" xfId="0" applyFont="1" applyFill="1" applyBorder="1" applyAlignment="1" applyProtection="1">
      <alignment horizontal="center" vertical="center" wrapText="1"/>
      <protection locked="0"/>
    </xf>
    <xf numFmtId="0" fontId="49" fillId="4" borderId="0" xfId="0" applyFont="1" applyFill="1" applyBorder="1" applyAlignment="1" applyProtection="1">
      <alignment horizontal="center" vertical="center"/>
      <protection locked="0"/>
    </xf>
    <xf numFmtId="0" fontId="0" fillId="19" borderId="244" xfId="0" applyFill="1" applyBorder="1" applyAlignment="1">
      <alignment horizontal="center"/>
    </xf>
    <xf numFmtId="0" fontId="0" fillId="19" borderId="245" xfId="0" applyFill="1" applyBorder="1" applyAlignment="1">
      <alignment horizontal="center"/>
    </xf>
    <xf numFmtId="0" fontId="0" fillId="19" borderId="246" xfId="0" applyFill="1" applyBorder="1" applyAlignment="1">
      <alignment horizontal="center"/>
    </xf>
    <xf numFmtId="0" fontId="0" fillId="19" borderId="155" xfId="0" applyFill="1" applyBorder="1" applyAlignment="1">
      <alignment horizontal="center"/>
    </xf>
    <xf numFmtId="0" fontId="0" fillId="19" borderId="156" xfId="0" applyFill="1" applyBorder="1" applyAlignment="1">
      <alignment horizontal="center"/>
    </xf>
    <xf numFmtId="0" fontId="0" fillId="19" borderId="157" xfId="0" applyFill="1" applyBorder="1" applyAlignment="1">
      <alignment horizontal="center"/>
    </xf>
    <xf numFmtId="0" fontId="47" fillId="13" borderId="247" xfId="0" applyFont="1" applyFill="1" applyBorder="1" applyAlignment="1">
      <alignment horizontal="center" wrapText="1"/>
    </xf>
    <xf numFmtId="0" fontId="127" fillId="0" borderId="248" xfId="0" applyFont="1" applyBorder="1"/>
    <xf numFmtId="0" fontId="101" fillId="13" borderId="256" xfId="0" applyFont="1" applyFill="1" applyBorder="1" applyAlignment="1">
      <alignment horizontal="center" vertical="center"/>
    </xf>
    <xf numFmtId="0" fontId="101" fillId="13" borderId="257" xfId="0" applyFont="1" applyFill="1" applyBorder="1" applyAlignment="1">
      <alignment horizontal="center" vertical="center"/>
    </xf>
    <xf numFmtId="0" fontId="91" fillId="13" borderId="241" xfId="0" applyFont="1" applyFill="1" applyBorder="1" applyAlignment="1">
      <alignment horizontal="center" vertical="center"/>
    </xf>
    <xf numFmtId="0" fontId="91" fillId="13" borderId="242" xfId="0" applyFont="1" applyFill="1" applyBorder="1" applyAlignment="1">
      <alignment horizontal="center" vertical="center"/>
    </xf>
    <xf numFmtId="0" fontId="128" fillId="15" borderId="241" xfId="1" applyFont="1" applyFill="1" applyBorder="1" applyAlignment="1" applyProtection="1">
      <alignment horizontal="center" vertical="center"/>
    </xf>
    <xf numFmtId="0" fontId="129" fillId="15" borderId="242" xfId="1" applyFont="1" applyFill="1" applyBorder="1" applyAlignment="1" applyProtection="1">
      <alignment horizontal="center" vertical="center"/>
    </xf>
    <xf numFmtId="0" fontId="98" fillId="13" borderId="241" xfId="0" applyFont="1" applyFill="1" applyBorder="1" applyAlignment="1">
      <alignment horizontal="center"/>
    </xf>
    <xf numFmtId="0" fontId="98" fillId="13" borderId="242" xfId="0" applyFont="1" applyFill="1" applyBorder="1" applyAlignment="1">
      <alignment horizontal="center"/>
    </xf>
    <xf numFmtId="0" fontId="0" fillId="19" borderId="255" xfId="0" applyFill="1" applyBorder="1" applyAlignment="1">
      <alignment horizontal="center"/>
    </xf>
    <xf numFmtId="0" fontId="0" fillId="19" borderId="243" xfId="0" applyFill="1" applyBorder="1" applyAlignment="1">
      <alignment horizontal="center"/>
    </xf>
    <xf numFmtId="0" fontId="130" fillId="2" borderId="252" xfId="0" applyFont="1" applyFill="1" applyBorder="1" applyAlignment="1">
      <alignment horizontal="center"/>
    </xf>
    <xf numFmtId="0" fontId="130" fillId="2" borderId="254" xfId="0" applyFont="1" applyFill="1" applyBorder="1" applyAlignment="1">
      <alignment horizontal="center"/>
    </xf>
    <xf numFmtId="0" fontId="12" fillId="13" borderId="14" xfId="0" applyFont="1" applyFill="1" applyBorder="1" applyAlignment="1" applyProtection="1">
      <alignment horizontal="center" vertical="top" wrapText="1"/>
      <protection hidden="1"/>
    </xf>
    <xf numFmtId="0" fontId="12" fillId="13" borderId="0" xfId="0" applyFont="1" applyFill="1" applyBorder="1" applyAlignment="1" applyProtection="1">
      <alignment horizontal="center" vertical="top" wrapText="1"/>
      <protection hidden="1"/>
    </xf>
    <xf numFmtId="0" fontId="12" fillId="13" borderId="15" xfId="0" applyFont="1" applyFill="1" applyBorder="1" applyAlignment="1" applyProtection="1">
      <alignment horizontal="center" vertical="top" wrapText="1"/>
      <protection hidden="1"/>
    </xf>
    <xf numFmtId="0" fontId="104" fillId="2" borderId="2" xfId="0" applyFont="1" applyFill="1" applyBorder="1" applyAlignment="1" applyProtection="1">
      <alignment horizontal="right" vertical="center"/>
      <protection locked="0"/>
    </xf>
    <xf numFmtId="0" fontId="92" fillId="13" borderId="14" xfId="0" applyFont="1" applyFill="1" applyBorder="1" applyAlignment="1" applyProtection="1">
      <alignment horizontal="center" vertical="center" wrapText="1"/>
      <protection hidden="1"/>
    </xf>
    <xf numFmtId="0" fontId="92" fillId="13" borderId="0" xfId="0" applyFont="1" applyFill="1" applyBorder="1" applyAlignment="1" applyProtection="1">
      <alignment horizontal="center" vertical="center" wrapText="1"/>
      <protection hidden="1"/>
    </xf>
    <xf numFmtId="0" fontId="92" fillId="13" borderId="15" xfId="0" applyFont="1" applyFill="1" applyBorder="1" applyAlignment="1" applyProtection="1">
      <alignment horizontal="center" vertical="center" wrapText="1"/>
      <protection hidden="1"/>
    </xf>
    <xf numFmtId="0" fontId="49" fillId="4" borderId="37" xfId="0" applyFont="1" applyFill="1" applyBorder="1" applyAlignment="1" applyProtection="1">
      <alignment horizontal="center" vertical="center"/>
      <protection locked="0"/>
    </xf>
    <xf numFmtId="0" fontId="49" fillId="4" borderId="53"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47" fillId="7" borderId="5" xfId="0" applyFont="1" applyFill="1" applyBorder="1" applyAlignment="1" applyProtection="1">
      <alignment horizontal="center" vertical="center"/>
      <protection locked="0"/>
    </xf>
    <xf numFmtId="0" fontId="47" fillId="7" borderId="6" xfId="0" applyFont="1" applyFill="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11" fillId="13" borderId="14" xfId="0" applyFont="1" applyFill="1" applyBorder="1" applyAlignment="1" applyProtection="1">
      <alignment horizontal="center" vertical="top" wrapText="1"/>
      <protection hidden="1"/>
    </xf>
    <xf numFmtId="0" fontId="11" fillId="13" borderId="0" xfId="0" applyFont="1" applyFill="1" applyBorder="1" applyAlignment="1" applyProtection="1">
      <alignment horizontal="center" vertical="top" wrapText="1"/>
      <protection hidden="1"/>
    </xf>
    <xf numFmtId="0" fontId="11" fillId="13" borderId="15" xfId="0" applyFont="1" applyFill="1" applyBorder="1" applyAlignment="1" applyProtection="1">
      <alignment horizontal="center" vertical="top" wrapText="1"/>
      <protection hidden="1"/>
    </xf>
    <xf numFmtId="0" fontId="93" fillId="13" borderId="14" xfId="0" applyFont="1" applyFill="1" applyBorder="1" applyAlignment="1" applyProtection="1">
      <alignment horizontal="center" vertical="center" wrapText="1"/>
      <protection hidden="1"/>
    </xf>
    <xf numFmtId="0" fontId="93" fillId="13" borderId="0" xfId="0" applyFont="1" applyFill="1" applyBorder="1" applyAlignment="1" applyProtection="1">
      <alignment horizontal="center" vertical="center" wrapText="1"/>
      <protection hidden="1"/>
    </xf>
    <xf numFmtId="0" fontId="93" fillId="13" borderId="15" xfId="0" applyFont="1" applyFill="1" applyBorder="1" applyAlignment="1" applyProtection="1">
      <alignment horizontal="center" vertical="center" wrapText="1"/>
      <protection hidden="1"/>
    </xf>
    <xf numFmtId="0" fontId="106" fillId="13" borderId="0" xfId="0" applyFont="1" applyFill="1" applyAlignment="1">
      <alignment horizontal="center" vertical="center"/>
    </xf>
    <xf numFmtId="0" fontId="0" fillId="4" borderId="131" xfId="0" applyFill="1" applyBorder="1" applyAlignment="1">
      <alignment horizontal="center"/>
    </xf>
    <xf numFmtId="0" fontId="94" fillId="6" borderId="9" xfId="0" applyFont="1" applyFill="1" applyBorder="1" applyAlignment="1" applyProtection="1">
      <alignment horizontal="center" vertical="center" wrapText="1"/>
      <protection locked="0"/>
    </xf>
    <xf numFmtId="0" fontId="94" fillId="6" borderId="10" xfId="0" applyFont="1" applyFill="1" applyBorder="1" applyAlignment="1" applyProtection="1">
      <alignment horizontal="center" vertical="center" wrapText="1"/>
      <protection locked="0"/>
    </xf>
    <xf numFmtId="0" fontId="94" fillId="6" borderId="12" xfId="0" applyFont="1" applyFill="1" applyBorder="1" applyAlignment="1" applyProtection="1">
      <alignment horizontal="center" vertical="center" wrapText="1"/>
      <protection locked="0"/>
    </xf>
    <xf numFmtId="0" fontId="94" fillId="6" borderId="13" xfId="0" applyFont="1" applyFill="1" applyBorder="1" applyAlignment="1" applyProtection="1">
      <alignment horizontal="center" vertical="center" wrapText="1"/>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6" borderId="0" xfId="0" applyFont="1" applyFill="1" applyBorder="1" applyAlignment="1" applyProtection="1">
      <alignment horizontal="center" vertical="center"/>
      <protection locked="0"/>
    </xf>
    <xf numFmtId="0" fontId="0" fillId="4" borderId="0" xfId="0" applyFill="1" applyAlignment="1">
      <alignment horizontal="center"/>
    </xf>
    <xf numFmtId="14" fontId="7" fillId="6" borderId="6" xfId="0" applyNumberFormat="1"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50" fillId="3" borderId="3" xfId="0" applyFont="1" applyFill="1" applyBorder="1" applyAlignment="1" applyProtection="1">
      <alignment horizontal="center" vertical="center"/>
      <protection locked="0"/>
    </xf>
    <xf numFmtId="0" fontId="103" fillId="13" borderId="1" xfId="0" applyFont="1" applyFill="1" applyBorder="1" applyAlignment="1" applyProtection="1">
      <alignment horizontal="center" vertical="center" wrapText="1"/>
      <protection locked="0"/>
    </xf>
    <xf numFmtId="0" fontId="103" fillId="13" borderId="2"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protection locked="0"/>
    </xf>
    <xf numFmtId="0" fontId="10" fillId="13" borderId="14"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0" fontId="95" fillId="13" borderId="0" xfId="0" applyFont="1" applyFill="1" applyAlignment="1">
      <alignment horizontal="center"/>
    </xf>
    <xf numFmtId="0" fontId="48" fillId="4" borderId="0" xfId="0" applyFont="1" applyFill="1" applyBorder="1" applyAlignment="1" applyProtection="1">
      <alignment horizontal="center" vertical="center"/>
      <protection locked="0"/>
    </xf>
    <xf numFmtId="0" fontId="50" fillId="3" borderId="20" xfId="0" applyFont="1" applyFill="1" applyBorder="1" applyAlignment="1" applyProtection="1">
      <alignment horizontal="center" vertical="center"/>
      <protection locked="0"/>
    </xf>
    <xf numFmtId="0" fontId="50" fillId="3" borderId="21" xfId="0" applyFont="1" applyFill="1" applyBorder="1" applyAlignment="1" applyProtection="1">
      <alignment horizontal="center" vertical="center"/>
      <protection locked="0"/>
    </xf>
    <xf numFmtId="0" fontId="50" fillId="3" borderId="33" xfId="0" applyFont="1" applyFill="1" applyBorder="1" applyAlignment="1" applyProtection="1">
      <alignment horizontal="center" vertical="center"/>
      <protection locked="0"/>
    </xf>
    <xf numFmtId="0" fontId="50" fillId="3" borderId="43"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49" fillId="4" borderId="0" xfId="0" applyFont="1" applyFill="1" applyBorder="1" applyAlignment="1" applyProtection="1">
      <alignment horizontal="center" vertical="center"/>
      <protection locked="0"/>
    </xf>
    <xf numFmtId="0" fontId="47" fillId="7" borderId="8" xfId="0" applyFont="1" applyFill="1" applyBorder="1" applyAlignment="1" applyProtection="1">
      <alignment horizontal="center" vertical="center"/>
      <protection locked="0"/>
    </xf>
    <xf numFmtId="0" fontId="47" fillId="7" borderId="9" xfId="0" applyFont="1" applyFill="1" applyBorder="1" applyAlignment="1" applyProtection="1">
      <alignment horizontal="center" vertical="center"/>
      <protection locked="0"/>
    </xf>
    <xf numFmtId="0" fontId="47" fillId="7" borderId="11" xfId="0" applyFont="1" applyFill="1" applyBorder="1" applyAlignment="1" applyProtection="1">
      <alignment horizontal="center" vertical="center"/>
      <protection locked="0"/>
    </xf>
    <xf numFmtId="0" fontId="47" fillId="7" borderId="12" xfId="0" applyFont="1" applyFill="1" applyBorder="1" applyAlignment="1" applyProtection="1">
      <alignment horizontal="center" vertical="center"/>
      <protection locked="0"/>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textRotation="90" wrapText="1"/>
      <protection locked="0" hidden="1"/>
    </xf>
    <xf numFmtId="0" fontId="17" fillId="12" borderId="38" xfId="0" applyFont="1" applyFill="1" applyBorder="1" applyAlignment="1" applyProtection="1">
      <alignment horizontal="center" vertical="center" textRotation="90" wrapText="1"/>
      <protection locked="0" hidden="1"/>
    </xf>
    <xf numFmtId="0" fontId="17" fillId="12" borderId="17" xfId="0" applyFont="1" applyFill="1" applyBorder="1" applyAlignment="1" applyProtection="1">
      <alignment horizontal="center" vertical="center" textRotation="90" wrapText="1"/>
      <protection locked="0" hidden="1"/>
    </xf>
    <xf numFmtId="0" fontId="17" fillId="12" borderId="18" xfId="0" applyFont="1" applyFill="1" applyBorder="1" applyAlignment="1" applyProtection="1">
      <alignment horizontal="center" vertical="center" textRotation="90" wrapText="1"/>
      <protection locked="0" hidden="1"/>
    </xf>
    <xf numFmtId="0" fontId="18" fillId="12" borderId="16" xfId="0" applyFont="1" applyFill="1" applyBorder="1" applyAlignment="1" applyProtection="1">
      <alignment horizontal="center" vertical="center" wrapText="1"/>
      <protection locked="0" hidden="1"/>
    </xf>
    <xf numFmtId="0" fontId="18" fillId="12" borderId="17" xfId="0" applyFont="1" applyFill="1" applyBorder="1" applyAlignment="1" applyProtection="1">
      <alignment horizontal="center" vertical="center" textRotation="90" wrapText="1"/>
      <protection locked="0" hidden="1"/>
    </xf>
    <xf numFmtId="0" fontId="18" fillId="12" borderId="19" xfId="0" applyFont="1" applyFill="1" applyBorder="1" applyAlignment="1" applyProtection="1">
      <alignment horizontal="center" vertical="center" textRotation="90" wrapText="1"/>
      <protection locked="0" hidden="1"/>
    </xf>
    <xf numFmtId="0" fontId="18" fillId="12" borderId="33" xfId="0" applyFont="1" applyFill="1" applyBorder="1" applyAlignment="1" applyProtection="1">
      <alignment horizontal="center" vertical="center" textRotation="90" wrapText="1"/>
      <protection locked="0" hidden="1"/>
    </xf>
    <xf numFmtId="0" fontId="20" fillId="12" borderId="208" xfId="0" applyFont="1" applyFill="1" applyBorder="1" applyAlignment="1" applyProtection="1">
      <alignment horizontal="center" vertical="center" textRotation="90" wrapText="1"/>
      <protection locked="0" hidden="1"/>
    </xf>
    <xf numFmtId="0" fontId="20" fillId="12" borderId="43" xfId="0" applyFont="1" applyFill="1" applyBorder="1" applyAlignment="1" applyProtection="1">
      <alignment horizontal="center" vertical="center" textRotation="90" wrapText="1"/>
      <protection locked="0" hidden="1"/>
    </xf>
    <xf numFmtId="0" fontId="24" fillId="9" borderId="24" xfId="0" applyFont="1" applyFill="1" applyBorder="1" applyAlignment="1" applyProtection="1">
      <alignment horizontal="center"/>
      <protection locked="0"/>
    </xf>
    <xf numFmtId="0" fontId="24" fillId="9" borderId="113" xfId="0" applyFont="1" applyFill="1" applyBorder="1" applyAlignment="1" applyProtection="1">
      <alignment horizontal="center"/>
      <protection locked="0"/>
    </xf>
    <xf numFmtId="0" fontId="24" fillId="9" borderId="39" xfId="0" applyFont="1" applyFill="1" applyBorder="1" applyAlignment="1" applyProtection="1">
      <alignment horizontal="center"/>
      <protection locked="0"/>
    </xf>
    <xf numFmtId="0" fontId="24" fillId="9" borderId="25" xfId="0" applyFont="1" applyFill="1" applyBorder="1" applyAlignment="1" applyProtection="1">
      <alignment horizontal="center"/>
      <protection locked="0"/>
    </xf>
    <xf numFmtId="0" fontId="24" fillId="9" borderId="26" xfId="0" applyFont="1" applyFill="1" applyBorder="1" applyAlignment="1" applyProtection="1">
      <alignment horizontal="center" vertical="center" wrapText="1"/>
      <protection locked="0"/>
    </xf>
    <xf numFmtId="0" fontId="24" fillId="9" borderId="114" xfId="0" applyFont="1" applyFill="1" applyBorder="1" applyAlignment="1" applyProtection="1">
      <alignment horizontal="center" vertical="center" wrapText="1"/>
      <protection locked="0"/>
    </xf>
    <xf numFmtId="0" fontId="24" fillId="9" borderId="16" xfId="0" applyFont="1" applyFill="1" applyBorder="1" applyAlignment="1" applyProtection="1">
      <alignment horizontal="center" vertical="center" wrapText="1"/>
      <protection locked="0"/>
    </xf>
    <xf numFmtId="0" fontId="24" fillId="9" borderId="27" xfId="0" applyFont="1" applyFill="1" applyBorder="1" applyAlignment="1" applyProtection="1">
      <alignment horizontal="center" vertical="center" wrapText="1"/>
      <protection locked="0"/>
    </xf>
    <xf numFmtId="0" fontId="17" fillId="9" borderId="40" xfId="0" applyFont="1" applyFill="1" applyBorder="1" applyAlignment="1" applyProtection="1">
      <alignment horizontal="center" vertical="center" textRotation="90" wrapText="1"/>
      <protection locked="0" hidden="1"/>
    </xf>
    <xf numFmtId="0" fontId="17" fillId="9" borderId="38" xfId="0" applyFont="1" applyFill="1" applyBorder="1" applyAlignment="1" applyProtection="1">
      <alignment horizontal="center" vertical="center" textRotation="90" wrapText="1"/>
      <protection locked="0" hidden="1"/>
    </xf>
    <xf numFmtId="0" fontId="17" fillId="9" borderId="17" xfId="0" applyFont="1" applyFill="1" applyBorder="1" applyAlignment="1" applyProtection="1">
      <alignment horizontal="center" vertical="center" textRotation="90" wrapText="1"/>
      <protection locked="0" hidden="1"/>
    </xf>
    <xf numFmtId="0" fontId="17" fillId="9" borderId="18" xfId="0" applyFont="1" applyFill="1" applyBorder="1" applyAlignment="1" applyProtection="1">
      <alignment horizontal="center" vertical="center" textRotation="90" wrapText="1"/>
      <protection locked="0" hidden="1"/>
    </xf>
    <xf numFmtId="0" fontId="18" fillId="9" borderId="16" xfId="0" applyFont="1" applyFill="1" applyBorder="1" applyAlignment="1" applyProtection="1">
      <alignment horizontal="center" vertical="center" wrapText="1"/>
      <protection locked="0" hidden="1"/>
    </xf>
    <xf numFmtId="0" fontId="18" fillId="9" borderId="17" xfId="0" applyFont="1" applyFill="1" applyBorder="1" applyAlignment="1" applyProtection="1">
      <alignment horizontal="center" vertical="center" textRotation="90" wrapText="1"/>
      <protection locked="0" hidden="1"/>
    </xf>
    <xf numFmtId="0" fontId="18" fillId="9" borderId="19" xfId="0" applyFont="1" applyFill="1" applyBorder="1" applyAlignment="1" applyProtection="1">
      <alignment horizontal="center" vertical="center" textRotation="90" wrapText="1"/>
      <protection locked="0" hidden="1"/>
    </xf>
    <xf numFmtId="0" fontId="18" fillId="9" borderId="33" xfId="0" applyFont="1" applyFill="1" applyBorder="1" applyAlignment="1" applyProtection="1">
      <alignment horizontal="center" vertical="center" textRotation="90" wrapText="1"/>
      <protection locked="0" hidden="1"/>
    </xf>
    <xf numFmtId="0" fontId="20" fillId="9" borderId="27" xfId="0" applyFont="1" applyFill="1" applyBorder="1" applyAlignment="1" applyProtection="1">
      <alignment horizontal="center" vertical="center" textRotation="90" wrapText="1"/>
      <protection locked="0" hidden="1"/>
    </xf>
    <xf numFmtId="0" fontId="20" fillId="9" borderId="29"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4" fillId="10" borderId="114" xfId="0" applyFont="1" applyFill="1" applyBorder="1" applyAlignment="1" applyProtection="1">
      <alignment horizontal="center" vertical="center" wrapText="1"/>
      <protection locked="0"/>
    </xf>
    <xf numFmtId="0" fontId="24" fillId="10" borderId="16" xfId="0" applyFont="1" applyFill="1" applyBorder="1" applyAlignment="1" applyProtection="1">
      <alignment horizontal="center" vertical="center" wrapText="1"/>
      <protection locked="0"/>
    </xf>
    <xf numFmtId="0" fontId="24" fillId="10" borderId="2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3" fillId="11" borderId="24" xfId="0" applyFont="1" applyFill="1" applyBorder="1" applyAlignment="1" applyProtection="1">
      <alignment horizontal="center"/>
      <protection locked="0"/>
    </xf>
    <xf numFmtId="0" fontId="13" fillId="11" borderId="113" xfId="0" applyFont="1" applyFill="1" applyBorder="1" applyAlignment="1" applyProtection="1">
      <alignment horizontal="center"/>
      <protection locked="0"/>
    </xf>
    <xf numFmtId="0" fontId="13" fillId="11" borderId="39" xfId="0" applyFont="1" applyFill="1" applyBorder="1" applyAlignment="1" applyProtection="1">
      <alignment horizontal="center"/>
      <protection locked="0"/>
    </xf>
    <xf numFmtId="0" fontId="13" fillId="11" borderId="25" xfId="0" applyFont="1" applyFill="1" applyBorder="1" applyAlignment="1" applyProtection="1">
      <alignment horizontal="center"/>
      <protection locked="0"/>
    </xf>
    <xf numFmtId="0" fontId="24" fillId="11" borderId="26" xfId="0" applyFont="1" applyFill="1" applyBorder="1" applyAlignment="1" applyProtection="1">
      <alignment horizontal="center" vertical="center" wrapText="1"/>
      <protection locked="0"/>
    </xf>
    <xf numFmtId="0" fontId="24" fillId="11" borderId="114" xfId="0" applyFont="1" applyFill="1" applyBorder="1" applyAlignment="1" applyProtection="1">
      <alignment horizontal="center" vertical="center" wrapText="1"/>
      <protection locked="0"/>
    </xf>
    <xf numFmtId="0" fontId="24" fillId="11" borderId="16" xfId="0" applyFont="1" applyFill="1" applyBorder="1" applyAlignment="1" applyProtection="1">
      <alignment horizontal="center" vertical="center" wrapText="1"/>
      <protection locked="0"/>
    </xf>
    <xf numFmtId="0" fontId="24" fillId="11" borderId="27" xfId="0" applyFont="1" applyFill="1" applyBorder="1" applyAlignment="1" applyProtection="1">
      <alignment horizontal="center" vertical="center" wrapText="1"/>
      <protection locked="0"/>
    </xf>
    <xf numFmtId="0" fontId="14" fillId="11" borderId="117" xfId="0" applyFont="1" applyFill="1" applyBorder="1" applyAlignment="1" applyProtection="1">
      <alignment horizontal="center" vertical="center" wrapText="1"/>
      <protection locked="0" hidden="1"/>
    </xf>
    <xf numFmtId="0" fontId="14" fillId="11" borderId="112" xfId="0" applyFont="1" applyFill="1" applyBorder="1" applyAlignment="1" applyProtection="1">
      <alignment horizontal="center" vertical="center" wrapText="1"/>
      <protection locked="0" hidden="1"/>
    </xf>
    <xf numFmtId="0" fontId="14" fillId="11" borderId="114" xfId="0" applyFont="1" applyFill="1" applyBorder="1" applyAlignment="1" applyProtection="1">
      <alignment horizontal="center" vertical="center" wrapText="1"/>
      <protection locked="0" hidden="1"/>
    </xf>
    <xf numFmtId="0" fontId="54" fillId="11" borderId="112" xfId="0" applyFont="1" applyFill="1" applyBorder="1" applyAlignment="1" applyProtection="1">
      <alignment horizontal="center" vertical="center" wrapText="1"/>
      <protection locked="0" hidden="1"/>
    </xf>
    <xf numFmtId="0" fontId="54" fillId="11" borderId="114" xfId="0" applyFont="1" applyFill="1" applyBorder="1" applyAlignment="1" applyProtection="1">
      <alignment horizontal="center" vertical="center" wrapText="1"/>
      <protection locked="0" hidden="1"/>
    </xf>
    <xf numFmtId="0" fontId="13" fillId="16" borderId="210" xfId="0" applyFont="1" applyFill="1" applyBorder="1" applyAlignment="1" applyProtection="1">
      <alignment horizontal="center"/>
      <protection locked="0"/>
    </xf>
    <xf numFmtId="0" fontId="13" fillId="16" borderId="211" xfId="0" applyFont="1" applyFill="1" applyBorder="1" applyAlignment="1" applyProtection="1">
      <alignment horizontal="center"/>
      <protection locked="0"/>
    </xf>
    <xf numFmtId="0" fontId="13" fillId="16" borderId="212" xfId="0" applyFont="1" applyFill="1" applyBorder="1" applyAlignment="1" applyProtection="1">
      <alignment horizontal="center"/>
      <protection locked="0"/>
    </xf>
    <xf numFmtId="0" fontId="24" fillId="16" borderId="117" xfId="0" applyFont="1" applyFill="1" applyBorder="1" applyAlignment="1" applyProtection="1">
      <alignment horizontal="center" vertical="center" wrapText="1"/>
      <protection locked="0"/>
    </xf>
    <xf numFmtId="0" fontId="24" fillId="16" borderId="112" xfId="0" applyFont="1" applyFill="1" applyBorder="1" applyAlignment="1" applyProtection="1">
      <alignment horizontal="center" vertical="center" wrapText="1"/>
      <protection locked="0"/>
    </xf>
    <xf numFmtId="0" fontId="24" fillId="16" borderId="209" xfId="0" applyFont="1" applyFill="1" applyBorder="1" applyAlignment="1" applyProtection="1">
      <alignment horizontal="center" vertical="center" wrapText="1"/>
      <protection locked="0"/>
    </xf>
    <xf numFmtId="0" fontId="14" fillId="16" borderId="117" xfId="0" applyFont="1" applyFill="1" applyBorder="1" applyAlignment="1" applyProtection="1">
      <alignment horizontal="center" vertical="center" wrapText="1"/>
      <protection locked="0" hidden="1"/>
    </xf>
    <xf numFmtId="0" fontId="14" fillId="16" borderId="112" xfId="0" applyFont="1" applyFill="1" applyBorder="1" applyAlignment="1" applyProtection="1">
      <alignment horizontal="center" vertical="center" wrapText="1"/>
      <protection locked="0" hidden="1"/>
    </xf>
    <xf numFmtId="0" fontId="14" fillId="16" borderId="114" xfId="0" applyFont="1" applyFill="1" applyBorder="1" applyAlignment="1" applyProtection="1">
      <alignment horizontal="center" vertical="center" wrapText="1"/>
      <protection locked="0" hidden="1"/>
    </xf>
    <xf numFmtId="0" fontId="54" fillId="16" borderId="23" xfId="0" applyFont="1" applyFill="1" applyBorder="1" applyAlignment="1" applyProtection="1">
      <alignment horizontal="center" vertical="center" wrapText="1"/>
      <protection locked="0" hidden="1"/>
    </xf>
    <xf numFmtId="0" fontId="54" fillId="16" borderId="112" xfId="0" applyFont="1" applyFill="1" applyBorder="1" applyAlignment="1" applyProtection="1">
      <alignment horizontal="center" vertical="center" wrapText="1"/>
      <protection locked="0" hidden="1"/>
    </xf>
    <xf numFmtId="0" fontId="54"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wrapText="1"/>
      <protection locked="0" hidden="1"/>
    </xf>
    <xf numFmtId="0" fontId="18" fillId="16" borderId="18"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textRotation="90" wrapText="1"/>
      <protection locked="0" hidden="1"/>
    </xf>
    <xf numFmtId="0" fontId="18" fillId="16" borderId="19" xfId="0" applyFont="1" applyFill="1" applyBorder="1" applyAlignment="1" applyProtection="1">
      <alignment horizontal="center" vertical="center" textRotation="90" wrapText="1"/>
      <protection locked="0" hidden="1"/>
    </xf>
    <xf numFmtId="0" fontId="18" fillId="16" borderId="33" xfId="0" applyFont="1" applyFill="1" applyBorder="1" applyAlignment="1" applyProtection="1">
      <alignment horizontal="center" vertical="center" textRotation="90" wrapText="1"/>
      <protection locked="0" hidden="1"/>
    </xf>
    <xf numFmtId="0" fontId="20" fillId="16" borderId="208" xfId="0" applyFont="1" applyFill="1" applyBorder="1" applyAlignment="1" applyProtection="1">
      <alignment horizontal="center" vertical="center" textRotation="90" wrapText="1"/>
      <protection locked="0" hidden="1"/>
    </xf>
    <xf numFmtId="0" fontId="20"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4" fillId="11" borderId="24" xfId="0" applyFont="1" applyFill="1" applyBorder="1" applyAlignment="1" applyProtection="1">
      <alignment horizontal="center"/>
      <protection locked="0"/>
    </xf>
    <xf numFmtId="0" fontId="24" fillId="11" borderId="113" xfId="0" applyFont="1" applyFill="1" applyBorder="1" applyAlignment="1" applyProtection="1">
      <alignment horizontal="center"/>
      <protection locked="0"/>
    </xf>
    <xf numFmtId="0" fontId="24" fillId="11" borderId="39" xfId="0" applyFont="1" applyFill="1" applyBorder="1" applyAlignment="1" applyProtection="1">
      <alignment horizontal="center"/>
      <protection locked="0"/>
    </xf>
    <xf numFmtId="0" fontId="24" fillId="11" borderId="25" xfId="0" applyFont="1" applyFill="1" applyBorder="1" applyAlignment="1" applyProtection="1">
      <alignment horizontal="center"/>
      <protection locked="0"/>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3" fillId="10" borderId="113" xfId="0" applyFont="1" applyFill="1" applyBorder="1" applyAlignment="1" applyProtection="1">
      <alignment horizontal="center"/>
      <protection locked="0"/>
    </xf>
    <xf numFmtId="0" fontId="13" fillId="10" borderId="39" xfId="0" applyFont="1" applyFill="1" applyBorder="1" applyAlignment="1" applyProtection="1">
      <alignment horizontal="center"/>
      <protection locked="0"/>
    </xf>
    <xf numFmtId="0" fontId="13" fillId="10" borderId="25" xfId="0" applyFont="1" applyFill="1" applyBorder="1" applyAlignment="1" applyProtection="1">
      <alignment horizontal="center"/>
      <protection locked="0"/>
    </xf>
    <xf numFmtId="0" fontId="89" fillId="13" borderId="2" xfId="0" applyFont="1" applyFill="1" applyBorder="1" applyAlignment="1" applyProtection="1">
      <alignment horizontal="right" vertical="center" wrapText="1"/>
      <protection locked="0" hidden="1"/>
    </xf>
    <xf numFmtId="0" fontId="89" fillId="13" borderId="57" xfId="0" applyFont="1" applyFill="1" applyBorder="1" applyAlignment="1" applyProtection="1">
      <alignment horizontal="right" vertical="center" wrapText="1"/>
      <protection locked="0" hidden="1"/>
    </xf>
    <xf numFmtId="14" fontId="28" fillId="13" borderId="58" xfId="0" applyNumberFormat="1" applyFont="1" applyFill="1" applyBorder="1" applyAlignment="1" applyProtection="1">
      <alignment horizontal="left" vertical="center" wrapText="1"/>
      <protection locked="0" hidden="1"/>
    </xf>
    <xf numFmtId="14" fontId="28" fillId="13" borderId="2" xfId="0" applyNumberFormat="1" applyFont="1" applyFill="1" applyBorder="1" applyAlignment="1" applyProtection="1">
      <alignment horizontal="left" vertical="center" wrapText="1"/>
      <protection locked="0" hidden="1"/>
    </xf>
    <xf numFmtId="14" fontId="28" fillId="13" borderId="3" xfId="0" applyNumberFormat="1" applyFont="1" applyFill="1" applyBorder="1" applyAlignment="1" applyProtection="1">
      <alignment horizontal="left" vertical="center" wrapText="1"/>
      <protection locked="0" hidden="1"/>
    </xf>
    <xf numFmtId="0" fontId="91" fillId="3" borderId="0" xfId="0" applyFont="1" applyFill="1" applyBorder="1" applyAlignment="1" applyProtection="1">
      <alignment horizontal="center" vertical="center" wrapText="1"/>
      <protection locked="0" hidden="1"/>
    </xf>
    <xf numFmtId="0" fontId="91" fillId="3" borderId="53" xfId="0" applyFont="1" applyFill="1" applyBorder="1" applyAlignment="1" applyProtection="1">
      <alignment horizontal="center" vertical="center" wrapText="1"/>
      <protection locked="0" hidden="1"/>
    </xf>
    <xf numFmtId="0" fontId="13" fillId="5" borderId="24" xfId="0" applyFont="1" applyFill="1" applyBorder="1" applyAlignment="1" applyProtection="1">
      <alignment horizontal="center"/>
      <protection locked="0"/>
    </xf>
    <xf numFmtId="0" fontId="13" fillId="5" borderId="113" xfId="0" applyFont="1" applyFill="1" applyBorder="1" applyAlignment="1" applyProtection="1">
      <alignment horizontal="center"/>
      <protection locked="0"/>
    </xf>
    <xf numFmtId="0" fontId="13" fillId="5" borderId="39"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24" fillId="5" borderId="26" xfId="0" applyFont="1" applyFill="1" applyBorder="1" applyAlignment="1" applyProtection="1">
      <alignment horizontal="center" vertical="center" wrapText="1"/>
      <protection locked="0"/>
    </xf>
    <xf numFmtId="0" fontId="24" fillId="5" borderId="114" xfId="0" applyFont="1" applyFill="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14" fillId="5" borderId="117" xfId="0" applyFont="1" applyFill="1" applyBorder="1" applyAlignment="1" applyProtection="1">
      <alignment horizontal="center" vertical="center" wrapText="1"/>
      <protection locked="0" hidden="1"/>
    </xf>
    <xf numFmtId="0" fontId="14" fillId="5" borderId="112" xfId="0" applyFont="1" applyFill="1" applyBorder="1" applyAlignment="1" applyProtection="1">
      <alignment horizontal="center" vertical="center" wrapText="1"/>
      <protection locked="0" hidden="1"/>
    </xf>
    <xf numFmtId="0" fontId="14" fillId="5" borderId="114" xfId="0" applyFont="1" applyFill="1" applyBorder="1" applyAlignment="1" applyProtection="1">
      <alignment horizontal="center" vertical="center" wrapText="1"/>
      <protection locked="0" hidden="1"/>
    </xf>
    <xf numFmtId="0" fontId="54" fillId="5" borderId="112" xfId="0" applyFont="1" applyFill="1" applyBorder="1" applyAlignment="1" applyProtection="1">
      <alignment horizontal="center" vertical="center" wrapText="1"/>
      <protection locked="0" hidden="1"/>
    </xf>
    <xf numFmtId="0" fontId="54" fillId="5" borderId="114" xfId="0" applyFont="1" applyFill="1" applyBorder="1" applyAlignment="1" applyProtection="1">
      <alignment horizontal="center" vertical="center" wrapText="1"/>
      <protection locked="0" hidden="1"/>
    </xf>
    <xf numFmtId="0" fontId="56" fillId="5" borderId="16" xfId="0" applyFont="1" applyFill="1" applyBorder="1" applyAlignment="1" applyProtection="1">
      <alignment horizontal="center" vertical="center" wrapText="1"/>
      <protection locked="0" hidden="1"/>
    </xf>
    <xf numFmtId="0" fontId="18" fillId="5" borderId="16" xfId="0" applyFont="1" applyFill="1" applyBorder="1" applyAlignment="1" applyProtection="1">
      <alignment horizontal="center" vertical="center" wrapText="1"/>
      <protection locked="0" hidden="1"/>
    </xf>
    <xf numFmtId="0" fontId="18" fillId="5" borderId="17" xfId="0" applyFont="1" applyFill="1" applyBorder="1" applyAlignment="1" applyProtection="1">
      <alignment horizontal="center" vertical="center" textRotation="90" wrapText="1"/>
      <protection locked="0" hidden="1"/>
    </xf>
    <xf numFmtId="0" fontId="18" fillId="5" borderId="19" xfId="0" applyFont="1" applyFill="1" applyBorder="1" applyAlignment="1" applyProtection="1">
      <alignment horizontal="center" vertical="center" textRotation="90" wrapText="1"/>
      <protection locked="0" hidden="1"/>
    </xf>
    <xf numFmtId="0" fontId="18" fillId="5" borderId="33" xfId="0" applyFont="1" applyFill="1" applyBorder="1" applyAlignment="1" applyProtection="1">
      <alignment horizontal="center" vertical="center" textRotation="90" wrapText="1"/>
      <protection locked="0" hidden="1"/>
    </xf>
    <xf numFmtId="0" fontId="20" fillId="5" borderId="27" xfId="0" applyFont="1" applyFill="1" applyBorder="1" applyAlignment="1" applyProtection="1">
      <alignment horizontal="center" vertical="center" textRotation="90" wrapText="1"/>
      <protection locked="0" hidden="1"/>
    </xf>
    <xf numFmtId="0" fontId="20"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7" fillId="8" borderId="54" xfId="0" applyFont="1" applyFill="1" applyBorder="1" applyAlignment="1" applyProtection="1">
      <alignment horizontal="center" vertical="center" wrapText="1"/>
      <protection locked="0" hidden="1"/>
    </xf>
    <xf numFmtId="0" fontId="27" fillId="8" borderId="55" xfId="0" applyFont="1" applyFill="1" applyBorder="1" applyAlignment="1" applyProtection="1">
      <alignment horizontal="center" vertical="center" wrapText="1"/>
      <protection locked="0" hidden="1"/>
    </xf>
    <xf numFmtId="0" fontId="27" fillId="8" borderId="56" xfId="0" applyFont="1" applyFill="1" applyBorder="1" applyAlignment="1" applyProtection="1">
      <alignment horizontal="center" vertical="center" wrapText="1"/>
      <protection locked="0" hidden="1"/>
    </xf>
    <xf numFmtId="0" fontId="17" fillId="11" borderId="17" xfId="0" applyFont="1" applyFill="1" applyBorder="1" applyAlignment="1" applyProtection="1">
      <alignment horizontal="center" vertical="center" textRotation="90" wrapText="1"/>
      <protection locked="0" hidden="1"/>
    </xf>
    <xf numFmtId="0" fontId="17" fillId="11" borderId="18" xfId="0" applyFont="1" applyFill="1" applyBorder="1" applyAlignment="1" applyProtection="1">
      <alignment horizontal="center" vertical="center" textRotation="90" wrapText="1"/>
      <protection locked="0" hidden="1"/>
    </xf>
    <xf numFmtId="0" fontId="24" fillId="12" borderId="24" xfId="0" applyFont="1" applyFill="1" applyBorder="1" applyAlignment="1" applyProtection="1">
      <alignment horizontal="center"/>
      <protection locked="0"/>
    </xf>
    <xf numFmtId="0" fontId="24" fillId="12" borderId="113" xfId="0" applyFont="1" applyFill="1" applyBorder="1" applyAlignment="1" applyProtection="1">
      <alignment horizontal="center"/>
      <protection locked="0"/>
    </xf>
    <xf numFmtId="0" fontId="24" fillId="12" borderId="39" xfId="0" applyFont="1" applyFill="1" applyBorder="1" applyAlignment="1" applyProtection="1">
      <alignment horizontal="center"/>
      <protection locked="0"/>
    </xf>
    <xf numFmtId="0" fontId="24" fillId="12" borderId="25" xfId="0" applyFont="1" applyFill="1" applyBorder="1" applyAlignment="1" applyProtection="1">
      <alignment horizontal="center"/>
      <protection locked="0"/>
    </xf>
    <xf numFmtId="0" fontId="56" fillId="11" borderId="16" xfId="0" applyFont="1" applyFill="1" applyBorder="1" applyAlignment="1" applyProtection="1">
      <alignment horizontal="center" vertical="center" wrapText="1"/>
      <protection locked="0" hidden="1"/>
    </xf>
    <xf numFmtId="0" fontId="20" fillId="11" borderId="27" xfId="0" applyFont="1" applyFill="1" applyBorder="1" applyAlignment="1" applyProtection="1">
      <alignment horizontal="center" vertical="center" textRotation="90" wrapText="1"/>
      <protection locked="0" hidden="1"/>
    </xf>
    <xf numFmtId="0" fontId="20" fillId="11" borderId="29"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8" fillId="10" borderId="17" xfId="0" applyFont="1" applyFill="1" applyBorder="1" applyAlignment="1" applyProtection="1">
      <alignment horizontal="center" vertical="center" textRotation="90" wrapText="1"/>
      <protection locked="0" hidden="1"/>
    </xf>
    <xf numFmtId="0" fontId="18" fillId="10" borderId="19" xfId="0" applyFont="1" applyFill="1" applyBorder="1" applyAlignment="1" applyProtection="1">
      <alignment horizontal="center" vertical="center" textRotation="90" wrapText="1"/>
      <protection locked="0" hidden="1"/>
    </xf>
    <xf numFmtId="0" fontId="18"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8" fillId="11" borderId="16" xfId="0" applyFont="1" applyFill="1" applyBorder="1" applyAlignment="1" applyProtection="1">
      <alignment horizontal="center" vertical="center" wrapText="1"/>
      <protection locked="0" hidden="1"/>
    </xf>
    <xf numFmtId="0" fontId="18" fillId="11" borderId="17" xfId="0" applyFont="1" applyFill="1" applyBorder="1" applyAlignment="1" applyProtection="1">
      <alignment horizontal="center" vertical="center" textRotation="90" wrapText="1"/>
      <protection locked="0" hidden="1"/>
    </xf>
    <xf numFmtId="0" fontId="18" fillId="11" borderId="19" xfId="0" applyFont="1" applyFill="1" applyBorder="1" applyAlignment="1" applyProtection="1">
      <alignment horizontal="center" vertical="center" textRotation="90" wrapText="1"/>
      <protection locked="0" hidden="1"/>
    </xf>
    <xf numFmtId="0" fontId="18" fillId="11" borderId="33" xfId="0" applyFont="1" applyFill="1" applyBorder="1" applyAlignment="1" applyProtection="1">
      <alignment horizontal="center" vertical="center" textRotation="90" wrapText="1"/>
      <protection locked="0" hidden="1"/>
    </xf>
    <xf numFmtId="0" fontId="17" fillId="11" borderId="40" xfId="0" applyFont="1" applyFill="1" applyBorder="1" applyAlignment="1" applyProtection="1">
      <alignment horizontal="center" vertical="center" textRotation="90" wrapText="1"/>
      <protection locked="0" hidden="1"/>
    </xf>
    <xf numFmtId="0" fontId="17" fillId="11" borderId="38" xfId="0" applyFont="1" applyFill="1" applyBorder="1" applyAlignment="1" applyProtection="1">
      <alignment horizontal="center" vertical="center" textRotation="90" wrapText="1"/>
      <protection locked="0" hidden="1"/>
    </xf>
    <xf numFmtId="0" fontId="24" fillId="12" borderId="26" xfId="0" applyFont="1" applyFill="1" applyBorder="1" applyAlignment="1" applyProtection="1">
      <alignment horizontal="center" vertical="center" wrapText="1"/>
      <protection locked="0"/>
    </xf>
    <xf numFmtId="0" fontId="24" fillId="12" borderId="114" xfId="0" applyFont="1" applyFill="1" applyBorder="1" applyAlignment="1" applyProtection="1">
      <alignment horizontal="center" vertical="center" wrapText="1"/>
      <protection locked="0"/>
    </xf>
    <xf numFmtId="0" fontId="24" fillId="12" borderId="16" xfId="0" applyFont="1" applyFill="1" applyBorder="1" applyAlignment="1" applyProtection="1">
      <alignment horizontal="center" vertical="center" wrapText="1"/>
      <protection locked="0"/>
    </xf>
    <xf numFmtId="0" fontId="24" fillId="12" borderId="27"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20" fillId="9" borderId="208" xfId="0" applyFont="1" applyFill="1" applyBorder="1" applyAlignment="1" applyProtection="1">
      <alignment horizontal="center" vertical="center" textRotation="90" wrapText="1"/>
      <protection locked="0" hidden="1"/>
    </xf>
    <xf numFmtId="0" fontId="20" fillId="9" borderId="43"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2" fillId="8" borderId="45" xfId="0" applyFont="1" applyFill="1" applyBorder="1" applyAlignment="1" applyProtection="1">
      <alignment horizontal="center" vertical="center" wrapText="1"/>
      <protection locked="0" hidden="1"/>
    </xf>
    <xf numFmtId="0" fontId="22"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20" fillId="10" borderId="27" xfId="0" applyFont="1" applyFill="1" applyBorder="1" applyAlignment="1" applyProtection="1">
      <alignment horizontal="center" vertical="center" textRotation="90" wrapText="1"/>
      <protection locked="0" hidden="1"/>
    </xf>
    <xf numFmtId="0" fontId="20" fillId="10" borderId="29" xfId="0" applyFont="1" applyFill="1" applyBorder="1" applyAlignment="1" applyProtection="1">
      <alignment horizontal="center" vertical="center" textRotation="90" wrapText="1"/>
      <protection locked="0" hidden="1"/>
    </xf>
    <xf numFmtId="0" fontId="26" fillId="2" borderId="1" xfId="0"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locked="0" hidden="1"/>
    </xf>
    <xf numFmtId="0" fontId="26" fillId="2" borderId="3" xfId="0" applyFont="1" applyFill="1" applyBorder="1" applyAlignment="1" applyProtection="1">
      <alignment horizontal="center" vertical="center" wrapText="1"/>
      <protection locked="0" hidden="1"/>
    </xf>
    <xf numFmtId="0" fontId="56" fillId="10" borderId="16" xfId="0" applyFont="1" applyFill="1" applyBorder="1" applyAlignment="1" applyProtection="1">
      <alignment horizontal="center" vertical="center" wrapText="1"/>
      <protection locked="0" hidden="1"/>
    </xf>
    <xf numFmtId="0" fontId="18" fillId="10" borderId="16" xfId="0" applyFont="1" applyFill="1" applyBorder="1" applyAlignment="1" applyProtection="1">
      <alignment horizontal="center" vertical="center" wrapText="1"/>
      <protection locked="0" hidden="1"/>
    </xf>
    <xf numFmtId="0" fontId="54" fillId="10" borderId="112" xfId="0" applyFont="1" applyFill="1" applyBorder="1" applyAlignment="1" applyProtection="1">
      <alignment horizontal="center" vertical="center" wrapText="1"/>
      <protection locked="0" hidden="1"/>
    </xf>
    <xf numFmtId="0" fontId="54" fillId="10" borderId="114" xfId="0" applyFont="1" applyFill="1" applyBorder="1" applyAlignment="1" applyProtection="1">
      <alignment horizontal="center" vertical="center" wrapText="1"/>
      <protection locked="0" hidden="1"/>
    </xf>
    <xf numFmtId="0" fontId="14" fillId="10" borderId="117" xfId="0" applyFont="1" applyFill="1" applyBorder="1" applyAlignment="1" applyProtection="1">
      <alignment horizontal="center" vertical="center" wrapText="1"/>
      <protection locked="0" hidden="1"/>
    </xf>
    <xf numFmtId="0" fontId="14" fillId="10" borderId="112" xfId="0" applyFont="1" applyFill="1" applyBorder="1" applyAlignment="1" applyProtection="1">
      <alignment horizontal="center" vertical="center" wrapText="1"/>
      <protection locked="0" hidden="1"/>
    </xf>
    <xf numFmtId="0" fontId="14" fillId="10" borderId="114" xfId="0" applyFont="1" applyFill="1" applyBorder="1" applyAlignment="1" applyProtection="1">
      <alignment horizontal="center" vertical="center" wrapText="1"/>
      <protection locked="0" hidden="1"/>
    </xf>
    <xf numFmtId="0" fontId="20" fillId="11" borderId="208" xfId="0" applyFont="1" applyFill="1" applyBorder="1" applyAlignment="1" applyProtection="1">
      <alignment horizontal="center" vertical="center" textRotation="90" wrapText="1"/>
      <protection locked="0" hidden="1"/>
    </xf>
    <xf numFmtId="0" fontId="20" fillId="11" borderId="43" xfId="0" applyFont="1" applyFill="1" applyBorder="1" applyAlignment="1" applyProtection="1">
      <alignment horizontal="center" vertical="center" textRotation="90" wrapText="1"/>
      <protection locked="0" hidden="1"/>
    </xf>
    <xf numFmtId="0" fontId="63" fillId="14" borderId="252" xfId="0" applyFont="1" applyFill="1" applyBorder="1" applyAlignment="1" applyProtection="1">
      <alignment horizontal="center" vertical="center"/>
      <protection locked="0" hidden="1"/>
    </xf>
    <xf numFmtId="0" fontId="63" fillId="14" borderId="253" xfId="0" applyFont="1" applyFill="1" applyBorder="1" applyAlignment="1" applyProtection="1">
      <alignment horizontal="center" vertical="center"/>
      <protection locked="0" hidden="1"/>
    </xf>
    <xf numFmtId="0" fontId="63" fillId="14" borderId="254" xfId="0" applyFont="1" applyFill="1" applyBorder="1" applyAlignment="1" applyProtection="1">
      <alignment horizontal="center" vertical="center"/>
      <protection locked="0" hidden="1"/>
    </xf>
    <xf numFmtId="0" fontId="0" fillId="0" borderId="95" xfId="0" applyBorder="1" applyAlignment="1" applyProtection="1">
      <alignment horizontal="center"/>
      <protection hidden="1"/>
    </xf>
    <xf numFmtId="0" fontId="0" fillId="0" borderId="96" xfId="0" applyBorder="1" applyAlignment="1" applyProtection="1">
      <alignment horizontal="center"/>
      <protection hidden="1"/>
    </xf>
    <xf numFmtId="0" fontId="0" fillId="0" borderId="97"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0" xfId="0" applyBorder="1" applyAlignment="1" applyProtection="1">
      <alignment horizontal="center"/>
      <protection hidden="1"/>
    </xf>
    <xf numFmtId="0" fontId="0" fillId="0" borderId="98" xfId="0" applyBorder="1" applyAlignment="1" applyProtection="1">
      <alignment horizontal="center"/>
      <protection hidden="1"/>
    </xf>
    <xf numFmtId="0" fontId="0" fillId="0" borderId="111" xfId="0" applyBorder="1" applyAlignment="1" applyProtection="1">
      <alignment horizontal="center"/>
      <protection hidden="1"/>
    </xf>
    <xf numFmtId="0" fontId="0" fillId="0" borderId="104" xfId="0" applyBorder="1" applyAlignment="1" applyProtection="1">
      <alignment horizontal="center"/>
      <protection hidden="1"/>
    </xf>
    <xf numFmtId="0" fontId="0" fillId="0" borderId="106" xfId="0" applyBorder="1" applyAlignment="1" applyProtection="1">
      <alignment horizontal="center"/>
      <protection hidden="1"/>
    </xf>
    <xf numFmtId="0" fontId="66" fillId="17" borderId="9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3" fillId="17" borderId="92" xfId="0" applyFont="1" applyFill="1" applyBorder="1" applyAlignment="1" applyProtection="1">
      <alignment horizontal="center" vertical="center" wrapText="1"/>
      <protection locked="0" hidden="1"/>
    </xf>
    <xf numFmtId="0" fontId="63" fillId="17" borderId="93" xfId="0" applyFont="1" applyFill="1" applyBorder="1" applyAlignment="1" applyProtection="1">
      <alignment horizontal="center" vertical="center" wrapText="1"/>
      <protection locked="0" hidden="1"/>
    </xf>
    <xf numFmtId="0" fontId="63" fillId="17" borderId="188" xfId="0" applyFont="1" applyFill="1" applyBorder="1" applyAlignment="1" applyProtection="1">
      <alignment horizontal="center" vertical="center"/>
      <protection locked="0" hidden="1"/>
    </xf>
    <xf numFmtId="0" fontId="63" fillId="17" borderId="251" xfId="0" applyFont="1" applyFill="1" applyBorder="1" applyAlignment="1" applyProtection="1">
      <alignment horizontal="center" vertical="center"/>
      <protection locked="0" hidden="1"/>
    </xf>
    <xf numFmtId="0" fontId="0" fillId="15" borderId="0" xfId="0" applyFill="1" applyAlignment="1" applyProtection="1">
      <alignment horizontal="center"/>
      <protection hidden="1"/>
    </xf>
    <xf numFmtId="0" fontId="63" fillId="14" borderId="109" xfId="0" applyFont="1" applyFill="1" applyBorder="1" applyAlignment="1" applyProtection="1">
      <alignment horizontal="right" vertical="center"/>
      <protection locked="0" hidden="1"/>
    </xf>
    <xf numFmtId="0" fontId="63" fillId="14" borderId="102"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right" vertical="center"/>
      <protection locked="0" hidden="1"/>
    </xf>
    <xf numFmtId="0" fontId="63" fillId="14" borderId="188" xfId="0" applyFont="1" applyFill="1" applyBorder="1" applyAlignment="1" applyProtection="1">
      <alignment horizontal="right" vertical="center"/>
      <protection locked="0" hidden="1"/>
    </xf>
    <xf numFmtId="0" fontId="63" fillId="14" borderId="189"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center" vertical="center"/>
      <protection locked="0" hidden="1"/>
    </xf>
    <xf numFmtId="0" fontId="63" fillId="14" borderId="197" xfId="0" applyFont="1" applyFill="1" applyBorder="1" applyAlignment="1" applyProtection="1">
      <alignment horizontal="center" vertical="center"/>
      <protection locked="0" hidden="1"/>
    </xf>
    <xf numFmtId="0" fontId="63" fillId="14" borderId="189" xfId="0" applyFont="1" applyFill="1" applyBorder="1" applyAlignment="1" applyProtection="1">
      <alignment horizontal="center" vertical="center"/>
      <protection locked="0" hidden="1"/>
    </xf>
    <xf numFmtId="0" fontId="63" fillId="14" borderId="190" xfId="0" applyFont="1" applyFill="1" applyBorder="1" applyAlignment="1" applyProtection="1">
      <alignment horizontal="center" vertical="center"/>
      <protection locked="0" hidden="1"/>
    </xf>
    <xf numFmtId="0" fontId="63" fillId="0" borderId="99" xfId="0" applyFont="1" applyBorder="1" applyAlignment="1" applyProtection="1">
      <alignment horizontal="center" vertical="center" wrapText="1"/>
      <protection locked="0" hidden="1"/>
    </xf>
    <xf numFmtId="0" fontId="63" fillId="0" borderId="185" xfId="0" applyFont="1" applyBorder="1" applyAlignment="1" applyProtection="1">
      <alignment horizontal="center" vertical="center" wrapText="1"/>
      <protection locked="0" hidden="1"/>
    </xf>
    <xf numFmtId="0" fontId="76" fillId="0" borderId="99" xfId="0" applyFont="1" applyBorder="1" applyAlignment="1" applyProtection="1">
      <alignment horizontal="center" vertical="center"/>
      <protection locked="0" hidden="1"/>
    </xf>
    <xf numFmtId="0" fontId="76" fillId="0" borderId="128" xfId="0" applyFont="1" applyBorder="1" applyAlignment="1" applyProtection="1">
      <alignment horizontal="center" vertical="center"/>
      <protection locked="0" hidden="1"/>
    </xf>
    <xf numFmtId="0" fontId="76" fillId="0" borderId="186" xfId="0" applyFont="1" applyBorder="1" applyAlignment="1" applyProtection="1">
      <alignment horizontal="center" vertical="center"/>
      <protection locked="0" hidden="1"/>
    </xf>
    <xf numFmtId="0" fontId="63" fillId="0" borderId="184" xfId="0" applyFont="1" applyBorder="1" applyAlignment="1" applyProtection="1">
      <alignment horizontal="center" vertical="center" wrapText="1"/>
      <protection locked="0" hidden="1"/>
    </xf>
    <xf numFmtId="0" fontId="63" fillId="0" borderId="128" xfId="0" applyFont="1" applyBorder="1" applyAlignment="1" applyProtection="1">
      <alignment horizontal="center" vertical="center" wrapText="1"/>
      <protection locked="0" hidden="1"/>
    </xf>
    <xf numFmtId="0" fontId="71" fillId="15" borderId="17" xfId="0" applyFont="1" applyFill="1" applyBorder="1" applyAlignment="1" applyProtection="1">
      <alignment horizontal="center" vertical="center" textRotation="90" wrapText="1"/>
      <protection locked="0" hidden="1"/>
    </xf>
    <xf numFmtId="0" fontId="71" fillId="15" borderId="18" xfId="0" applyFont="1" applyFill="1" applyBorder="1" applyAlignment="1" applyProtection="1">
      <alignment horizontal="center" vertical="center" textRotation="90" wrapText="1"/>
      <protection locked="0" hidden="1"/>
    </xf>
    <xf numFmtId="0" fontId="43" fillId="0" borderId="184"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86" xfId="0" applyFont="1" applyBorder="1" applyAlignment="1" applyProtection="1">
      <alignment horizontal="right"/>
      <protection locked="0" hidden="1"/>
    </xf>
    <xf numFmtId="0" fontId="65" fillId="0" borderId="188" xfId="0" applyFont="1" applyBorder="1" applyAlignment="1" applyProtection="1">
      <alignment horizontal="right" vertical="center"/>
      <protection locked="0" hidden="1"/>
    </xf>
    <xf numFmtId="0" fontId="65" fillId="0" borderId="189" xfId="0" applyFont="1" applyBorder="1" applyAlignment="1" applyProtection="1">
      <alignment horizontal="right" vertical="center"/>
      <protection locked="0" hidden="1"/>
    </xf>
    <xf numFmtId="0" fontId="65" fillId="0" borderId="190" xfId="0" applyFont="1" applyBorder="1" applyAlignment="1" applyProtection="1">
      <alignment horizontal="right" vertical="center"/>
      <protection locked="0" hidden="1"/>
    </xf>
    <xf numFmtId="0" fontId="0" fillId="15" borderId="104" xfId="0" applyFill="1" applyBorder="1" applyAlignment="1" applyProtection="1">
      <alignment horizontal="center"/>
      <protection hidden="1"/>
    </xf>
    <xf numFmtId="0" fontId="37" fillId="15" borderId="201" xfId="0" applyFont="1" applyFill="1" applyBorder="1" applyAlignment="1" applyProtection="1">
      <alignment horizontal="left" vertical="center"/>
      <protection locked="0" hidden="1"/>
    </xf>
    <xf numFmtId="0" fontId="37" fillId="15" borderId="193" xfId="0" applyFont="1" applyFill="1" applyBorder="1" applyAlignment="1" applyProtection="1">
      <alignment horizontal="left" vertical="center"/>
      <protection locked="0" hidden="1"/>
    </xf>
    <xf numFmtId="0" fontId="66" fillId="0" borderId="188" xfId="0" applyFont="1" applyBorder="1" applyAlignment="1" applyProtection="1">
      <alignment horizontal="center" vertical="center"/>
      <protection locked="0" hidden="1"/>
    </xf>
    <xf numFmtId="0" fontId="66" fillId="0" borderId="189" xfId="0" applyFont="1" applyBorder="1" applyAlignment="1" applyProtection="1">
      <alignment horizontal="center" vertical="center"/>
      <protection locked="0" hidden="1"/>
    </xf>
    <xf numFmtId="0" fontId="66" fillId="0" borderId="190" xfId="0" applyFont="1" applyBorder="1" applyAlignment="1" applyProtection="1">
      <alignment horizontal="center" vertical="center"/>
      <protection locked="0" hidden="1"/>
    </xf>
    <xf numFmtId="0" fontId="77" fillId="0" borderId="184" xfId="0" applyFont="1" applyBorder="1" applyAlignment="1" applyProtection="1">
      <alignment horizontal="center" vertical="center"/>
      <protection locked="0" hidden="1"/>
    </xf>
    <xf numFmtId="0" fontId="77" fillId="0" borderId="128" xfId="0" applyFont="1" applyBorder="1" applyAlignment="1" applyProtection="1">
      <alignment horizontal="center" vertical="center"/>
      <protection locked="0" hidden="1"/>
    </xf>
    <xf numFmtId="0" fontId="77" fillId="0" borderId="185" xfId="0" applyFont="1" applyBorder="1" applyAlignment="1" applyProtection="1">
      <alignment horizontal="center" vertical="center"/>
      <protection locked="0" hidden="1"/>
    </xf>
    <xf numFmtId="0" fontId="78" fillId="0" borderId="99" xfId="0" applyFont="1" applyBorder="1" applyAlignment="1" applyProtection="1">
      <alignment horizontal="center" vertical="center"/>
      <protection locked="0" hidden="1"/>
    </xf>
    <xf numFmtId="0" fontId="78" fillId="0" borderId="185" xfId="0" applyFont="1" applyBorder="1" applyAlignment="1" applyProtection="1">
      <alignment horizontal="center" vertical="center"/>
      <protection locked="0" hidden="1"/>
    </xf>
    <xf numFmtId="0" fontId="64" fillId="0" borderId="198" xfId="0" applyFont="1" applyBorder="1" applyAlignment="1" applyProtection="1">
      <alignment horizontal="right" vertical="center"/>
      <protection locked="0" hidden="1"/>
    </xf>
    <xf numFmtId="0" fontId="64" fillId="0" borderId="199" xfId="0" applyFont="1" applyBorder="1" applyAlignment="1" applyProtection="1">
      <alignment horizontal="right" vertical="center"/>
      <protection locked="0" hidden="1"/>
    </xf>
    <xf numFmtId="0" fontId="64" fillId="0" borderId="200" xfId="0" applyFont="1" applyBorder="1" applyAlignment="1" applyProtection="1">
      <alignment horizontal="right" vertical="center"/>
      <protection locked="0" hidden="1"/>
    </xf>
    <xf numFmtId="0" fontId="64" fillId="0" borderId="195" xfId="0" applyFont="1" applyBorder="1" applyAlignment="1" applyProtection="1">
      <alignment horizontal="right" vertical="center"/>
      <protection locked="0" hidden="1"/>
    </xf>
    <xf numFmtId="0" fontId="64" fillId="0" borderId="196" xfId="0" applyFont="1" applyBorder="1" applyAlignment="1" applyProtection="1">
      <alignment horizontal="right" vertical="center"/>
      <protection locked="0" hidden="1"/>
    </xf>
    <xf numFmtId="0" fontId="64" fillId="0" borderId="197" xfId="0" applyFont="1" applyBorder="1" applyAlignment="1" applyProtection="1">
      <alignment horizontal="right" vertical="center"/>
      <protection locked="0" hidden="1"/>
    </xf>
    <xf numFmtId="0" fontId="66" fillId="0" borderId="94"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6" fillId="0" borderId="183" xfId="0" applyFont="1" applyBorder="1" applyAlignment="1" applyProtection="1">
      <alignment horizontal="center" vertical="center"/>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59" xfId="0" applyFont="1" applyFill="1" applyBorder="1" applyAlignment="1" applyProtection="1">
      <alignment horizontal="center" vertical="center" textRotation="90" wrapText="1"/>
      <protection locked="0" hidden="1"/>
    </xf>
    <xf numFmtId="0" fontId="40" fillId="15" borderId="161"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69" fillId="15" borderId="16" xfId="0" applyFont="1" applyFill="1" applyBorder="1" applyAlignment="1" applyProtection="1">
      <alignment horizontal="center" vertical="center" textRotation="90" wrapText="1"/>
      <protection locked="0" hidden="1"/>
    </xf>
    <xf numFmtId="0" fontId="31" fillId="15" borderId="160" xfId="0" applyFont="1" applyFill="1" applyBorder="1" applyAlignment="1" applyProtection="1">
      <alignment horizontal="center" vertical="center" wrapText="1"/>
      <protection locked="0" hidden="1"/>
    </xf>
    <xf numFmtId="0" fontId="31" fillId="15" borderId="114" xfId="0" applyFont="1" applyFill="1" applyBorder="1" applyAlignment="1" applyProtection="1">
      <alignment horizontal="center" vertical="center" wrapText="1"/>
      <protection locked="0" hidden="1"/>
    </xf>
    <xf numFmtId="0" fontId="31" fillId="15" borderId="16" xfId="0" applyFont="1" applyFill="1" applyBorder="1" applyAlignment="1" applyProtection="1">
      <alignment horizontal="center" vertical="center" wrapText="1"/>
      <protection locked="0" hidden="1"/>
    </xf>
    <xf numFmtId="0" fontId="31" fillId="15" borderId="171" xfId="0" applyFont="1" applyFill="1" applyBorder="1" applyAlignment="1" applyProtection="1">
      <alignment horizontal="center" vertical="center" wrapText="1"/>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71" xfId="0" applyFont="1" applyFill="1" applyBorder="1" applyAlignment="1" applyProtection="1">
      <alignment horizontal="center" vertical="center" textRotation="90" wrapText="1"/>
      <protection locked="0" hidden="1"/>
    </xf>
    <xf numFmtId="0" fontId="40" fillId="15" borderId="172" xfId="0" applyFont="1" applyFill="1" applyBorder="1" applyAlignment="1" applyProtection="1">
      <alignment horizontal="center" vertical="center" textRotation="90" wrapText="1"/>
      <protection locked="0" hidden="1"/>
    </xf>
    <xf numFmtId="0" fontId="69" fillId="15" borderId="17" xfId="0" applyFont="1" applyFill="1" applyBorder="1" applyAlignment="1" applyProtection="1">
      <alignment horizontal="center" vertical="center" textRotation="90" wrapText="1"/>
      <protection locked="0" hidden="1"/>
    </xf>
    <xf numFmtId="0" fontId="69" fillId="15" borderId="19" xfId="0" applyFont="1" applyFill="1" applyBorder="1" applyAlignment="1" applyProtection="1">
      <alignment horizontal="center" vertical="center" textRotation="90" wrapText="1"/>
      <protection locked="0" hidden="1"/>
    </xf>
    <xf numFmtId="0" fontId="69" fillId="15" borderId="33" xfId="0" applyFont="1" applyFill="1" applyBorder="1" applyAlignment="1" applyProtection="1">
      <alignment horizontal="center" vertical="center" textRotation="90" wrapText="1"/>
      <protection locked="0" hidden="1"/>
    </xf>
    <xf numFmtId="0" fontId="73" fillId="15" borderId="171" xfId="0" applyFont="1" applyFill="1" applyBorder="1" applyAlignment="1" applyProtection="1">
      <alignment horizontal="center" vertical="center" textRotation="90" wrapText="1"/>
      <protection locked="0" hidden="1"/>
    </xf>
    <xf numFmtId="0" fontId="73" fillId="15" borderId="172" xfId="0" applyFont="1" applyFill="1" applyBorder="1" applyAlignment="1" applyProtection="1">
      <alignment horizontal="center" vertical="center" textRotation="90" wrapText="1"/>
      <protection locked="0" hidden="1"/>
    </xf>
    <xf numFmtId="0" fontId="66" fillId="0" borderId="99" xfId="0" applyFont="1" applyBorder="1" applyAlignment="1" applyProtection="1">
      <alignment horizontal="center" vertical="center"/>
      <protection locked="0" hidden="1"/>
    </xf>
    <xf numFmtId="0" fontId="66" fillId="0" borderId="92" xfId="0" applyFont="1" applyBorder="1" applyAlignment="1" applyProtection="1">
      <alignment horizontal="center" vertical="center"/>
      <protection locked="0" hidden="1"/>
    </xf>
    <xf numFmtId="0" fontId="66" fillId="0" borderId="93" xfId="0" applyFont="1" applyBorder="1" applyAlignment="1" applyProtection="1">
      <alignment horizontal="center" vertical="center"/>
      <protection locked="0" hidden="1"/>
    </xf>
    <xf numFmtId="0" fontId="66" fillId="0" borderId="100" xfId="0" applyFont="1" applyBorder="1" applyAlignment="1" applyProtection="1">
      <alignment horizontal="center" vertical="center"/>
      <protection locked="0" hidden="1"/>
    </xf>
    <xf numFmtId="0" fontId="66" fillId="0" borderId="108" xfId="0" applyFont="1" applyBorder="1" applyAlignment="1" applyProtection="1">
      <alignment horizontal="center" vertical="center"/>
      <protection locked="0" hidden="1"/>
    </xf>
    <xf numFmtId="0" fontId="43" fillId="0" borderId="192" xfId="0" applyFont="1" applyBorder="1" applyAlignment="1" applyProtection="1">
      <alignment horizontal="right"/>
      <protection locked="0" hidden="1"/>
    </xf>
    <xf numFmtId="0" fontId="43" fillId="0" borderId="193" xfId="0" applyFont="1" applyBorder="1" applyAlignment="1" applyProtection="1">
      <alignment horizontal="right"/>
      <protection locked="0" hidden="1"/>
    </xf>
    <xf numFmtId="0" fontId="43" fillId="0" borderId="194" xfId="0" applyFont="1" applyBorder="1" applyAlignment="1" applyProtection="1">
      <alignment horizontal="right"/>
      <protection locked="0" hidden="1"/>
    </xf>
    <xf numFmtId="0" fontId="61" fillId="15" borderId="112" xfId="0" applyFont="1" applyFill="1" applyBorder="1" applyAlignment="1" applyProtection="1">
      <alignment horizontal="center" vertical="center" wrapText="1"/>
      <protection locked="0" hidden="1"/>
    </xf>
    <xf numFmtId="0" fontId="61" fillId="15" borderId="114" xfId="0" applyFont="1" applyFill="1" applyBorder="1" applyAlignment="1" applyProtection="1">
      <alignment horizontal="center" vertical="center" wrapText="1"/>
      <protection locked="0" hidden="1"/>
    </xf>
    <xf numFmtId="0" fontId="68" fillId="15" borderId="16" xfId="0" applyFont="1" applyFill="1" applyBorder="1" applyAlignment="1" applyProtection="1">
      <alignment horizontal="center" vertical="center" wrapText="1"/>
      <protection locked="0" hidden="1"/>
    </xf>
    <xf numFmtId="0" fontId="31" fillId="15" borderId="175" xfId="0" applyFont="1" applyFill="1" applyBorder="1" applyAlignment="1" applyProtection="1">
      <alignment horizontal="center" vertical="center" wrapText="1"/>
      <protection locked="0" hidden="1"/>
    </xf>
    <xf numFmtId="0" fontId="31" fillId="15" borderId="112"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wrapText="1"/>
      <protection locked="0" hidden="1"/>
    </xf>
    <xf numFmtId="0" fontId="22" fillId="15" borderId="33"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textRotation="90" wrapText="1"/>
      <protection locked="0" hidden="1"/>
    </xf>
    <xf numFmtId="0" fontId="22" fillId="15" borderId="33" xfId="0" applyFont="1" applyFill="1" applyBorder="1" applyAlignment="1" applyProtection="1">
      <alignment horizontal="center" vertical="center" textRotation="90" wrapText="1"/>
      <protection locked="0" hidden="1"/>
    </xf>
    <xf numFmtId="0" fontId="71" fillId="15" borderId="174" xfId="0" applyFont="1" applyFill="1" applyBorder="1" applyAlignment="1" applyProtection="1">
      <alignment horizontal="center" vertical="center" textRotation="90" wrapText="1"/>
      <protection locked="0" hidden="1"/>
    </xf>
    <xf numFmtId="0" fontId="71" fillId="15" borderId="166" xfId="0" applyFont="1" applyFill="1" applyBorder="1" applyAlignment="1" applyProtection="1">
      <alignment horizontal="center" vertical="center" textRotation="90" wrapText="1"/>
      <protection locked="0" hidden="1"/>
    </xf>
    <xf numFmtId="0" fontId="22" fillId="15" borderId="19" xfId="0" applyFont="1" applyFill="1" applyBorder="1" applyAlignment="1" applyProtection="1">
      <alignment horizontal="center" vertical="center" wrapText="1"/>
      <protection locked="0" hidden="1"/>
    </xf>
    <xf numFmtId="0" fontId="44" fillId="15" borderId="128" xfId="0" applyFont="1" applyFill="1" applyBorder="1" applyAlignment="1" applyProtection="1">
      <alignment horizontal="left" vertical="center"/>
      <protection locked="0" hidden="1"/>
    </xf>
    <xf numFmtId="0" fontId="44" fillId="15" borderId="179" xfId="0" applyFont="1" applyFill="1" applyBorder="1" applyAlignment="1" applyProtection="1">
      <alignment horizontal="left" vertical="center"/>
      <protection locked="0" hidden="1"/>
    </xf>
    <xf numFmtId="0" fontId="67" fillId="15" borderId="168" xfId="0" applyFont="1" applyFill="1" applyBorder="1" applyAlignment="1" applyProtection="1">
      <alignment horizontal="center" wrapText="1"/>
      <protection locked="0" hidden="1"/>
    </xf>
    <xf numFmtId="0" fontId="67" fillId="15" borderId="169" xfId="0" applyFont="1" applyFill="1" applyBorder="1" applyAlignment="1" applyProtection="1">
      <alignment horizontal="center" wrapText="1"/>
      <protection locked="0" hidden="1"/>
    </xf>
    <xf numFmtId="0" fontId="67" fillId="15" borderId="170" xfId="0" applyFont="1" applyFill="1" applyBorder="1" applyAlignment="1" applyProtection="1">
      <alignment horizontal="center" wrapText="1"/>
      <protection locked="0" hidden="1"/>
    </xf>
    <xf numFmtId="0" fontId="67" fillId="15" borderId="155" xfId="0" applyFont="1" applyFill="1" applyBorder="1" applyAlignment="1" applyProtection="1">
      <alignment horizontal="center" wrapText="1"/>
      <protection locked="0" hidden="1"/>
    </xf>
    <xf numFmtId="0" fontId="67" fillId="15" borderId="156" xfId="0" applyFont="1" applyFill="1" applyBorder="1" applyAlignment="1" applyProtection="1">
      <alignment horizontal="center" wrapText="1"/>
      <protection locked="0" hidden="1"/>
    </xf>
    <xf numFmtId="0" fontId="67" fillId="15" borderId="157" xfId="0" applyFont="1" applyFill="1" applyBorder="1" applyAlignment="1" applyProtection="1">
      <alignment horizontal="center" wrapText="1"/>
      <protection locked="0" hidden="1"/>
    </xf>
    <xf numFmtId="0" fontId="31" fillId="15" borderId="168" xfId="0" applyFont="1" applyFill="1" applyBorder="1" applyAlignment="1" applyProtection="1">
      <alignment horizontal="center"/>
      <protection locked="0" hidden="1"/>
    </xf>
    <xf numFmtId="0" fontId="31" fillId="15" borderId="173" xfId="0" applyFont="1" applyFill="1" applyBorder="1" applyAlignment="1" applyProtection="1">
      <alignment horizontal="center"/>
      <protection locked="0" hidden="1"/>
    </xf>
    <xf numFmtId="0" fontId="31" fillId="15" borderId="169" xfId="0" applyFont="1" applyFill="1" applyBorder="1" applyAlignment="1" applyProtection="1">
      <alignment horizontal="center"/>
      <protection locked="0" hidden="1"/>
    </xf>
    <xf numFmtId="0" fontId="31" fillId="15" borderId="170" xfId="0" applyFont="1" applyFill="1" applyBorder="1" applyAlignment="1" applyProtection="1">
      <alignment horizontal="center"/>
      <protection locked="0" hidden="1"/>
    </xf>
    <xf numFmtId="0" fontId="40" fillId="15" borderId="158" xfId="0" applyFont="1" applyFill="1" applyBorder="1" applyAlignment="1" applyProtection="1">
      <alignment horizontal="center" vertical="center" textRotation="90" wrapText="1"/>
      <protection locked="0" hidden="1"/>
    </xf>
    <xf numFmtId="0" fontId="22" fillId="15" borderId="178" xfId="0" applyFont="1" applyFill="1" applyBorder="1" applyAlignment="1" applyProtection="1">
      <alignment horizontal="center" vertical="center"/>
      <protection locked="0" hidden="1"/>
    </xf>
    <xf numFmtId="0" fontId="22" fillId="15" borderId="128" xfId="0" applyFont="1" applyFill="1" applyBorder="1" applyAlignment="1" applyProtection="1">
      <alignment horizontal="center" vertical="center"/>
      <protection locked="0" hidden="1"/>
    </xf>
    <xf numFmtId="0" fontId="44" fillId="15" borderId="128" xfId="0" applyFont="1" applyFill="1" applyBorder="1" applyAlignment="1" applyProtection="1">
      <alignment vertical="center"/>
      <protection locked="0" hidden="1"/>
    </xf>
    <xf numFmtId="0" fontId="44" fillId="15" borderId="179" xfId="0" applyFont="1" applyFill="1" applyBorder="1" applyAlignment="1" applyProtection="1">
      <alignment vertical="center"/>
      <protection locked="0" hidden="1"/>
    </xf>
    <xf numFmtId="0" fontId="44" fillId="15" borderId="178" xfId="0" applyFont="1" applyFill="1" applyBorder="1" applyAlignment="1" applyProtection="1">
      <alignment horizontal="right" vertical="center"/>
      <protection locked="0" hidden="1"/>
    </xf>
    <xf numFmtId="0" fontId="44" fillId="15" borderId="128" xfId="0" applyFont="1" applyFill="1" applyBorder="1" applyAlignment="1" applyProtection="1">
      <alignment horizontal="right" vertical="center"/>
      <protection locked="0" hidden="1"/>
    </xf>
    <xf numFmtId="0" fontId="22" fillId="15" borderId="161" xfId="0" applyFont="1" applyFill="1" applyBorder="1" applyAlignment="1" applyProtection="1">
      <alignment horizontal="center" vertical="center" wrapText="1"/>
      <protection locked="0" hidden="1"/>
    </xf>
    <xf numFmtId="0" fontId="22" fillId="15" borderId="163" xfId="0" applyFont="1" applyFill="1" applyBorder="1" applyAlignment="1" applyProtection="1">
      <alignment horizontal="center" vertical="center" wrapText="1"/>
      <protection locked="0" hidden="1"/>
    </xf>
    <xf numFmtId="0" fontId="22" fillId="15" borderId="180" xfId="0" applyFont="1" applyFill="1" applyBorder="1" applyAlignment="1" applyProtection="1">
      <alignment horizontal="center" vertical="center" wrapText="1"/>
      <protection locked="0" hidden="1"/>
    </xf>
    <xf numFmtId="0" fontId="22" fillId="15" borderId="181" xfId="0" applyFont="1" applyFill="1" applyBorder="1" applyAlignment="1" applyProtection="1">
      <alignment horizontal="center" vertical="center" wrapText="1"/>
      <protection locked="0" hidden="1"/>
    </xf>
    <xf numFmtId="0" fontId="35" fillId="0" borderId="95" xfId="0" applyFont="1" applyBorder="1" applyAlignment="1" applyProtection="1">
      <alignment horizontal="center" vertical="center"/>
      <protection locked="0" hidden="1"/>
    </xf>
    <xf numFmtId="0" fontId="35" fillId="0" borderId="96" xfId="0" applyFont="1" applyBorder="1" applyAlignment="1" applyProtection="1">
      <alignment horizontal="center" vertical="center"/>
      <protection locked="0" hidden="1"/>
    </xf>
    <xf numFmtId="0" fontId="35"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4" fillId="0" borderId="101"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5" fillId="0" borderId="104" xfId="0" applyFont="1" applyBorder="1" applyAlignment="1" applyProtection="1">
      <alignment horizontal="right" vertical="center"/>
      <protection locked="0" hidden="1"/>
    </xf>
    <xf numFmtId="0" fontId="35" fillId="0" borderId="106" xfId="0" applyFont="1" applyBorder="1" applyAlignment="1" applyProtection="1">
      <alignment horizontal="right" vertical="center"/>
      <protection locked="0" hidden="1"/>
    </xf>
    <xf numFmtId="0" fontId="35" fillId="0" borderId="111" xfId="0" applyFont="1" applyBorder="1" applyAlignment="1" applyProtection="1">
      <alignment horizontal="left" vertical="center"/>
      <protection locked="0" hidden="1"/>
    </xf>
    <xf numFmtId="0" fontId="35" fillId="0" borderId="104" xfId="0" applyFont="1" applyBorder="1" applyAlignment="1" applyProtection="1">
      <alignment horizontal="left" vertical="center"/>
      <protection locked="0" hidden="1"/>
    </xf>
    <xf numFmtId="0" fontId="35" fillId="0" borderId="104" xfId="0" applyFont="1" applyBorder="1" applyAlignment="1" applyProtection="1">
      <alignment horizontal="center" vertical="center"/>
      <protection locked="0" hidden="1"/>
    </xf>
    <xf numFmtId="0" fontId="60" fillId="0" borderId="35" xfId="0" applyFont="1" applyFill="1" applyBorder="1" applyAlignment="1" applyProtection="1">
      <alignment horizontal="center" vertical="center" wrapText="1"/>
      <protection locked="0" hidden="1"/>
    </xf>
    <xf numFmtId="0" fontId="60" fillId="0" borderId="36" xfId="0" applyFont="1" applyFill="1" applyBorder="1" applyAlignment="1" applyProtection="1">
      <alignment horizontal="center" vertical="center" wrapText="1"/>
      <protection locked="0" hidden="1"/>
    </xf>
    <xf numFmtId="0" fontId="60" fillId="0" borderId="37" xfId="0" applyFont="1" applyFill="1" applyBorder="1" applyAlignment="1" applyProtection="1">
      <alignment horizontal="center" vertical="center" wrapText="1"/>
      <protection locked="0" hidden="1"/>
    </xf>
    <xf numFmtId="0" fontId="0" fillId="0" borderId="0" xfId="0" applyAlignment="1">
      <alignment horizontal="center"/>
    </xf>
    <xf numFmtId="0" fontId="108" fillId="8" borderId="35" xfId="0" applyFont="1" applyFill="1" applyBorder="1" applyAlignment="1" applyProtection="1">
      <alignment horizontal="center" vertical="center" textRotation="90" wrapText="1"/>
      <protection locked="0" hidden="1"/>
    </xf>
    <xf numFmtId="0" fontId="108" fillId="8" borderId="47" xfId="0" applyFont="1" applyFill="1" applyBorder="1" applyAlignment="1" applyProtection="1">
      <alignment horizontal="center" vertical="center" textRotation="90" wrapText="1"/>
      <protection locked="0" hidden="1"/>
    </xf>
    <xf numFmtId="0" fontId="107" fillId="8" borderId="36" xfId="0" applyFont="1" applyFill="1" applyBorder="1" applyAlignment="1" applyProtection="1">
      <alignment horizontal="center" vertical="center" wrapText="1"/>
      <protection locked="0" hidden="1"/>
    </xf>
    <xf numFmtId="0" fontId="107" fillId="8" borderId="4" xfId="0" applyFont="1" applyFill="1" applyBorder="1" applyAlignment="1" applyProtection="1">
      <alignment horizontal="center" vertical="center" wrapText="1"/>
      <protection locked="0" hidden="1"/>
    </xf>
    <xf numFmtId="0" fontId="110" fillId="8" borderId="36" xfId="0" applyFont="1" applyFill="1" applyBorder="1" applyAlignment="1" applyProtection="1">
      <alignment horizontal="center" vertical="center" wrapText="1"/>
      <protection locked="0" hidden="1"/>
    </xf>
    <xf numFmtId="0" fontId="111" fillId="8" borderId="36" xfId="0" applyFont="1" applyFill="1" applyBorder="1" applyAlignment="1" applyProtection="1">
      <alignment horizontal="center" vertical="center"/>
      <protection locked="0" hidden="1"/>
    </xf>
    <xf numFmtId="0" fontId="111" fillId="8" borderId="37" xfId="0" applyFont="1" applyFill="1" applyBorder="1" applyAlignment="1" applyProtection="1">
      <alignment horizontal="center" vertical="center"/>
      <protection locked="0" hidden="1"/>
    </xf>
    <xf numFmtId="0" fontId="79" fillId="8" borderId="4" xfId="0" applyFont="1" applyFill="1" applyBorder="1" applyAlignment="1" applyProtection="1">
      <alignment horizontal="center" vertical="center" wrapText="1"/>
      <protection locked="0" hidden="1"/>
    </xf>
    <xf numFmtId="0" fontId="79" fillId="8" borderId="87" xfId="0" applyFont="1" applyFill="1" applyBorder="1" applyAlignment="1" applyProtection="1">
      <alignment horizontal="center" vertical="center" wrapText="1"/>
      <protection locked="0" hidden="1"/>
    </xf>
    <xf numFmtId="0" fontId="115" fillId="0" borderId="52" xfId="0" applyFont="1" applyFill="1" applyBorder="1" applyAlignment="1" applyProtection="1">
      <alignment horizontal="center"/>
      <protection locked="0" hidden="1"/>
    </xf>
    <xf numFmtId="0" fontId="115" fillId="0" borderId="0" xfId="0" applyFont="1" applyFill="1" applyBorder="1" applyAlignment="1" applyProtection="1">
      <alignment horizontal="center"/>
      <protection locked="0" hidden="1"/>
    </xf>
    <xf numFmtId="0" fontId="115" fillId="0" borderId="53" xfId="0" applyFont="1" applyFill="1" applyBorder="1" applyAlignment="1" applyProtection="1">
      <alignment horizontal="center"/>
      <protection locked="0" hidden="1"/>
    </xf>
    <xf numFmtId="0" fontId="80" fillId="0" borderId="0" xfId="0" applyFont="1" applyFill="1" applyBorder="1" applyAlignment="1" applyProtection="1">
      <alignment horizontal="right" vertical="center" wrapText="1"/>
      <protection locked="0" hidden="1"/>
    </xf>
    <xf numFmtId="165" fontId="81" fillId="0" borderId="0" xfId="0" applyNumberFormat="1" applyFont="1" applyBorder="1" applyAlignment="1" applyProtection="1">
      <alignment horizontal="left" vertical="center"/>
      <protection locked="0" hidden="1"/>
    </xf>
    <xf numFmtId="165" fontId="81" fillId="0" borderId="53" xfId="0" applyNumberFormat="1" applyFont="1" applyBorder="1" applyAlignment="1" applyProtection="1">
      <alignment horizontal="left" vertical="center"/>
      <protection locked="0" hidden="1"/>
    </xf>
    <xf numFmtId="0" fontId="82" fillId="0" borderId="52" xfId="0" applyFont="1" applyFill="1" applyBorder="1" applyAlignment="1" applyProtection="1">
      <alignment horizontal="right" vertical="center" wrapText="1"/>
      <protection locked="0" hidden="1"/>
    </xf>
    <xf numFmtId="0" fontId="82" fillId="0" borderId="0" xfId="0" applyFont="1" applyFill="1" applyBorder="1" applyAlignment="1" applyProtection="1">
      <alignment horizontal="right" vertical="center" wrapText="1"/>
      <protection locked="0" hidden="1"/>
    </xf>
    <xf numFmtId="0" fontId="82" fillId="0" borderId="47" xfId="0" applyFont="1" applyFill="1" applyBorder="1" applyAlignment="1" applyProtection="1">
      <alignment horizontal="right" vertical="center" wrapText="1"/>
      <protection locked="0" hidden="1"/>
    </xf>
    <xf numFmtId="0" fontId="82" fillId="0" borderId="4" xfId="0" applyFont="1" applyFill="1" applyBorder="1" applyAlignment="1" applyProtection="1">
      <alignment horizontal="right" vertical="center" wrapText="1"/>
      <protection locked="0" hidden="1"/>
    </xf>
    <xf numFmtId="0" fontId="29" fillId="0" borderId="63" xfId="0" applyFont="1" applyFill="1" applyBorder="1" applyAlignment="1" applyProtection="1">
      <alignment horizontal="center" vertical="center"/>
      <protection locked="0" hidden="1"/>
    </xf>
    <xf numFmtId="0" fontId="29" fillId="0" borderId="62" xfId="0" applyFont="1" applyFill="1" applyBorder="1" applyAlignment="1" applyProtection="1">
      <alignment horizontal="center" vertical="center"/>
      <protection locked="0" hidden="1"/>
    </xf>
    <xf numFmtId="0" fontId="29" fillId="0" borderId="64" xfId="0" applyFont="1" applyFill="1" applyBorder="1" applyAlignment="1" applyProtection="1">
      <alignment horizontal="center" vertical="center"/>
      <protection locked="0" hidden="1"/>
    </xf>
    <xf numFmtId="0" fontId="84" fillId="0" borderId="62" xfId="0" applyFont="1" applyFill="1" applyBorder="1" applyAlignment="1" applyProtection="1">
      <alignment horizontal="center" vertical="center"/>
      <protection locked="0" hidden="1"/>
    </xf>
    <xf numFmtId="0" fontId="84" fillId="0" borderId="74" xfId="0" applyFont="1" applyFill="1" applyBorder="1" applyAlignment="1" applyProtection="1">
      <alignment horizontal="center" vertical="center"/>
      <protection locked="0" hidden="1"/>
    </xf>
    <xf numFmtId="0" fontId="84" fillId="0" borderId="81" xfId="0" applyFont="1" applyFill="1" applyBorder="1" applyAlignment="1" applyProtection="1">
      <alignment horizontal="center" vertical="center"/>
      <protection locked="0" hidden="1"/>
    </xf>
    <xf numFmtId="0" fontId="79" fillId="0" borderId="0" xfId="0" applyFont="1" applyBorder="1" applyAlignment="1" applyProtection="1">
      <alignment horizontal="left" vertical="center"/>
      <protection locked="0" hidden="1"/>
    </xf>
    <xf numFmtId="0" fontId="79" fillId="0" borderId="53" xfId="0" applyFont="1" applyBorder="1" applyAlignment="1" applyProtection="1">
      <alignment horizontal="left" vertical="center"/>
      <protection locked="0" hidden="1"/>
    </xf>
    <xf numFmtId="0" fontId="79" fillId="0" borderId="4" xfId="0" applyFont="1" applyBorder="1" applyAlignment="1" applyProtection="1">
      <alignment horizontal="left" vertical="center"/>
      <protection locked="0" hidden="1"/>
    </xf>
    <xf numFmtId="0" fontId="79" fillId="0" borderId="87" xfId="0" applyFont="1" applyBorder="1" applyAlignment="1" applyProtection="1">
      <alignment horizontal="left" vertical="center"/>
      <protection locked="0" hidden="1"/>
    </xf>
    <xf numFmtId="0" fontId="114" fillId="0" borderId="1" xfId="0" applyFont="1" applyBorder="1" applyAlignment="1" applyProtection="1">
      <alignment horizontal="right" vertical="center"/>
      <protection locked="0" hidden="1"/>
    </xf>
    <xf numFmtId="0" fontId="114" fillId="0" borderId="2" xfId="0" applyFont="1" applyBorder="1" applyAlignment="1" applyProtection="1">
      <alignment horizontal="right" vertical="center"/>
      <protection locked="0" hidden="1"/>
    </xf>
    <xf numFmtId="0" fontId="29" fillId="0" borderId="60" xfId="0" applyFont="1" applyFill="1" applyBorder="1" applyAlignment="1" applyProtection="1">
      <alignment horizontal="center" vertical="center"/>
      <protection locked="0" hidden="1"/>
    </xf>
    <xf numFmtId="0" fontId="29" fillId="0" borderId="59" xfId="0" applyFont="1" applyFill="1" applyBorder="1" applyAlignment="1" applyProtection="1">
      <alignment horizontal="center" vertical="center"/>
      <protection locked="0" hidden="1"/>
    </xf>
    <xf numFmtId="0" fontId="29" fillId="0" borderId="61" xfId="0" applyFont="1" applyFill="1" applyBorder="1" applyAlignment="1" applyProtection="1">
      <alignment horizontal="center" vertical="center"/>
      <protection locked="0" hidden="1"/>
    </xf>
    <xf numFmtId="0" fontId="84" fillId="0" borderId="59" xfId="0" applyFont="1" applyFill="1" applyBorder="1" applyAlignment="1" applyProtection="1">
      <alignment horizontal="center" vertical="center"/>
      <protection locked="0" hidden="1"/>
    </xf>
    <xf numFmtId="0" fontId="84" fillId="0" borderId="72" xfId="0" applyFont="1" applyFill="1" applyBorder="1" applyAlignment="1" applyProtection="1">
      <alignment horizontal="center" vertical="center"/>
      <protection locked="0" hidden="1"/>
    </xf>
    <xf numFmtId="0" fontId="24" fillId="0" borderId="60"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120" fillId="0" borderId="59" xfId="0" applyFont="1" applyFill="1" applyBorder="1" applyAlignment="1" applyProtection="1">
      <alignment horizontal="center" vertical="center"/>
      <protection locked="0" hidden="1"/>
    </xf>
    <xf numFmtId="0" fontId="120" fillId="0" borderId="68" xfId="0" applyFont="1" applyFill="1" applyBorder="1" applyAlignment="1" applyProtection="1">
      <alignment horizontal="center" vertical="center"/>
      <protection locked="0" hidden="1"/>
    </xf>
    <xf numFmtId="0" fontId="24" fillId="0" borderId="63"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120" fillId="0" borderId="62" xfId="0" applyFont="1" applyFill="1" applyBorder="1" applyAlignment="1" applyProtection="1">
      <alignment horizontal="center" vertical="center"/>
      <protection locked="0" hidden="1"/>
    </xf>
    <xf numFmtId="0" fontId="120" fillId="0" borderId="69" xfId="0" applyFont="1" applyFill="1" applyBorder="1" applyAlignment="1" applyProtection="1">
      <alignment horizontal="center" vertical="center"/>
      <protection locked="0" hidden="1"/>
    </xf>
    <xf numFmtId="0" fontId="24" fillId="0" borderId="79" xfId="0" applyFont="1" applyFill="1" applyBorder="1" applyAlignment="1" applyProtection="1">
      <alignment horizontal="center" vertical="center"/>
      <protection locked="0" hidden="1"/>
    </xf>
    <xf numFmtId="0" fontId="24" fillId="0" borderId="145" xfId="0" applyFont="1" applyFill="1" applyBorder="1" applyAlignment="1" applyProtection="1">
      <alignment horizontal="center" vertical="center"/>
      <protection locked="0" hidden="1"/>
    </xf>
    <xf numFmtId="0" fontId="120" fillId="0" borderId="80" xfId="0" applyFont="1" applyFill="1" applyBorder="1" applyAlignment="1" applyProtection="1">
      <alignment horizontal="center" vertical="center"/>
      <protection locked="0" hidden="1"/>
    </xf>
    <xf numFmtId="0" fontId="120" fillId="0" borderId="233" xfId="0" applyFont="1" applyFill="1" applyBorder="1" applyAlignment="1" applyProtection="1">
      <alignment horizontal="center" vertical="center"/>
      <protection locked="0" hidden="1"/>
    </xf>
    <xf numFmtId="0" fontId="29" fillId="0" borderId="52" xfId="0" applyFont="1" applyFill="1" applyBorder="1" applyAlignment="1" applyProtection="1">
      <alignment horizontal="center" vertical="center"/>
      <protection locked="0" hidden="1"/>
    </xf>
    <xf numFmtId="0" fontId="29" fillId="0" borderId="0" xfId="0" applyFont="1" applyFill="1" applyBorder="1" applyAlignment="1" applyProtection="1">
      <alignment horizontal="center" vertical="center"/>
      <protection locked="0" hidden="1"/>
    </xf>
    <xf numFmtId="0" fontId="29" fillId="0" borderId="120" xfId="0" applyFont="1" applyFill="1" applyBorder="1" applyAlignment="1" applyProtection="1">
      <alignment horizontal="center" vertical="center"/>
      <protection locked="0" hidden="1"/>
    </xf>
    <xf numFmtId="164" fontId="84" fillId="0" borderId="80" xfId="0" applyNumberFormat="1" applyFont="1" applyFill="1" applyBorder="1" applyAlignment="1" applyProtection="1">
      <alignment horizontal="center" vertical="center"/>
      <protection locked="0" hidden="1"/>
    </xf>
    <xf numFmtId="164" fontId="84" fillId="0" borderId="145" xfId="0" applyNumberFormat="1" applyFont="1" applyFill="1" applyBorder="1" applyAlignment="1" applyProtection="1">
      <alignment horizontal="center" vertical="center"/>
      <protection locked="0" hidden="1"/>
    </xf>
    <xf numFmtId="0" fontId="24" fillId="8" borderId="60" xfId="0" applyFont="1" applyFill="1" applyBorder="1" applyAlignment="1" applyProtection="1">
      <alignment horizontal="center" vertical="center"/>
      <protection locked="0" hidden="1"/>
    </xf>
    <xf numFmtId="0" fontId="24" fillId="8" borderId="72" xfId="0" applyFont="1" applyFill="1" applyBorder="1" applyAlignment="1" applyProtection="1">
      <alignment horizontal="center" vertical="center"/>
      <protection locked="0" hidden="1"/>
    </xf>
    <xf numFmtId="0" fontId="120" fillId="8" borderId="59" xfId="0" applyFont="1" applyFill="1" applyBorder="1" applyAlignment="1" applyProtection="1">
      <alignment horizontal="center" vertical="center" wrapText="1"/>
      <protection locked="0" hidden="1"/>
    </xf>
    <xf numFmtId="0" fontId="120" fillId="8" borderId="68" xfId="0" applyFont="1" applyFill="1" applyBorder="1" applyAlignment="1" applyProtection="1">
      <alignment horizontal="center" vertical="center" wrapText="1"/>
      <protection locked="0" hidden="1"/>
    </xf>
    <xf numFmtId="0" fontId="85" fillId="11" borderId="75"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6" fillId="11" borderId="119" xfId="0" applyFont="1" applyFill="1" applyBorder="1" applyAlignment="1" applyProtection="1">
      <alignment horizontal="center" vertical="center"/>
      <protection locked="0" hidden="1"/>
    </xf>
    <xf numFmtId="0" fontId="86" fillId="11" borderId="70" xfId="0" applyFont="1" applyFill="1" applyBorder="1" applyAlignment="1" applyProtection="1">
      <alignment horizontal="center" vertical="center"/>
      <protection locked="0" hidden="1"/>
    </xf>
    <xf numFmtId="0" fontId="113" fillId="14" borderId="210" xfId="0" applyFont="1" applyFill="1" applyBorder="1" applyAlignment="1" applyProtection="1">
      <alignment horizontal="center" vertical="center"/>
      <protection locked="0" hidden="1"/>
    </xf>
    <xf numFmtId="0" fontId="113" fillId="14" borderId="212" xfId="0" applyFont="1" applyFill="1" applyBorder="1" applyAlignment="1" applyProtection="1">
      <alignment horizontal="center" vertical="center"/>
      <protection locked="0" hidden="1"/>
    </xf>
    <xf numFmtId="0" fontId="120" fillId="14" borderId="211" xfId="0" applyFont="1" applyFill="1" applyBorder="1" applyAlignment="1" applyProtection="1">
      <alignment horizontal="center" vertical="center"/>
      <protection locked="0" hidden="1"/>
    </xf>
    <xf numFmtId="0" fontId="120" fillId="14" borderId="237" xfId="0" applyFont="1" applyFill="1" applyBorder="1" applyAlignment="1" applyProtection="1">
      <alignment horizontal="center" vertical="center"/>
      <protection locked="0" hidden="1"/>
    </xf>
    <xf numFmtId="0" fontId="24" fillId="0" borderId="47"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120" fillId="0" borderId="4" xfId="0" applyFont="1" applyFill="1" applyBorder="1" applyAlignment="1" applyProtection="1">
      <alignment horizontal="center" vertical="center"/>
      <protection locked="0" hidden="1"/>
    </xf>
    <xf numFmtId="0" fontId="120" fillId="0" borderId="66" xfId="0" applyFont="1" applyFill="1" applyBorder="1" applyAlignment="1" applyProtection="1">
      <alignment horizontal="center" vertical="center"/>
      <protection locked="0" hidden="1"/>
    </xf>
    <xf numFmtId="0" fontId="29" fillId="12" borderId="47" xfId="0" applyFont="1" applyFill="1" applyBorder="1" applyAlignment="1" applyProtection="1">
      <alignment horizontal="center" vertical="center"/>
      <protection locked="0" hidden="1"/>
    </xf>
    <xf numFmtId="0" fontId="29" fillId="12" borderId="4" xfId="0" applyFont="1" applyFill="1" applyBorder="1" applyAlignment="1" applyProtection="1">
      <alignment horizontal="center" vertical="center"/>
      <protection locked="0" hidden="1"/>
    </xf>
    <xf numFmtId="0" fontId="29" fillId="12" borderId="87" xfId="0" applyFont="1" applyFill="1" applyBorder="1" applyAlignment="1" applyProtection="1">
      <alignment horizontal="center" vertical="center"/>
      <protection locked="0" hidden="1"/>
    </xf>
    <xf numFmtId="0" fontId="86" fillId="14" borderId="35" xfId="0" applyFont="1" applyFill="1" applyBorder="1" applyAlignment="1" applyProtection="1">
      <alignment horizontal="center" vertical="center" wrapText="1"/>
      <protection locked="0" hidden="1"/>
    </xf>
    <xf numFmtId="0" fontId="86" fillId="14" borderId="36" xfId="0" applyFont="1" applyFill="1" applyBorder="1" applyAlignment="1" applyProtection="1">
      <alignment horizontal="center" vertical="center" wrapText="1"/>
      <protection locked="0" hidden="1"/>
    </xf>
    <xf numFmtId="0" fontId="86" fillId="14" borderId="67" xfId="0" applyFont="1" applyFill="1" applyBorder="1" applyAlignment="1" applyProtection="1">
      <alignment horizontal="center" vertical="center" wrapText="1"/>
      <protection locked="0" hidden="1"/>
    </xf>
    <xf numFmtId="0" fontId="86" fillId="14" borderId="47" xfId="0" applyFont="1" applyFill="1" applyBorder="1" applyAlignment="1" applyProtection="1">
      <alignment horizontal="center" vertical="center" wrapText="1"/>
      <protection locked="0" hidden="1"/>
    </xf>
    <xf numFmtId="0" fontId="86" fillId="14" borderId="4" xfId="0" applyFont="1" applyFill="1" applyBorder="1" applyAlignment="1" applyProtection="1">
      <alignment horizontal="center" vertical="center" wrapText="1"/>
      <protection locked="0" hidden="1"/>
    </xf>
    <xf numFmtId="0" fontId="86" fillId="14" borderId="66"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24" fillId="14" borderId="89" xfId="0" applyFont="1" applyFill="1" applyBorder="1" applyAlignment="1" applyProtection="1">
      <alignment horizontal="center" vertical="center"/>
      <protection locked="0" hidden="1"/>
    </xf>
    <xf numFmtId="0" fontId="24" fillId="14" borderId="68" xfId="0" applyFont="1" applyFill="1" applyBorder="1" applyAlignment="1" applyProtection="1">
      <alignment horizontal="center" vertical="center"/>
      <protection locked="0" hidden="1"/>
    </xf>
    <xf numFmtId="0" fontId="24" fillId="14" borderId="118" xfId="0" applyFont="1" applyFill="1" applyBorder="1" applyAlignment="1" applyProtection="1">
      <alignment horizontal="center" vertical="center"/>
      <protection locked="0" hidden="1"/>
    </xf>
    <xf numFmtId="0" fontId="24" fillId="14" borderId="70" xfId="0" applyFont="1" applyFill="1" applyBorder="1" applyAlignment="1" applyProtection="1">
      <alignment horizontal="center" vertical="center"/>
      <protection locked="0" hidden="1"/>
    </xf>
    <xf numFmtId="0" fontId="24" fillId="8" borderId="47" xfId="0" applyFont="1" applyFill="1" applyBorder="1" applyAlignment="1" applyProtection="1">
      <alignment horizontal="center" vertical="center"/>
      <protection locked="0" hidden="1"/>
    </xf>
    <xf numFmtId="0" fontId="24" fillId="8" borderId="4" xfId="0" applyFont="1" applyFill="1" applyBorder="1" applyAlignment="1" applyProtection="1">
      <alignment horizontal="center" vertical="center"/>
      <protection locked="0" hidden="1"/>
    </xf>
    <xf numFmtId="0" fontId="24" fillId="8" borderId="66" xfId="0" applyFont="1" applyFill="1" applyBorder="1" applyAlignment="1" applyProtection="1">
      <alignment horizontal="center" vertical="center"/>
      <protection locked="0" hidden="1"/>
    </xf>
    <xf numFmtId="0" fontId="24" fillId="8" borderId="132" xfId="0" applyFont="1" applyFill="1" applyBorder="1" applyAlignment="1" applyProtection="1">
      <alignment horizontal="center" vertical="center" wrapText="1"/>
      <protection locked="0" hidden="1"/>
    </xf>
    <xf numFmtId="0" fontId="24" fillId="8" borderId="66" xfId="0" applyFont="1" applyFill="1" applyBorder="1" applyAlignment="1" applyProtection="1">
      <alignment horizontal="center" vertical="center" wrapText="1"/>
      <protection locked="0" hidden="1"/>
    </xf>
    <xf numFmtId="0" fontId="117" fillId="15" borderId="135" xfId="0" applyFont="1" applyFill="1" applyBorder="1" applyAlignment="1" applyProtection="1">
      <alignment horizontal="right" vertical="center"/>
      <protection locked="0" hidden="1"/>
    </xf>
    <xf numFmtId="0" fontId="117" fillId="15" borderId="136" xfId="0" applyFont="1" applyFill="1" applyBorder="1" applyAlignment="1" applyProtection="1">
      <alignment horizontal="right" vertical="center"/>
      <protection locked="0" hidden="1"/>
    </xf>
    <xf numFmtId="0" fontId="121" fillId="15" borderId="36" xfId="0" applyNumberFormat="1" applyFont="1" applyFill="1" applyBorder="1" applyAlignment="1" applyProtection="1">
      <alignment horizontal="center" vertical="center"/>
      <protection locked="0" hidden="1"/>
    </xf>
    <xf numFmtId="0" fontId="121" fillId="15" borderId="37" xfId="0" applyNumberFormat="1" applyFont="1" applyFill="1" applyBorder="1" applyAlignment="1" applyProtection="1">
      <alignment horizontal="center" vertical="center"/>
      <protection locked="0" hidden="1"/>
    </xf>
    <xf numFmtId="0" fontId="13" fillId="0" borderId="63" xfId="0" applyFont="1" applyFill="1" applyBorder="1" applyAlignment="1" applyProtection="1">
      <alignment horizontal="center" vertical="center"/>
      <protection locked="0" hidden="1"/>
    </xf>
    <xf numFmtId="0" fontId="13" fillId="0" borderId="6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81" xfId="0" applyFont="1" applyFill="1" applyBorder="1" applyAlignment="1" applyProtection="1">
      <alignment horizontal="center" vertical="center"/>
      <protection locked="0" hidden="1"/>
    </xf>
    <xf numFmtId="0" fontId="117" fillId="15" borderId="249" xfId="0" applyFont="1" applyFill="1" applyBorder="1" applyAlignment="1" applyProtection="1">
      <alignment horizontal="right" vertical="center"/>
      <protection locked="0" hidden="1"/>
    </xf>
    <xf numFmtId="0" fontId="117" fillId="15" borderId="250" xfId="0" applyFont="1" applyFill="1" applyBorder="1" applyAlignment="1" applyProtection="1">
      <alignment horizontal="right" vertical="center"/>
      <protection locked="0" hidden="1"/>
    </xf>
    <xf numFmtId="164" fontId="109" fillId="15" borderId="124" xfId="0" applyNumberFormat="1" applyFont="1" applyFill="1" applyBorder="1" applyAlignment="1" applyProtection="1">
      <alignment horizontal="center" vertical="center"/>
      <protection locked="0" hidden="1"/>
    </xf>
    <xf numFmtId="164" fontId="109" fillId="15" borderId="123" xfId="0" applyNumberFormat="1" applyFont="1" applyFill="1" applyBorder="1" applyAlignment="1" applyProtection="1">
      <alignment horizontal="center" vertical="center"/>
      <protection locked="0" hidden="1"/>
    </xf>
    <xf numFmtId="164" fontId="109" fillId="15" borderId="134" xfId="0" applyNumberFormat="1" applyFont="1" applyFill="1" applyBorder="1" applyAlignment="1" applyProtection="1">
      <alignment horizontal="center" vertical="center"/>
      <protection locked="0" hidden="1"/>
    </xf>
    <xf numFmtId="0" fontId="62" fillId="8" borderId="35" xfId="0" applyFont="1" applyFill="1" applyBorder="1" applyAlignment="1" applyProtection="1">
      <alignment horizontal="center"/>
      <protection locked="0" hidden="1"/>
    </xf>
    <xf numFmtId="0" fontId="62" fillId="8" borderId="36" xfId="0" applyFont="1" applyFill="1" applyBorder="1" applyAlignment="1" applyProtection="1">
      <alignment horizontal="center"/>
      <protection locked="0" hidden="1"/>
    </xf>
    <xf numFmtId="0" fontId="62" fillId="8" borderId="37" xfId="0" applyFont="1" applyFill="1" applyBorder="1" applyAlignment="1" applyProtection="1">
      <alignment horizontal="center"/>
      <protection locked="0" hidden="1"/>
    </xf>
    <xf numFmtId="0" fontId="120" fillId="0" borderId="60" xfId="0" applyFont="1" applyFill="1" applyBorder="1" applyAlignment="1" applyProtection="1">
      <alignment horizontal="center" vertical="center"/>
      <protection locked="0" hidden="1"/>
    </xf>
    <xf numFmtId="0" fontId="116" fillId="0" borderId="68" xfId="0" applyFont="1" applyBorder="1" applyProtection="1">
      <protection locked="0" hidden="1"/>
    </xf>
    <xf numFmtId="0" fontId="120" fillId="0" borderId="89" xfId="0" applyFont="1" applyFill="1" applyBorder="1" applyAlignment="1" applyProtection="1">
      <alignment horizontal="center" vertical="center" wrapText="1"/>
      <protection locked="0" hidden="1"/>
    </xf>
    <xf numFmtId="0" fontId="116" fillId="0" borderId="72" xfId="0" applyFont="1" applyBorder="1" applyProtection="1">
      <protection locked="0" hidden="1"/>
    </xf>
    <xf numFmtId="0" fontId="62" fillId="15" borderId="1" xfId="0" applyFont="1" applyFill="1" applyBorder="1" applyAlignment="1" applyProtection="1">
      <alignment horizontal="center" vertical="center"/>
      <protection locked="0" hidden="1"/>
    </xf>
    <xf numFmtId="0" fontId="62" fillId="15" borderId="2" xfId="0" applyFont="1" applyFill="1" applyBorder="1" applyAlignment="1" applyProtection="1">
      <alignment horizontal="center" vertical="center"/>
      <protection locked="0" hidden="1"/>
    </xf>
    <xf numFmtId="0" fontId="62" fillId="15" borderId="3" xfId="0" applyFont="1" applyFill="1" applyBorder="1" applyAlignment="1" applyProtection="1">
      <alignment horizontal="center" vertical="center"/>
      <protection locked="0" hidden="1"/>
    </xf>
    <xf numFmtId="0" fontId="24" fillId="0" borderId="75" xfId="0" applyFont="1" applyFill="1" applyBorder="1" applyAlignment="1" applyProtection="1">
      <alignment horizontal="center" vertical="center"/>
      <protection locked="0" hidden="1"/>
    </xf>
    <xf numFmtId="0" fontId="116" fillId="0" borderId="70" xfId="0" applyFont="1" applyBorder="1" applyProtection="1">
      <protection locked="0" hidden="1"/>
    </xf>
    <xf numFmtId="2" fontId="37" fillId="0" borderId="118" xfId="0" applyNumberFormat="1" applyFont="1" applyBorder="1" applyAlignment="1" applyProtection="1">
      <alignment horizontal="center"/>
      <protection locked="0" hidden="1"/>
    </xf>
    <xf numFmtId="0" fontId="25" fillId="0" borderId="133" xfId="0" applyFont="1" applyBorder="1" applyProtection="1">
      <protection locked="0" hidden="1"/>
    </xf>
    <xf numFmtId="0" fontId="38" fillId="8" borderId="137" xfId="0" applyFont="1" applyFill="1" applyBorder="1" applyAlignment="1" applyProtection="1">
      <alignment horizontal="center" vertical="center" wrapText="1"/>
      <protection locked="0" hidden="1"/>
    </xf>
    <xf numFmtId="0" fontId="38" fillId="8" borderId="142" xfId="0" applyFont="1" applyFill="1" applyBorder="1" applyAlignment="1" applyProtection="1">
      <alignment horizontal="center" vertical="center" wrapText="1"/>
      <protection locked="0" hidden="1"/>
    </xf>
    <xf numFmtId="0" fontId="38" fillId="8" borderId="149" xfId="0" applyFont="1" applyFill="1" applyBorder="1" applyAlignment="1" applyProtection="1">
      <alignment horizontal="center" vertical="center" wrapText="1"/>
      <protection locked="0" hidden="1"/>
    </xf>
    <xf numFmtId="0" fontId="38" fillId="8" borderId="215" xfId="0" applyFont="1" applyFill="1" applyBorder="1" applyAlignment="1" applyProtection="1">
      <alignment horizontal="center" vertical="center" wrapText="1"/>
      <protection locked="0" hidden="1"/>
    </xf>
    <xf numFmtId="0" fontId="38" fillId="8" borderId="216" xfId="0" applyFont="1" applyFill="1" applyBorder="1" applyAlignment="1" applyProtection="1">
      <alignment horizontal="center" vertical="center" wrapText="1"/>
      <protection locked="0" hidden="1"/>
    </xf>
    <xf numFmtId="0" fontId="38" fillId="8" borderId="217" xfId="0" applyFont="1" applyFill="1" applyBorder="1" applyAlignment="1" applyProtection="1">
      <alignment horizontal="center" vertical="center" wrapText="1"/>
      <protection locked="0" hidden="1"/>
    </xf>
    <xf numFmtId="0" fontId="13" fillId="0" borderId="75" xfId="0" applyFont="1" applyFill="1" applyBorder="1" applyAlignment="1" applyProtection="1">
      <alignment horizontal="center" vertical="center"/>
      <protection locked="0" hidden="1"/>
    </xf>
    <xf numFmtId="0" fontId="13" fillId="0" borderId="119" xfId="0" applyFont="1" applyFill="1" applyBorder="1" applyAlignment="1" applyProtection="1">
      <alignment horizontal="center" vertical="center"/>
      <protection locked="0" hidden="1"/>
    </xf>
    <xf numFmtId="0" fontId="13" fillId="0" borderId="70" xfId="0" applyFont="1" applyFill="1" applyBorder="1" applyAlignment="1" applyProtection="1">
      <alignment horizontal="center" vertical="center"/>
      <protection locked="0" hidden="1"/>
    </xf>
    <xf numFmtId="0" fontId="122" fillId="0" borderId="137" xfId="0" applyFont="1" applyBorder="1" applyAlignment="1" applyProtection="1">
      <alignment horizontal="center" vertical="center" wrapText="1"/>
      <protection locked="0" hidden="1"/>
    </xf>
    <xf numFmtId="0" fontId="122" fillId="0" borderId="138" xfId="0" applyFont="1" applyBorder="1" applyAlignment="1" applyProtection="1">
      <alignment horizontal="center" vertical="center" wrapText="1"/>
      <protection locked="0" hidden="1"/>
    </xf>
    <xf numFmtId="0" fontId="122" fillId="0" borderId="52" xfId="0" applyFont="1" applyBorder="1" applyAlignment="1" applyProtection="1">
      <alignment horizontal="center" vertical="center" wrapText="1"/>
      <protection locked="0" hidden="1"/>
    </xf>
    <xf numFmtId="0" fontId="122" fillId="0" borderId="139" xfId="0" applyFont="1" applyBorder="1" applyAlignment="1" applyProtection="1">
      <alignment horizontal="center" vertical="center" wrapText="1"/>
      <protection locked="0" hidden="1"/>
    </xf>
    <xf numFmtId="0" fontId="122" fillId="0" borderId="77" xfId="0" applyFont="1" applyBorder="1" applyAlignment="1" applyProtection="1">
      <alignment horizontal="center" vertical="center" wrapText="1"/>
      <protection locked="0" hidden="1"/>
    </xf>
    <xf numFmtId="0" fontId="122" fillId="0" borderId="140" xfId="0" applyFont="1" applyBorder="1" applyAlignment="1" applyProtection="1">
      <alignment horizontal="center" vertical="center" wrapText="1"/>
      <protection locked="0" hidden="1"/>
    </xf>
    <xf numFmtId="0" fontId="38" fillId="0" borderId="141" xfId="0" applyFont="1" applyFill="1" applyBorder="1" applyAlignment="1" applyProtection="1">
      <alignment horizontal="center" vertical="center"/>
      <protection locked="0" hidden="1"/>
    </xf>
    <xf numFmtId="0" fontId="38" fillId="0" borderId="142" xfId="0" applyFont="1" applyFill="1" applyBorder="1" applyAlignment="1" applyProtection="1">
      <alignment horizontal="center" vertical="center"/>
      <protection locked="0" hidden="1"/>
    </xf>
    <xf numFmtId="0" fontId="38" fillId="0" borderId="149" xfId="0" applyFont="1" applyFill="1" applyBorder="1" applyAlignment="1" applyProtection="1">
      <alignment horizontal="center" vertical="center"/>
      <protection locked="0" hidden="1"/>
    </xf>
    <xf numFmtId="0" fontId="38" fillId="0" borderId="143" xfId="0" applyFont="1" applyFill="1" applyBorder="1" applyAlignment="1" applyProtection="1">
      <alignment horizontal="center" vertical="center"/>
      <protection locked="0" hidden="1"/>
    </xf>
    <xf numFmtId="0" fontId="38" fillId="0" borderId="0" xfId="0" applyFont="1" applyFill="1" applyBorder="1" applyAlignment="1" applyProtection="1">
      <alignment horizontal="center" vertical="center"/>
      <protection locked="0" hidden="1"/>
    </xf>
    <xf numFmtId="0" fontId="38" fillId="0" borderId="53" xfId="0" applyFont="1" applyFill="1" applyBorder="1" applyAlignment="1" applyProtection="1">
      <alignment horizontal="center" vertical="center"/>
      <protection locked="0" hidden="1"/>
    </xf>
    <xf numFmtId="0" fontId="38" fillId="0" borderId="144" xfId="0" applyFont="1" applyFill="1" applyBorder="1" applyAlignment="1" applyProtection="1">
      <alignment horizontal="center" vertical="center"/>
      <protection locked="0" hidden="1"/>
    </xf>
    <xf numFmtId="0" fontId="38" fillId="0" borderId="78" xfId="0" applyFont="1" applyFill="1" applyBorder="1" applyAlignment="1" applyProtection="1">
      <alignment horizontal="center" vertical="center"/>
      <protection locked="0" hidden="1"/>
    </xf>
    <xf numFmtId="0" fontId="38" fillId="0" borderId="150" xfId="0" applyFont="1" applyFill="1" applyBorder="1" applyAlignment="1" applyProtection="1">
      <alignment horizontal="center" vertical="center"/>
      <protection locked="0" hidden="1"/>
    </xf>
    <xf numFmtId="0" fontId="13" fillId="8" borderId="60" xfId="0" applyFont="1" applyFill="1" applyBorder="1" applyAlignment="1" applyProtection="1">
      <alignment horizontal="center" vertical="center"/>
      <protection locked="0" hidden="1"/>
    </xf>
    <xf numFmtId="0" fontId="83" fillId="0" borderId="59" xfId="0" applyFont="1" applyBorder="1" applyProtection="1">
      <protection locked="0" hidden="1"/>
    </xf>
    <xf numFmtId="0" fontId="83" fillId="0" borderId="72" xfId="0" applyFont="1" applyBorder="1" applyProtection="1">
      <protection locked="0" hidden="1"/>
    </xf>
    <xf numFmtId="0" fontId="13" fillId="8" borderId="81" xfId="0" applyFont="1" applyFill="1" applyBorder="1" applyAlignment="1" applyProtection="1">
      <alignment horizontal="center" vertical="center"/>
      <protection locked="0" hidden="1"/>
    </xf>
    <xf numFmtId="0" fontId="83" fillId="8" borderId="69" xfId="0" applyFont="1" applyFill="1" applyBorder="1" applyProtection="1">
      <protection locked="0" hidden="1"/>
    </xf>
    <xf numFmtId="0" fontId="83" fillId="8" borderId="62" xfId="0" applyFont="1" applyFill="1" applyBorder="1" applyProtection="1">
      <protection locked="0" hidden="1"/>
    </xf>
    <xf numFmtId="0" fontId="83" fillId="8" borderId="74" xfId="0" applyFont="1" applyFill="1" applyBorder="1" applyProtection="1">
      <protection locked="0" hidden="1"/>
    </xf>
    <xf numFmtId="0" fontId="83" fillId="0" borderId="69" xfId="0" applyFont="1" applyBorder="1" applyProtection="1">
      <protection locked="0" hidden="1"/>
    </xf>
    <xf numFmtId="0" fontId="83" fillId="0" borderId="62" xfId="0" applyFont="1" applyBorder="1" applyProtection="1">
      <protection locked="0" hidden="1"/>
    </xf>
    <xf numFmtId="0" fontId="83" fillId="0" borderId="74" xfId="0" applyFont="1" applyBorder="1" applyProtection="1">
      <protection locked="0" hidden="1"/>
    </xf>
    <xf numFmtId="0" fontId="87" fillId="0" borderId="79" xfId="0" applyFont="1" applyBorder="1" applyAlignment="1" applyProtection="1">
      <alignment horizontal="center"/>
      <protection locked="0" hidden="1"/>
    </xf>
    <xf numFmtId="0" fontId="87" fillId="0" borderId="80" xfId="0" applyFont="1" applyBorder="1" applyAlignment="1" applyProtection="1">
      <alignment horizontal="center"/>
      <protection locked="0" hidden="1"/>
    </xf>
    <xf numFmtId="0" fontId="87" fillId="0" borderId="145" xfId="0" applyFont="1" applyBorder="1" applyAlignment="1" applyProtection="1">
      <alignment horizontal="center"/>
      <protection locked="0" hidden="1"/>
    </xf>
    <xf numFmtId="0" fontId="87" fillId="0" borderId="52" xfId="0" applyFont="1" applyBorder="1" applyAlignment="1" applyProtection="1">
      <alignment horizontal="center"/>
      <protection locked="0" hidden="1"/>
    </xf>
    <xf numFmtId="0" fontId="87" fillId="0" borderId="0" xfId="0" applyFont="1" applyBorder="1" applyAlignment="1" applyProtection="1">
      <alignment horizontal="center"/>
      <protection locked="0" hidden="1"/>
    </xf>
    <xf numFmtId="0" fontId="87" fillId="0" borderId="53" xfId="0" applyFont="1" applyBorder="1" applyAlignment="1" applyProtection="1">
      <alignment horizontal="center"/>
      <protection locked="0" hidden="1"/>
    </xf>
    <xf numFmtId="0" fontId="87" fillId="0" borderId="77" xfId="0" applyFont="1" applyBorder="1" applyAlignment="1" applyProtection="1">
      <alignment horizontal="center"/>
      <protection locked="0" hidden="1"/>
    </xf>
    <xf numFmtId="0" fontId="87" fillId="0" borderId="78" xfId="0" applyFont="1" applyBorder="1" applyAlignment="1" applyProtection="1">
      <alignment horizontal="center"/>
      <protection locked="0" hidden="1"/>
    </xf>
    <xf numFmtId="0" fontId="87" fillId="0" borderId="150" xfId="0" applyFont="1" applyBorder="1" applyAlignment="1" applyProtection="1">
      <alignment horizontal="center"/>
      <protection locked="0" hidden="1"/>
    </xf>
    <xf numFmtId="0" fontId="83" fillId="20" borderId="0" xfId="0" applyFont="1" applyFill="1" applyAlignment="1">
      <alignment horizontal="center"/>
    </xf>
    <xf numFmtId="0" fontId="0" fillId="20" borderId="0" xfId="0" applyFill="1" applyAlignment="1">
      <alignment horizontal="center"/>
    </xf>
    <xf numFmtId="0" fontId="25" fillId="20" borderId="36" xfId="0" applyFont="1" applyFill="1" applyBorder="1" applyAlignment="1">
      <alignment horizontal="center"/>
    </xf>
    <xf numFmtId="0" fontId="25" fillId="20" borderId="0" xfId="0" applyFont="1" applyFill="1" applyAlignment="1">
      <alignment horizontal="center"/>
    </xf>
    <xf numFmtId="0" fontId="13" fillId="0" borderId="118" xfId="0" applyFont="1" applyFill="1" applyBorder="1" applyAlignment="1" applyProtection="1">
      <alignment horizontal="center" vertical="center"/>
      <protection locked="0" hidden="1"/>
    </xf>
    <xf numFmtId="0" fontId="83" fillId="0" borderId="70" xfId="0" applyFont="1" applyBorder="1" applyProtection="1">
      <protection locked="0" hidden="1"/>
    </xf>
    <xf numFmtId="0" fontId="83" fillId="0" borderId="119" xfId="0" applyFont="1" applyBorder="1" applyProtection="1">
      <protection locked="0" hidden="1"/>
    </xf>
    <xf numFmtId="0" fontId="83" fillId="0" borderId="133" xfId="0" applyFont="1" applyBorder="1" applyProtection="1">
      <protection locked="0" hidden="1"/>
    </xf>
    <xf numFmtId="0" fontId="84" fillId="0" borderId="75" xfId="0" applyFont="1" applyBorder="1" applyAlignment="1" applyProtection="1">
      <alignment horizontal="center"/>
      <protection locked="0" hidden="1"/>
    </xf>
    <xf numFmtId="0" fontId="84" fillId="0" borderId="119" xfId="0" applyFont="1" applyBorder="1" applyAlignment="1" applyProtection="1">
      <alignment horizontal="center"/>
      <protection locked="0" hidden="1"/>
    </xf>
    <xf numFmtId="0" fontId="84" fillId="0" borderId="133" xfId="0" applyFont="1" applyBorder="1" applyAlignment="1" applyProtection="1">
      <alignment horizontal="center"/>
      <protection locked="0" hidden="1"/>
    </xf>
    <xf numFmtId="0" fontId="48" fillId="15" borderId="213" xfId="0" applyFont="1" applyFill="1" applyBorder="1" applyAlignment="1" applyProtection="1">
      <alignment horizontal="center" vertical="center" wrapText="1"/>
      <protection locked="0" hidden="1"/>
    </xf>
    <xf numFmtId="0" fontId="124" fillId="13" borderId="0" xfId="0" applyFont="1" applyFill="1" applyAlignment="1">
      <alignment horizontal="center" wrapText="1"/>
    </xf>
    <xf numFmtId="0" fontId="124" fillId="13" borderId="4" xfId="0" applyFont="1" applyFill="1" applyBorder="1" applyAlignment="1">
      <alignment horizontal="center" wrapText="1"/>
    </xf>
    <xf numFmtId="0" fontId="126" fillId="0" borderId="35" xfId="0" applyFont="1" applyBorder="1" applyAlignment="1" applyProtection="1">
      <alignment horizontal="center" vertical="center"/>
      <protection locked="0"/>
    </xf>
    <xf numFmtId="0" fontId="126" fillId="0" borderId="36" xfId="0" applyFont="1" applyBorder="1" applyAlignment="1" applyProtection="1">
      <alignment horizontal="center" vertical="center"/>
      <protection locked="0"/>
    </xf>
    <xf numFmtId="0" fontId="126" fillId="0" borderId="37" xfId="0" applyFont="1" applyBorder="1" applyAlignment="1" applyProtection="1">
      <alignment horizontal="center" vertical="center"/>
      <protection locked="0"/>
    </xf>
    <xf numFmtId="0" fontId="126" fillId="0" borderId="52" xfId="0" applyFont="1" applyBorder="1" applyAlignment="1" applyProtection="1">
      <alignment horizontal="center" vertical="center"/>
      <protection locked="0"/>
    </xf>
    <xf numFmtId="0" fontId="126" fillId="0" borderId="0" xfId="0" applyFont="1" applyBorder="1" applyAlignment="1" applyProtection="1">
      <alignment horizontal="center" vertical="center"/>
      <protection locked="0"/>
    </xf>
    <xf numFmtId="0" fontId="126" fillId="0" borderId="53" xfId="0" applyFont="1" applyBorder="1" applyAlignment="1" applyProtection="1">
      <alignment horizontal="center" vertical="center"/>
      <protection locked="0"/>
    </xf>
    <xf numFmtId="0" fontId="126" fillId="0" borderId="47" xfId="0" applyFont="1" applyBorder="1" applyAlignment="1" applyProtection="1">
      <alignment horizontal="center" vertical="center"/>
      <protection locked="0"/>
    </xf>
    <xf numFmtId="0" fontId="126" fillId="0" borderId="4" xfId="0" applyFont="1" applyBorder="1" applyAlignment="1" applyProtection="1">
      <alignment horizontal="center" vertical="center"/>
      <protection locked="0"/>
    </xf>
    <xf numFmtId="0" fontId="126" fillId="0" borderId="87" xfId="0" applyFont="1" applyBorder="1" applyAlignment="1" applyProtection="1">
      <alignment horizontal="center" vertical="center"/>
      <protection locked="0"/>
    </xf>
    <xf numFmtId="0" fontId="125" fillId="20" borderId="36" xfId="0" applyFont="1" applyFill="1" applyBorder="1" applyAlignment="1">
      <alignment horizontal="center" vertical="center"/>
    </xf>
    <xf numFmtId="0" fontId="125" fillId="20" borderId="4" xfId="0" applyFont="1" applyFill="1" applyBorder="1" applyAlignment="1">
      <alignment horizontal="center" vertical="center"/>
    </xf>
    <xf numFmtId="0" fontId="126" fillId="0" borderId="35" xfId="0" applyFont="1" applyBorder="1" applyAlignment="1">
      <alignment horizontal="center" vertical="center"/>
    </xf>
    <xf numFmtId="0" fontId="126" fillId="0" borderId="36" xfId="0" applyFont="1" applyBorder="1" applyAlignment="1">
      <alignment horizontal="center" vertical="center"/>
    </xf>
    <xf numFmtId="0" fontId="126" fillId="0" borderId="37" xfId="0" applyFont="1" applyBorder="1" applyAlignment="1">
      <alignment horizontal="center" vertical="center"/>
    </xf>
    <xf numFmtId="0" fontId="126" fillId="0" borderId="52" xfId="0" applyFont="1" applyBorder="1" applyAlignment="1">
      <alignment horizontal="center" vertical="center"/>
    </xf>
    <xf numFmtId="0" fontId="126" fillId="0" borderId="0" xfId="0" applyFont="1" applyBorder="1" applyAlignment="1">
      <alignment horizontal="center" vertical="center"/>
    </xf>
    <xf numFmtId="0" fontId="126" fillId="0" borderId="53" xfId="0" applyFont="1" applyBorder="1" applyAlignment="1">
      <alignment horizontal="center" vertical="center"/>
    </xf>
    <xf numFmtId="0" fontId="126" fillId="0" borderId="47" xfId="0" applyFont="1" applyBorder="1" applyAlignment="1">
      <alignment horizontal="center" vertical="center"/>
    </xf>
    <xf numFmtId="0" fontId="126" fillId="0" borderId="4" xfId="0" applyFont="1" applyBorder="1" applyAlignment="1">
      <alignment horizontal="center" vertical="center"/>
    </xf>
    <xf numFmtId="0" fontId="126" fillId="0" borderId="87" xfId="0" applyFont="1" applyBorder="1" applyAlignment="1">
      <alignment horizontal="center" vertical="center"/>
    </xf>
    <xf numFmtId="0" fontId="124" fillId="20" borderId="0" xfId="0" applyFont="1" applyFill="1" applyAlignment="1">
      <alignment horizontal="center" wrapText="1"/>
    </xf>
  </cellXfs>
  <cellStyles count="2">
    <cellStyle name="Hyperlink" xfId="1" builtinId="8"/>
    <cellStyle name="Normal" xfId="0" builtinId="0"/>
  </cellStyles>
  <dxfs count="180">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FFC000"/>
      </font>
    </dxf>
    <dxf>
      <font>
        <color rgb="FF00B050"/>
      </font>
    </dxf>
    <dxf>
      <font>
        <color rgb="FFFF0000"/>
      </font>
    </dxf>
    <dxf>
      <font>
        <color theme="0"/>
      </font>
    </dxf>
    <dxf>
      <font>
        <color theme="0"/>
      </font>
    </dxf>
    <dxf>
      <font>
        <color rgb="FFFF0000"/>
      </font>
    </dxf>
    <dxf>
      <font>
        <color rgb="FFFF000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66676</xdr:colOff>
      <xdr:row>1</xdr:row>
      <xdr:rowOff>38101</xdr:rowOff>
    </xdr:from>
    <xdr:to>
      <xdr:col>19</xdr:col>
      <xdr:colOff>714375</xdr:colOff>
      <xdr:row>8</xdr:row>
      <xdr:rowOff>200025</xdr:rowOff>
    </xdr:to>
    <xdr:sp macro="" textlink="">
      <xdr:nvSpPr>
        <xdr:cNvPr id="2" name="Rectangle 1"/>
        <xdr:cNvSpPr/>
      </xdr:nvSpPr>
      <xdr:spPr>
        <a:xfrm>
          <a:off x="9553576" y="133351"/>
          <a:ext cx="1495424" cy="227647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761999</xdr:colOff>
      <xdr:row>1</xdr:row>
      <xdr:rowOff>66675</xdr:rowOff>
    </xdr:from>
    <xdr:to>
      <xdr:col>21</xdr:col>
      <xdr:colOff>685799</xdr:colOff>
      <xdr:row>9</xdr:row>
      <xdr:rowOff>0</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96624" y="161925"/>
          <a:ext cx="1447800" cy="2257425"/>
        </a:xfrm>
        <a:prstGeom prst="rect">
          <a:avLst/>
        </a:prstGeom>
      </xdr:spPr>
    </xdr:pic>
    <xdr:clientData/>
  </xdr:twoCellAnchor>
  <xdr:twoCellAnchor editAs="oneCell">
    <xdr:from>
      <xdr:col>14</xdr:col>
      <xdr:colOff>1295399</xdr:colOff>
      <xdr:row>3</xdr:row>
      <xdr:rowOff>0</xdr:rowOff>
    </xdr:from>
    <xdr:to>
      <xdr:col>16</xdr:col>
      <xdr:colOff>1238249</xdr:colOff>
      <xdr:row>4</xdr:row>
      <xdr:rowOff>19050</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896224" y="409575"/>
          <a:ext cx="1533525" cy="92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B050"/>
  </sheetPr>
  <dimension ref="A1:D12"/>
  <sheetViews>
    <sheetView tabSelected="1"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2" customHeight="1" thickBot="1">
      <c r="A1" s="534"/>
      <c r="B1" s="535"/>
      <c r="C1" s="535"/>
      <c r="D1" s="536"/>
    </row>
    <row r="2" spans="1:4" ht="41.25" customHeight="1" thickBot="1">
      <c r="A2" s="547"/>
      <c r="B2" s="549" t="s">
        <v>177</v>
      </c>
      <c r="C2" s="550"/>
      <c r="D2" s="548"/>
    </row>
    <row r="3" spans="1:4" ht="70.5" customHeight="1">
      <c r="A3" s="547"/>
      <c r="B3" s="539" t="s">
        <v>167</v>
      </c>
      <c r="C3" s="540"/>
      <c r="D3" s="548"/>
    </row>
    <row r="4" spans="1:4" ht="38.25" customHeight="1">
      <c r="A4" s="547"/>
      <c r="B4" s="541" t="s">
        <v>175</v>
      </c>
      <c r="C4" s="542"/>
      <c r="D4" s="548"/>
    </row>
    <row r="5" spans="1:4" s="197" customFormat="1" ht="38.25" customHeight="1">
      <c r="A5" s="547"/>
      <c r="B5" s="543" t="s">
        <v>169</v>
      </c>
      <c r="C5" s="544"/>
      <c r="D5" s="548"/>
    </row>
    <row r="6" spans="1:4" s="198" customFormat="1" ht="33" customHeight="1">
      <c r="A6" s="547"/>
      <c r="B6" s="545" t="s">
        <v>168</v>
      </c>
      <c r="C6" s="546"/>
      <c r="D6" s="548"/>
    </row>
    <row r="7" spans="1:4" ht="43.5" customHeight="1" thickBot="1">
      <c r="A7" s="547"/>
      <c r="B7" s="537" t="s">
        <v>174</v>
      </c>
      <c r="C7" s="538"/>
      <c r="D7" s="548"/>
    </row>
    <row r="8" spans="1:4" ht="12" customHeight="1" thickBot="1">
      <c r="A8" s="531"/>
      <c r="B8" s="532"/>
      <c r="C8" s="532"/>
      <c r="D8" s="533"/>
    </row>
    <row r="9" spans="1:4" hidden="1"/>
    <row r="10" spans="1:4" hidden="1"/>
    <row r="11" spans="1:4" hidden="1"/>
    <row r="12" spans="1:4"/>
  </sheetData>
  <sheetProtection password="9B9D" sheet="1" objects="1" scenarios="1"/>
  <mergeCells count="10">
    <mergeCell ref="A8:D8"/>
    <mergeCell ref="A1:D1"/>
    <mergeCell ref="B7:C7"/>
    <mergeCell ref="B3:C3"/>
    <mergeCell ref="B4:C4"/>
    <mergeCell ref="B5:C5"/>
    <mergeCell ref="B6:C6"/>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RowColHeaders="0" workbookViewId="0">
      <selection activeCell="S17" sqref="S17:V18"/>
    </sheetView>
  </sheetViews>
  <sheetFormatPr defaultColWidth="0" defaultRowHeight="15" zeroHeight="1"/>
  <cols>
    <col min="1" max="1" width="2.5703125" customWidth="1"/>
    <col min="2" max="3" width="12.7109375" style="2" customWidth="1"/>
    <col min="4" max="4" width="4.28515625" style="2" customWidth="1"/>
    <col min="5" max="9" width="6.7109375" style="2" customWidth="1"/>
    <col min="10" max="10" width="1.7109375" style="2" customWidth="1"/>
    <col min="11" max="11" width="4.42578125" style="11" customWidth="1"/>
    <col min="12" max="12" width="20.28515625" style="11" customWidth="1"/>
    <col min="13" max="13" width="2.28515625" style="11" customWidth="1"/>
    <col min="14" max="14" width="4.42578125" style="2" customWidth="1"/>
    <col min="15" max="15" width="19.42578125" style="2" customWidth="1"/>
    <col min="16" max="16" width="4.42578125" style="2" customWidth="1"/>
    <col min="17" max="17" width="19.42578125" style="2" customWidth="1"/>
    <col min="18" max="18" width="1.28515625" customWidth="1"/>
    <col min="19" max="22" width="11.42578125" customWidth="1"/>
    <col min="23" max="23" width="2.42578125" customWidth="1"/>
    <col min="24" max="34" width="0" hidden="1" customWidth="1"/>
    <col min="35" max="16384" width="9.140625" hidden="1"/>
  </cols>
  <sheetData>
    <row r="1" spans="1:28" ht="7.5" customHeight="1" thickBot="1">
      <c r="A1" s="574"/>
      <c r="B1" s="574"/>
      <c r="C1" s="574"/>
      <c r="D1" s="574"/>
      <c r="E1" s="574"/>
      <c r="F1" s="574"/>
      <c r="G1" s="574"/>
      <c r="H1" s="574"/>
      <c r="I1" s="574"/>
      <c r="J1" s="574"/>
      <c r="K1" s="574"/>
      <c r="L1" s="574"/>
      <c r="M1" s="574"/>
      <c r="N1" s="574"/>
      <c r="O1" s="574"/>
      <c r="P1" s="574"/>
      <c r="Q1" s="574"/>
      <c r="R1" s="574"/>
      <c r="S1" s="574"/>
      <c r="T1" s="574"/>
      <c r="U1" s="574"/>
      <c r="V1" s="574"/>
      <c r="W1" s="574"/>
    </row>
    <row r="2" spans="1:28" ht="13.5" customHeight="1" thickBot="1">
      <c r="A2" s="4"/>
      <c r="B2" s="588" t="s">
        <v>11</v>
      </c>
      <c r="C2" s="589"/>
      <c r="D2" s="589"/>
      <c r="E2" s="589"/>
      <c r="F2" s="609" t="s">
        <v>10</v>
      </c>
      <c r="G2" s="609"/>
      <c r="H2" s="609"/>
      <c r="I2" s="609"/>
      <c r="J2" s="610" t="s">
        <v>11</v>
      </c>
      <c r="K2" s="610"/>
      <c r="L2" s="610"/>
      <c r="M2" s="610"/>
      <c r="N2" s="610"/>
      <c r="O2" s="610"/>
      <c r="P2" s="610"/>
      <c r="Q2" s="611"/>
      <c r="R2" s="593"/>
      <c r="S2" s="202"/>
      <c r="T2" s="203"/>
      <c r="U2" s="203"/>
      <c r="V2" s="204"/>
      <c r="W2" s="593"/>
    </row>
    <row r="3" spans="1:28" ht="11.25" customHeight="1" thickBot="1">
      <c r="A3" s="593"/>
      <c r="B3" s="587"/>
      <c r="C3" s="587"/>
      <c r="D3" s="587"/>
      <c r="E3" s="587"/>
      <c r="F3" s="587"/>
      <c r="G3" s="587"/>
      <c r="H3" s="587"/>
      <c r="I3" s="587"/>
      <c r="J3" s="587"/>
      <c r="K3" s="587"/>
      <c r="L3" s="587"/>
      <c r="M3" s="587"/>
      <c r="N3" s="587"/>
      <c r="O3" s="587"/>
      <c r="P3" s="587"/>
      <c r="Q3" s="587"/>
      <c r="R3" s="593"/>
      <c r="S3" s="205"/>
      <c r="T3" s="206"/>
      <c r="U3" s="206"/>
      <c r="V3" s="207"/>
      <c r="W3" s="593"/>
    </row>
    <row r="4" spans="1:28" ht="71.25" customHeight="1" thickBot="1">
      <c r="A4" s="593"/>
      <c r="B4" s="597" t="s">
        <v>171</v>
      </c>
      <c r="C4" s="598"/>
      <c r="D4" s="598"/>
      <c r="E4" s="598"/>
      <c r="F4" s="598"/>
      <c r="G4" s="598"/>
      <c r="H4" s="598"/>
      <c r="I4" s="526">
        <v>108</v>
      </c>
      <c r="J4" s="554" t="s">
        <v>170</v>
      </c>
      <c r="K4" s="554"/>
      <c r="L4" s="554"/>
      <c r="M4" s="554"/>
      <c r="N4" s="554"/>
      <c r="O4" s="554"/>
      <c r="P4" s="599"/>
      <c r="Q4" s="599"/>
      <c r="R4" s="593"/>
      <c r="S4" s="205"/>
      <c r="T4" s="206"/>
      <c r="U4" s="206"/>
      <c r="V4" s="207"/>
      <c r="W4" s="593"/>
      <c r="AA4" t="s">
        <v>2</v>
      </c>
      <c r="AB4" t="s">
        <v>15</v>
      </c>
    </row>
    <row r="5" spans="1:28" s="35" customFormat="1" ht="16.5" customHeight="1" thickBot="1">
      <c r="A5" s="593"/>
      <c r="B5" s="604"/>
      <c r="C5" s="604"/>
      <c r="D5" s="604"/>
      <c r="E5" s="604"/>
      <c r="F5" s="604"/>
      <c r="G5" s="604"/>
      <c r="H5" s="604"/>
      <c r="I5" s="604"/>
      <c r="J5" s="612"/>
      <c r="K5" s="595" t="s">
        <v>122</v>
      </c>
      <c r="L5" s="596"/>
      <c r="M5" s="558"/>
      <c r="N5" s="605" t="s">
        <v>40</v>
      </c>
      <c r="O5" s="606"/>
      <c r="P5" s="607"/>
      <c r="Q5" s="608"/>
      <c r="R5" s="593"/>
      <c r="S5" s="205"/>
      <c r="T5" s="206"/>
      <c r="U5" s="206"/>
      <c r="V5" s="207"/>
      <c r="W5" s="593"/>
      <c r="AA5" s="35" t="s">
        <v>3</v>
      </c>
      <c r="AB5" s="35" t="s">
        <v>16</v>
      </c>
    </row>
    <row r="6" spans="1:28" s="35" customFormat="1" ht="21" customHeight="1" thickBot="1">
      <c r="A6" s="593"/>
      <c r="B6" s="590" t="s">
        <v>0</v>
      </c>
      <c r="C6" s="591"/>
      <c r="D6" s="527" t="s">
        <v>97</v>
      </c>
      <c r="E6" s="592" t="s">
        <v>178</v>
      </c>
      <c r="F6" s="592"/>
      <c r="G6" s="592"/>
      <c r="H6" s="592"/>
      <c r="I6" s="592"/>
      <c r="J6" s="612"/>
      <c r="K6" s="37" t="s">
        <v>38</v>
      </c>
      <c r="L6" s="38" t="s">
        <v>123</v>
      </c>
      <c r="M6" s="559"/>
      <c r="N6" s="37" t="s">
        <v>38</v>
      </c>
      <c r="O6" s="38" t="s">
        <v>39</v>
      </c>
      <c r="P6" s="37" t="s">
        <v>38</v>
      </c>
      <c r="Q6" s="38" t="s">
        <v>39</v>
      </c>
      <c r="R6" s="593"/>
      <c r="S6" s="205"/>
      <c r="T6" s="206"/>
      <c r="U6" s="206"/>
      <c r="V6" s="207"/>
      <c r="W6" s="593"/>
      <c r="AA6" s="35" t="s">
        <v>4</v>
      </c>
      <c r="AB6" s="35" t="s">
        <v>17</v>
      </c>
    </row>
    <row r="7" spans="1:28" s="35" customFormat="1" ht="16.5" customHeight="1" thickBot="1">
      <c r="A7" s="593"/>
      <c r="B7" s="604"/>
      <c r="C7" s="604"/>
      <c r="D7" s="604"/>
      <c r="E7" s="604"/>
      <c r="F7" s="604"/>
      <c r="G7" s="604"/>
      <c r="H7" s="604"/>
      <c r="I7" s="604"/>
      <c r="J7" s="612"/>
      <c r="K7" s="528">
        <f>IF(L7&gt;1,1,0)</f>
        <v>1</v>
      </c>
      <c r="L7" s="32" t="s">
        <v>30</v>
      </c>
      <c r="M7" s="559"/>
      <c r="N7" s="528">
        <f>IF(O7&gt;1,1,0)</f>
        <v>1</v>
      </c>
      <c r="O7" s="32" t="s">
        <v>76</v>
      </c>
      <c r="P7" s="528">
        <f>IF(Q7&gt;1,N18+1,0)</f>
        <v>0</v>
      </c>
      <c r="Q7" s="32"/>
      <c r="R7" s="593"/>
      <c r="S7" s="205"/>
      <c r="T7" s="206"/>
      <c r="U7" s="206"/>
      <c r="V7" s="207"/>
      <c r="W7" s="593"/>
      <c r="AA7" s="35" t="s">
        <v>3</v>
      </c>
      <c r="AB7" s="35" t="s">
        <v>16</v>
      </c>
    </row>
    <row r="8" spans="1:28" s="35" customFormat="1" ht="16.5" customHeight="1">
      <c r="A8" s="593"/>
      <c r="B8" s="613" t="s">
        <v>19</v>
      </c>
      <c r="C8" s="614"/>
      <c r="D8" s="563" t="s">
        <v>97</v>
      </c>
      <c r="E8" s="575" t="s">
        <v>176</v>
      </c>
      <c r="F8" s="575"/>
      <c r="G8" s="575"/>
      <c r="H8" s="575"/>
      <c r="I8" s="576"/>
      <c r="J8" s="612"/>
      <c r="K8" s="529">
        <f>IF(L8&gt;1,K7+1,0)</f>
        <v>2</v>
      </c>
      <c r="L8" s="33" t="s">
        <v>70</v>
      </c>
      <c r="M8" s="559"/>
      <c r="N8" s="529">
        <f>IF(O8&gt;1,N7+1,0)</f>
        <v>2</v>
      </c>
      <c r="O8" s="33" t="s">
        <v>77</v>
      </c>
      <c r="P8" s="529">
        <f>IF(Q8&gt;1,P7+1,0)</f>
        <v>0</v>
      </c>
      <c r="Q8" s="33"/>
      <c r="R8" s="593"/>
      <c r="S8" s="205"/>
      <c r="T8" s="206"/>
      <c r="U8" s="206"/>
      <c r="V8" s="207"/>
      <c r="W8" s="593"/>
    </row>
    <row r="9" spans="1:28" s="35" customFormat="1" ht="16.5" customHeight="1" thickBot="1">
      <c r="A9" s="593"/>
      <c r="B9" s="615"/>
      <c r="C9" s="616"/>
      <c r="D9" s="564"/>
      <c r="E9" s="577"/>
      <c r="F9" s="577"/>
      <c r="G9" s="577"/>
      <c r="H9" s="577"/>
      <c r="I9" s="578"/>
      <c r="J9" s="612"/>
      <c r="K9" s="529">
        <f t="shared" ref="K9" si="0">IF(L9&gt;1,K8+1,0)</f>
        <v>3</v>
      </c>
      <c r="L9" s="33" t="s">
        <v>69</v>
      </c>
      <c r="M9" s="559"/>
      <c r="N9" s="529">
        <f t="shared" ref="N9:N17" si="1">IF(O9&gt;1,N8+1,0)</f>
        <v>3</v>
      </c>
      <c r="O9" s="33" t="s">
        <v>79</v>
      </c>
      <c r="P9" s="529">
        <f t="shared" ref="P9:P17" si="2">IF(Q9&gt;1,P8+1,0)</f>
        <v>0</v>
      </c>
      <c r="Q9" s="33"/>
      <c r="R9" s="593"/>
      <c r="S9" s="205"/>
      <c r="T9" s="206"/>
      <c r="U9" s="206"/>
      <c r="V9" s="207"/>
      <c r="W9" s="593"/>
      <c r="AA9" s="35" t="s">
        <v>4</v>
      </c>
      <c r="AB9" s="35" t="s">
        <v>17</v>
      </c>
    </row>
    <row r="10" spans="1:28" s="35" customFormat="1" ht="15" customHeight="1" thickBot="1">
      <c r="A10" s="593"/>
      <c r="B10" s="560"/>
      <c r="C10" s="560"/>
      <c r="D10" s="560"/>
      <c r="E10" s="560"/>
      <c r="F10" s="560"/>
      <c r="G10" s="560"/>
      <c r="H10" s="560"/>
      <c r="I10" s="560"/>
      <c r="J10" s="612"/>
      <c r="K10" s="529">
        <f>IF(L10&gt;1,K9+1,0)</f>
        <v>4</v>
      </c>
      <c r="L10" s="33" t="s">
        <v>124</v>
      </c>
      <c r="M10" s="559"/>
      <c r="N10" s="529">
        <f>IF(O10&gt;1,N9+1,0)</f>
        <v>4</v>
      </c>
      <c r="O10" s="33" t="s">
        <v>78</v>
      </c>
      <c r="P10" s="529">
        <f t="shared" si="2"/>
        <v>0</v>
      </c>
      <c r="Q10" s="33"/>
      <c r="R10" s="593"/>
      <c r="S10" s="600" t="s">
        <v>158</v>
      </c>
      <c r="T10" s="601"/>
      <c r="U10" s="601"/>
      <c r="V10" s="602"/>
      <c r="W10" s="593"/>
      <c r="AA10" s="35" t="s">
        <v>5</v>
      </c>
      <c r="AB10" s="35" t="s">
        <v>18</v>
      </c>
    </row>
    <row r="11" spans="1:28" s="35" customFormat="1" ht="15" customHeight="1">
      <c r="A11" s="593"/>
      <c r="B11" s="579" t="s">
        <v>20</v>
      </c>
      <c r="C11" s="580"/>
      <c r="D11" s="563" t="s">
        <v>97</v>
      </c>
      <c r="E11" s="583" t="s">
        <v>103</v>
      </c>
      <c r="F11" s="583"/>
      <c r="G11" s="583"/>
      <c r="H11" s="583"/>
      <c r="I11" s="584"/>
      <c r="J11" s="612"/>
      <c r="K11" s="529">
        <f>IF(L11&gt;1,K10+1,0)</f>
        <v>5</v>
      </c>
      <c r="L11" s="33" t="s">
        <v>153</v>
      </c>
      <c r="M11" s="559"/>
      <c r="N11" s="529">
        <f>IF(O11&gt;1,N10+1,0)</f>
        <v>5</v>
      </c>
      <c r="O11" s="33" t="s">
        <v>80</v>
      </c>
      <c r="P11" s="529">
        <f t="shared" si="2"/>
        <v>0</v>
      </c>
      <c r="Q11" s="33"/>
      <c r="R11" s="593"/>
      <c r="S11" s="600"/>
      <c r="T11" s="601"/>
      <c r="U11" s="601"/>
      <c r="V11" s="602"/>
      <c r="W11" s="593"/>
    </row>
    <row r="12" spans="1:28" s="35" customFormat="1" ht="15" customHeight="1" thickBot="1">
      <c r="A12" s="593"/>
      <c r="B12" s="581"/>
      <c r="C12" s="582"/>
      <c r="D12" s="564"/>
      <c r="E12" s="585"/>
      <c r="F12" s="585"/>
      <c r="G12" s="585"/>
      <c r="H12" s="585"/>
      <c r="I12" s="586"/>
      <c r="J12" s="612"/>
      <c r="K12" s="529">
        <f>IF(L12&gt;1,K11+1,0)</f>
        <v>6</v>
      </c>
      <c r="L12" s="33" t="s">
        <v>154</v>
      </c>
      <c r="M12" s="559"/>
      <c r="N12" s="529">
        <f>IF(O12&gt;1,N11+1,0)</f>
        <v>0</v>
      </c>
      <c r="O12" s="33"/>
      <c r="P12" s="529">
        <f t="shared" si="2"/>
        <v>0</v>
      </c>
      <c r="Q12" s="33"/>
      <c r="R12" s="593"/>
      <c r="S12" s="555" t="s">
        <v>159</v>
      </c>
      <c r="T12" s="556"/>
      <c r="U12" s="556"/>
      <c r="V12" s="557"/>
      <c r="W12" s="593"/>
      <c r="AA12" s="35" t="s">
        <v>6</v>
      </c>
    </row>
    <row r="13" spans="1:28" s="35" customFormat="1" ht="15" customHeight="1" thickBot="1">
      <c r="A13" s="593"/>
      <c r="B13" s="560"/>
      <c r="C13" s="560"/>
      <c r="D13" s="560"/>
      <c r="E13" s="560"/>
      <c r="F13" s="560"/>
      <c r="G13" s="560"/>
      <c r="H13" s="560"/>
      <c r="I13" s="560"/>
      <c r="J13" s="612"/>
      <c r="K13" s="529">
        <f>IF(L13&gt;1,K12+1,0)</f>
        <v>7</v>
      </c>
      <c r="L13" s="33" t="s">
        <v>42</v>
      </c>
      <c r="M13" s="559"/>
      <c r="N13" s="529">
        <f t="shared" si="1"/>
        <v>0</v>
      </c>
      <c r="O13" s="33"/>
      <c r="P13" s="529">
        <f t="shared" si="2"/>
        <v>0</v>
      </c>
      <c r="Q13" s="33"/>
      <c r="R13" s="593"/>
      <c r="S13" s="555"/>
      <c r="T13" s="556"/>
      <c r="U13" s="556"/>
      <c r="V13" s="557"/>
      <c r="W13" s="593"/>
      <c r="AA13" s="35" t="s">
        <v>5</v>
      </c>
      <c r="AB13" s="35" t="s">
        <v>18</v>
      </c>
    </row>
    <row r="14" spans="1:28" s="35" customFormat="1" ht="15" customHeight="1" thickBot="1">
      <c r="A14" s="593"/>
      <c r="B14" s="590" t="s">
        <v>12</v>
      </c>
      <c r="C14" s="591"/>
      <c r="D14" s="527" t="s">
        <v>97</v>
      </c>
      <c r="E14" s="617">
        <v>810000000</v>
      </c>
      <c r="F14" s="618"/>
      <c r="G14" s="618"/>
      <c r="H14" s="618"/>
      <c r="I14" s="619"/>
      <c r="J14" s="612"/>
      <c r="K14" s="529">
        <f t="shared" ref="K14:K17" si="3">IF(L14&gt;1,K13+1,0)</f>
        <v>0</v>
      </c>
      <c r="L14" s="33"/>
      <c r="M14" s="559"/>
      <c r="N14" s="529">
        <f t="shared" si="1"/>
        <v>0</v>
      </c>
      <c r="O14" s="33"/>
      <c r="P14" s="529">
        <f t="shared" si="2"/>
        <v>0</v>
      </c>
      <c r="Q14" s="33"/>
      <c r="R14" s="593"/>
      <c r="S14" s="551" t="s">
        <v>96</v>
      </c>
      <c r="T14" s="552"/>
      <c r="U14" s="552"/>
      <c r="V14" s="553"/>
      <c r="W14" s="593"/>
      <c r="AA14" s="35" t="s">
        <v>6</v>
      </c>
    </row>
    <row r="15" spans="1:28" s="35" customFormat="1" ht="15" customHeight="1" thickBot="1">
      <c r="A15" s="593"/>
      <c r="B15" s="560"/>
      <c r="C15" s="560"/>
      <c r="D15" s="560"/>
      <c r="E15" s="560"/>
      <c r="F15" s="560"/>
      <c r="G15" s="560"/>
      <c r="H15" s="560"/>
      <c r="I15" s="560"/>
      <c r="J15" s="612"/>
      <c r="K15" s="529">
        <f t="shared" si="3"/>
        <v>0</v>
      </c>
      <c r="L15" s="33"/>
      <c r="M15" s="559"/>
      <c r="N15" s="529">
        <f t="shared" si="1"/>
        <v>0</v>
      </c>
      <c r="O15" s="33"/>
      <c r="P15" s="529">
        <f t="shared" si="2"/>
        <v>0</v>
      </c>
      <c r="Q15" s="33"/>
      <c r="R15" s="593"/>
      <c r="S15" s="567"/>
      <c r="T15" s="568"/>
      <c r="U15" s="568"/>
      <c r="V15" s="569"/>
      <c r="W15" s="593"/>
      <c r="AA15" s="35" t="s">
        <v>7</v>
      </c>
    </row>
    <row r="16" spans="1:28" s="35" customFormat="1" ht="15" customHeight="1" thickBot="1">
      <c r="A16" s="593"/>
      <c r="B16" s="561" t="s">
        <v>13</v>
      </c>
      <c r="C16" s="562"/>
      <c r="D16" s="527" t="s">
        <v>97</v>
      </c>
      <c r="E16" s="565"/>
      <c r="F16" s="565"/>
      <c r="G16" s="565"/>
      <c r="H16" s="565"/>
      <c r="I16" s="566"/>
      <c r="J16" s="612"/>
      <c r="K16" s="529">
        <f>IF(L16&gt;1,K15+1,0)</f>
        <v>0</v>
      </c>
      <c r="L16" s="33"/>
      <c r="M16" s="559"/>
      <c r="N16" s="529">
        <f t="shared" si="1"/>
        <v>0</v>
      </c>
      <c r="O16" s="33"/>
      <c r="P16" s="529">
        <f t="shared" si="2"/>
        <v>0</v>
      </c>
      <c r="Q16" s="33"/>
      <c r="R16" s="593"/>
      <c r="S16" s="567"/>
      <c r="T16" s="568"/>
      <c r="U16" s="568"/>
      <c r="V16" s="569"/>
      <c r="W16" s="593"/>
      <c r="AA16" s="35" t="s">
        <v>8</v>
      </c>
    </row>
    <row r="17" spans="1:27" s="35" customFormat="1" ht="15" customHeight="1" thickBot="1">
      <c r="A17" s="593"/>
      <c r="B17" s="560"/>
      <c r="C17" s="560"/>
      <c r="D17" s="560"/>
      <c r="E17" s="560"/>
      <c r="F17" s="560"/>
      <c r="G17" s="560"/>
      <c r="H17" s="560"/>
      <c r="I17" s="560"/>
      <c r="J17" s="612"/>
      <c r="K17" s="529">
        <f t="shared" si="3"/>
        <v>0</v>
      </c>
      <c r="L17" s="33"/>
      <c r="M17" s="559"/>
      <c r="N17" s="529">
        <f t="shared" si="1"/>
        <v>0</v>
      </c>
      <c r="O17" s="33"/>
      <c r="P17" s="529">
        <f t="shared" si="2"/>
        <v>0</v>
      </c>
      <c r="Q17" s="33"/>
      <c r="R17" s="593"/>
      <c r="S17" s="570"/>
      <c r="T17" s="571"/>
      <c r="U17" s="571"/>
      <c r="V17" s="572"/>
      <c r="W17" s="593"/>
      <c r="AA17" s="35" t="s">
        <v>7</v>
      </c>
    </row>
    <row r="18" spans="1:27" s="35" customFormat="1" ht="20.25" customHeight="1" thickBot="1">
      <c r="A18" s="593"/>
      <c r="B18" s="590" t="s">
        <v>14</v>
      </c>
      <c r="C18" s="591"/>
      <c r="D18" s="527" t="s">
        <v>97</v>
      </c>
      <c r="E18" s="565" t="s">
        <v>95</v>
      </c>
      <c r="F18" s="565"/>
      <c r="G18" s="565"/>
      <c r="H18" s="565"/>
      <c r="I18" s="566"/>
      <c r="J18" s="612"/>
      <c r="K18" s="529">
        <f t="shared" ref="K18:K20" si="4">IF(L18&gt;1,K17+1,0)</f>
        <v>0</v>
      </c>
      <c r="L18" s="33"/>
      <c r="M18" s="559"/>
      <c r="N18" s="529">
        <f t="shared" ref="N18:N20" si="5">IF(O18&gt;1,N17+1,0)</f>
        <v>0</v>
      </c>
      <c r="O18" s="33"/>
      <c r="P18" s="529">
        <f t="shared" ref="P18:P20" si="6">IF(Q18&gt;1,P17+1,0)</f>
        <v>0</v>
      </c>
      <c r="Q18" s="33"/>
      <c r="R18" s="593"/>
      <c r="S18" s="570"/>
      <c r="T18" s="571"/>
      <c r="U18" s="571"/>
      <c r="V18" s="572"/>
      <c r="W18" s="593"/>
      <c r="AA18" s="35" t="s">
        <v>8</v>
      </c>
    </row>
    <row r="19" spans="1:27" s="35" customFormat="1" ht="15" customHeight="1" thickBot="1">
      <c r="A19" s="593"/>
      <c r="B19" s="560"/>
      <c r="C19" s="560"/>
      <c r="D19" s="560"/>
      <c r="E19" s="560"/>
      <c r="F19" s="560"/>
      <c r="G19" s="560"/>
      <c r="H19" s="560"/>
      <c r="I19" s="560"/>
      <c r="J19" s="530"/>
      <c r="K19" s="529">
        <f t="shared" si="4"/>
        <v>0</v>
      </c>
      <c r="L19" s="33"/>
      <c r="M19" s="559"/>
      <c r="N19" s="529">
        <f t="shared" si="5"/>
        <v>0</v>
      </c>
      <c r="O19" s="33"/>
      <c r="P19" s="529">
        <f t="shared" si="6"/>
        <v>0</v>
      </c>
      <c r="Q19" s="33"/>
      <c r="R19" s="36"/>
      <c r="S19" s="573" t="s">
        <v>179</v>
      </c>
      <c r="T19" s="573"/>
      <c r="U19" s="573"/>
      <c r="V19" s="573"/>
      <c r="W19" s="36"/>
    </row>
    <row r="20" spans="1:27" s="35" customFormat="1" ht="18.75" customHeight="1" thickBot="1">
      <c r="A20" s="593"/>
      <c r="B20" s="590" t="s">
        <v>125</v>
      </c>
      <c r="C20" s="591"/>
      <c r="D20" s="527" t="s">
        <v>97</v>
      </c>
      <c r="E20" s="594">
        <v>46106</v>
      </c>
      <c r="F20" s="565"/>
      <c r="G20" s="565"/>
      <c r="H20" s="565"/>
      <c r="I20" s="566"/>
      <c r="J20" s="530"/>
      <c r="K20" s="57">
        <f t="shared" si="4"/>
        <v>0</v>
      </c>
      <c r="L20" s="34"/>
      <c r="M20" s="559"/>
      <c r="N20" s="57">
        <f t="shared" si="5"/>
        <v>0</v>
      </c>
      <c r="O20" s="34"/>
      <c r="P20" s="57">
        <f t="shared" si="6"/>
        <v>0</v>
      </c>
      <c r="Q20" s="34"/>
      <c r="R20" s="36"/>
      <c r="S20" s="573"/>
      <c r="T20" s="573"/>
      <c r="U20" s="573"/>
      <c r="V20" s="573"/>
      <c r="W20" s="36"/>
    </row>
    <row r="21" spans="1:27" ht="9.75" customHeight="1">
      <c r="A21" s="603"/>
      <c r="B21" s="603"/>
      <c r="C21" s="603"/>
      <c r="D21" s="603"/>
      <c r="E21" s="603"/>
      <c r="F21" s="603"/>
      <c r="G21" s="603"/>
      <c r="H21" s="603"/>
      <c r="I21" s="603"/>
      <c r="J21" s="603"/>
      <c r="K21" s="603"/>
      <c r="L21" s="603"/>
      <c r="M21" s="603"/>
      <c r="N21" s="603"/>
      <c r="O21" s="603"/>
      <c r="P21" s="603"/>
      <c r="Q21" s="603"/>
      <c r="R21" s="603"/>
      <c r="S21" s="603"/>
      <c r="T21" s="603"/>
      <c r="U21" s="603"/>
      <c r="V21" s="603"/>
      <c r="W21" s="603"/>
      <c r="AA21" t="s">
        <v>9</v>
      </c>
    </row>
  </sheetData>
  <sheetProtection formatCells="0" formatColumns="0" formatRows="0" selectLockedCells="1"/>
  <mergeCells count="45">
    <mergeCell ref="A21:W21"/>
    <mergeCell ref="R2:R18"/>
    <mergeCell ref="W2:W18"/>
    <mergeCell ref="B10:I10"/>
    <mergeCell ref="B17:I17"/>
    <mergeCell ref="B18:C18"/>
    <mergeCell ref="E18:I18"/>
    <mergeCell ref="B5:I5"/>
    <mergeCell ref="N5:Q5"/>
    <mergeCell ref="F2:I2"/>
    <mergeCell ref="J2:Q2"/>
    <mergeCell ref="J5:J18"/>
    <mergeCell ref="B8:C9"/>
    <mergeCell ref="B7:I7"/>
    <mergeCell ref="B14:C14"/>
    <mergeCell ref="E14:I14"/>
    <mergeCell ref="A1:W1"/>
    <mergeCell ref="E8:I9"/>
    <mergeCell ref="B11:C12"/>
    <mergeCell ref="E11:I12"/>
    <mergeCell ref="B3:Q3"/>
    <mergeCell ref="B2:E2"/>
    <mergeCell ref="B6:C6"/>
    <mergeCell ref="E6:I6"/>
    <mergeCell ref="A3:A20"/>
    <mergeCell ref="B19:I19"/>
    <mergeCell ref="B20:C20"/>
    <mergeCell ref="E20:I20"/>
    <mergeCell ref="K5:L5"/>
    <mergeCell ref="B4:H4"/>
    <mergeCell ref="P4:Q4"/>
    <mergeCell ref="S10:V11"/>
    <mergeCell ref="S14:V14"/>
    <mergeCell ref="J4:O4"/>
    <mergeCell ref="S12:V13"/>
    <mergeCell ref="M5:M20"/>
    <mergeCell ref="B15:I15"/>
    <mergeCell ref="B16:C16"/>
    <mergeCell ref="D8:D9"/>
    <mergeCell ref="D11:D12"/>
    <mergeCell ref="E16:I16"/>
    <mergeCell ref="B13:I13"/>
    <mergeCell ref="S15:V16"/>
    <mergeCell ref="S17:V18"/>
    <mergeCell ref="S19:V20"/>
  </mergeCells>
  <conditionalFormatting sqref="N7:Q20 K7:L20">
    <cfRule type="cellIs" dxfId="179" priority="5" operator="equal">
      <formula>0</formula>
    </cfRule>
  </conditionalFormatting>
  <conditionalFormatting sqref="N7:O20">
    <cfRule type="expression" dxfId="178" priority="4">
      <formula>$N7&gt;0</formula>
    </cfRule>
  </conditionalFormatting>
  <conditionalFormatting sqref="P7:Q20">
    <cfRule type="expression" dxfId="177" priority="3">
      <formula>$P7&gt;0</formula>
    </cfRule>
  </conditionalFormatting>
  <conditionalFormatting sqref="K7:L20">
    <cfRule type="expression" dxfId="176"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EB251"/>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W9" sqref="W9"/>
    </sheetView>
  </sheetViews>
  <sheetFormatPr defaultColWidth="0" defaultRowHeight="0" customHeight="1" zeroHeight="1"/>
  <cols>
    <col min="1" max="1" width="6.7109375" hidden="1" customWidth="1"/>
    <col min="2" max="2" width="5.28515625" style="5" customWidth="1"/>
    <col min="3" max="3" width="6.7109375" style="5" customWidth="1"/>
    <col min="4" max="4" width="9.140625" style="5" customWidth="1"/>
    <col min="5" max="5" width="10.140625" style="5" hidden="1" customWidth="1"/>
    <col min="6" max="6" width="8.85546875" style="5" customWidth="1"/>
    <col min="7" max="9" width="18" style="5" customWidth="1"/>
    <col min="10" max="10" width="13.7109375" style="5" customWidth="1"/>
    <col min="11" max="13" width="6.85546875" style="5" customWidth="1"/>
    <col min="14" max="14" width="6.85546875" style="5" hidden="1" customWidth="1"/>
    <col min="15" max="15" width="7.5703125" style="5" customWidth="1"/>
    <col min="16" max="16" width="7.85546875" style="5" hidden="1" customWidth="1"/>
    <col min="17" max="17" width="7.85546875" style="5" customWidth="1"/>
    <col min="18" max="18" width="7.42578125" style="5" hidden="1" customWidth="1"/>
    <col min="19" max="19" width="7.42578125" style="5" customWidth="1"/>
    <col min="20" max="20" width="7.42578125" style="5" hidden="1" customWidth="1"/>
    <col min="21" max="21" width="7.42578125" style="5" customWidth="1"/>
    <col min="22" max="22" width="7.42578125" style="5" hidden="1" customWidth="1"/>
    <col min="23" max="23" width="7.28515625" style="5" customWidth="1"/>
    <col min="24" max="24" width="6" style="5" hidden="1" customWidth="1"/>
    <col min="25" max="25" width="5.42578125" style="5" bestFit="1" customWidth="1"/>
    <col min="26" max="28" width="6.85546875" style="5" customWidth="1"/>
    <col min="29" max="29" width="4.85546875" style="5" hidden="1" customWidth="1"/>
    <col min="30" max="30" width="6.85546875" style="5" customWidth="1"/>
    <col min="31" max="31" width="6.85546875" style="5" hidden="1" customWidth="1"/>
    <col min="32" max="32" width="7.7109375" style="5" customWidth="1"/>
    <col min="33" max="33" width="4.140625" style="5" hidden="1" customWidth="1"/>
    <col min="34" max="34" width="7.42578125" style="5" customWidth="1"/>
    <col min="35" max="35" width="7.42578125" style="5" hidden="1" customWidth="1"/>
    <col min="36" max="36" width="7.42578125" style="5" customWidth="1"/>
    <col min="37" max="37" width="4.5703125" style="5" hidden="1" customWidth="1"/>
    <col min="38" max="38" width="7.28515625" style="5" customWidth="1"/>
    <col min="39" max="39" width="7.7109375" style="5" hidden="1" customWidth="1"/>
    <col min="40" max="40" width="5.42578125" style="5" bestFit="1" customWidth="1"/>
    <col min="41" max="43" width="6.85546875" style="5" customWidth="1"/>
    <col min="44" max="44" width="6.85546875" style="5" hidden="1" customWidth="1"/>
    <col min="45" max="45" width="6.85546875" style="5" customWidth="1"/>
    <col min="46" max="46" width="6.85546875" style="5" hidden="1" customWidth="1"/>
    <col min="47" max="47" width="7.85546875" style="5" customWidth="1"/>
    <col min="48" max="48" width="7.42578125" style="5" hidden="1" customWidth="1"/>
    <col min="49" max="49" width="7.42578125" style="5" customWidth="1"/>
    <col min="50" max="50" width="7.42578125" style="5" hidden="1" customWidth="1"/>
    <col min="51" max="51" width="7.42578125" style="5" customWidth="1"/>
    <col min="52" max="52" width="7.42578125" style="5" hidden="1" customWidth="1"/>
    <col min="53" max="53" width="7.28515625" style="5" customWidth="1"/>
    <col min="54" max="54" width="6.5703125" style="5" hidden="1" customWidth="1"/>
    <col min="55" max="55" width="5.42578125" style="5" bestFit="1" customWidth="1"/>
    <col min="56" max="58" width="6.85546875" style="5" customWidth="1"/>
    <col min="59" max="59" width="6.85546875" style="5" hidden="1" customWidth="1"/>
    <col min="60" max="60" width="6.85546875" style="5" customWidth="1"/>
    <col min="61" max="61" width="6.85546875" style="5" hidden="1" customWidth="1"/>
    <col min="62" max="62" width="7.85546875" style="5" customWidth="1"/>
    <col min="63" max="63" width="7.42578125" style="5" hidden="1" customWidth="1"/>
    <col min="64" max="64" width="7.42578125" style="5" customWidth="1"/>
    <col min="65" max="65" width="7.42578125" style="5" hidden="1" customWidth="1"/>
    <col min="66" max="66" width="7.42578125" style="5" customWidth="1"/>
    <col min="67" max="67" width="7.42578125" style="5" hidden="1" customWidth="1"/>
    <col min="68" max="68" width="7.28515625" style="5" customWidth="1"/>
    <col min="69" max="69" width="7.7109375" style="5" hidden="1" customWidth="1"/>
    <col min="70" max="70" width="7.7109375" style="5" customWidth="1"/>
    <col min="71" max="75" width="6.42578125" style="5" customWidth="1"/>
    <col min="76" max="76" width="7.28515625" style="5" customWidth="1"/>
    <col min="77" max="77" width="6.28515625" style="5" hidden="1" customWidth="1"/>
    <col min="78" max="78" width="5.42578125" style="5" bestFit="1" customWidth="1"/>
    <col min="79" max="83" width="6.42578125" style="5" customWidth="1"/>
    <col min="84" max="84" width="7.28515625" style="5" customWidth="1"/>
    <col min="85" max="85" width="6.5703125" style="5" hidden="1" customWidth="1"/>
    <col min="86" max="86" width="6.140625" style="5" customWidth="1"/>
    <col min="87" max="91" width="6.42578125" style="5" customWidth="1"/>
    <col min="92" max="92" width="7.28515625" style="5" customWidth="1"/>
    <col min="93" max="93" width="5.85546875" style="5" hidden="1" customWidth="1"/>
    <col min="94" max="94" width="5.42578125" style="5" bestFit="1" customWidth="1"/>
    <col min="95" max="99" width="6.42578125" style="5" hidden="1" customWidth="1"/>
    <col min="100" max="100" width="7.28515625" style="5" hidden="1" customWidth="1"/>
    <col min="101" max="101" width="12" style="5" hidden="1" customWidth="1"/>
    <col min="102" max="102" width="5.42578125" style="5" hidden="1" customWidth="1"/>
    <col min="103" max="104" width="7.42578125" style="5" customWidth="1"/>
    <col min="105" max="105" width="7.140625" style="5" customWidth="1"/>
    <col min="106" max="108" width="6.5703125" style="5" customWidth="1"/>
    <col min="109" max="109" width="6.140625" style="5" customWidth="1"/>
    <col min="110" max="110" width="10.85546875" style="5" customWidth="1"/>
    <col min="111" max="111" width="6.85546875" style="5" hidden="1" customWidth="1"/>
    <col min="112" max="112" width="7.5703125" style="5" customWidth="1"/>
    <col min="113" max="113" width="21.7109375" style="5" customWidth="1"/>
    <col min="114" max="115" width="4.7109375" style="12" hidden="1" customWidth="1"/>
    <col min="116" max="116" width="0" hidden="1" customWidth="1"/>
    <col min="117" max="120" width="0" style="97" hidden="1" customWidth="1"/>
    <col min="121" max="132" width="0" style="80" hidden="1" customWidth="1"/>
    <col min="133" max="16384" width="5.42578125" hidden="1"/>
  </cols>
  <sheetData>
    <row r="1" spans="1:132" ht="21.75" customHeight="1" thickBot="1">
      <c r="B1" s="721" t="str">
        <f>Master!E8</f>
        <v xml:space="preserve">Govt.Sr.Sec.Sch. </v>
      </c>
      <c r="C1" s="721"/>
      <c r="D1" s="721"/>
      <c r="E1" s="721"/>
      <c r="F1" s="721"/>
      <c r="G1" s="721"/>
      <c r="H1" s="721"/>
      <c r="I1" s="721"/>
      <c r="J1" s="722"/>
      <c r="K1" s="660" t="str">
        <f>Master!E8</f>
        <v xml:space="preserve">Govt.Sr.Sec.Sch. </v>
      </c>
      <c r="L1" s="661"/>
      <c r="M1" s="661"/>
      <c r="N1" s="661"/>
      <c r="O1" s="661"/>
      <c r="P1" s="661"/>
      <c r="Q1" s="661"/>
      <c r="R1" s="661"/>
      <c r="S1" s="661"/>
      <c r="T1" s="661"/>
      <c r="U1" s="661"/>
      <c r="V1" s="661"/>
      <c r="W1" s="661"/>
      <c r="X1" s="661"/>
      <c r="Y1" s="661"/>
      <c r="Z1" s="660" t="str">
        <f>$K$1</f>
        <v xml:space="preserve">Govt.Sr.Sec.Sch. </v>
      </c>
      <c r="AA1" s="661"/>
      <c r="AB1" s="661"/>
      <c r="AC1" s="661"/>
      <c r="AD1" s="661"/>
      <c r="AE1" s="661"/>
      <c r="AF1" s="661"/>
      <c r="AG1" s="661"/>
      <c r="AH1" s="661"/>
      <c r="AI1" s="661"/>
      <c r="AJ1" s="661"/>
      <c r="AK1" s="661"/>
      <c r="AL1" s="661"/>
      <c r="AM1" s="661"/>
      <c r="AN1" s="661"/>
      <c r="AO1" s="660" t="str">
        <f>$K$1</f>
        <v xml:space="preserve">Govt.Sr.Sec.Sch. </v>
      </c>
      <c r="AP1" s="661"/>
      <c r="AQ1" s="661"/>
      <c r="AR1" s="661"/>
      <c r="AS1" s="661"/>
      <c r="AT1" s="661"/>
      <c r="AU1" s="661"/>
      <c r="AV1" s="661"/>
      <c r="AW1" s="661"/>
      <c r="AX1" s="661"/>
      <c r="AY1" s="661"/>
      <c r="AZ1" s="661"/>
      <c r="BA1" s="661"/>
      <c r="BB1" s="661"/>
      <c r="BC1" s="661"/>
      <c r="BD1" s="660" t="str">
        <f>$K$1</f>
        <v xml:space="preserve">Govt.Sr.Sec.Sch. </v>
      </c>
      <c r="BE1" s="661"/>
      <c r="BF1" s="661"/>
      <c r="BG1" s="661"/>
      <c r="BH1" s="661"/>
      <c r="BI1" s="661"/>
      <c r="BJ1" s="661"/>
      <c r="BK1" s="661"/>
      <c r="BL1" s="661"/>
      <c r="BM1" s="661"/>
      <c r="BN1" s="661"/>
      <c r="BO1" s="661"/>
      <c r="BP1" s="661"/>
      <c r="BQ1" s="661"/>
      <c r="BR1" s="661"/>
      <c r="BS1" s="661" t="str">
        <f>Master!E8</f>
        <v xml:space="preserve">Govt.Sr.Sec.Sch. </v>
      </c>
      <c r="BT1" s="661"/>
      <c r="BU1" s="661"/>
      <c r="BV1" s="661"/>
      <c r="BW1" s="661"/>
      <c r="BX1" s="661"/>
      <c r="BY1" s="661"/>
      <c r="BZ1" s="661"/>
      <c r="CA1" s="661"/>
      <c r="CB1" s="661"/>
      <c r="CC1" s="661"/>
      <c r="CD1" s="661"/>
      <c r="CE1" s="661"/>
      <c r="CF1" s="661"/>
      <c r="CG1" s="661"/>
      <c r="CH1" s="661"/>
      <c r="CI1" s="661"/>
      <c r="CJ1" s="661"/>
      <c r="CK1" s="661"/>
      <c r="CL1" s="661"/>
      <c r="CM1" s="661"/>
      <c r="CN1" s="661"/>
      <c r="CO1" s="661"/>
      <c r="CP1" s="661"/>
      <c r="CQ1" s="661"/>
      <c r="CR1" s="661"/>
      <c r="CS1" s="661"/>
      <c r="CT1" s="661"/>
      <c r="CU1" s="661"/>
      <c r="CV1" s="661"/>
      <c r="CW1" s="661"/>
      <c r="CX1" s="661"/>
      <c r="CY1" s="661"/>
      <c r="CZ1" s="661"/>
      <c r="DA1" s="661"/>
      <c r="DB1" s="661"/>
      <c r="DC1" s="661"/>
      <c r="DD1" s="661"/>
      <c r="DE1" s="661"/>
      <c r="DF1" s="661"/>
      <c r="DG1" s="661"/>
      <c r="DH1" s="661"/>
      <c r="DI1" s="743"/>
      <c r="DJ1" s="648"/>
      <c r="DK1" s="649"/>
    </row>
    <row r="2" spans="1:132" s="10" customFormat="1" ht="48" customHeight="1" thickBot="1">
      <c r="B2" s="721"/>
      <c r="C2" s="721"/>
      <c r="D2" s="721"/>
      <c r="E2" s="721"/>
      <c r="F2" s="721"/>
      <c r="G2" s="721"/>
      <c r="H2" s="721"/>
      <c r="I2" s="721"/>
      <c r="J2" s="722"/>
      <c r="K2" s="716" t="s">
        <v>59</v>
      </c>
      <c r="L2" s="716"/>
      <c r="M2" s="716"/>
      <c r="N2" s="716"/>
      <c r="O2" s="716"/>
      <c r="P2" s="716"/>
      <c r="Q2" s="716"/>
      <c r="R2" s="716"/>
      <c r="S2" s="717"/>
      <c r="T2" s="354"/>
      <c r="U2" s="718">
        <f>Master!E20</f>
        <v>46106</v>
      </c>
      <c r="V2" s="719"/>
      <c r="W2" s="719"/>
      <c r="X2" s="719"/>
      <c r="Y2" s="720"/>
      <c r="Z2" s="697" t="s">
        <v>47</v>
      </c>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8"/>
      <c r="BJ2" s="698"/>
      <c r="BK2" s="698"/>
      <c r="BL2" s="698"/>
      <c r="BM2" s="698"/>
      <c r="BN2" s="698"/>
      <c r="BO2" s="698"/>
      <c r="BP2" s="698"/>
      <c r="BQ2" s="698"/>
      <c r="BR2" s="698"/>
      <c r="BS2" s="698"/>
      <c r="BT2" s="698"/>
      <c r="BU2" s="698"/>
      <c r="BV2" s="698"/>
      <c r="BW2" s="698"/>
      <c r="BX2" s="698"/>
      <c r="BY2" s="698"/>
      <c r="BZ2" s="698"/>
      <c r="CA2" s="698"/>
      <c r="CB2" s="698"/>
      <c r="CC2" s="698"/>
      <c r="CD2" s="698"/>
      <c r="CE2" s="698"/>
      <c r="CF2" s="698"/>
      <c r="CG2" s="698"/>
      <c r="CH2" s="698"/>
      <c r="CI2" s="698"/>
      <c r="CJ2" s="698"/>
      <c r="CK2" s="698"/>
      <c r="CL2" s="698"/>
      <c r="CM2" s="698"/>
      <c r="CN2" s="698"/>
      <c r="CO2" s="698"/>
      <c r="CP2" s="698"/>
      <c r="CQ2" s="698"/>
      <c r="CR2" s="698"/>
      <c r="CS2" s="698"/>
      <c r="CT2" s="698"/>
      <c r="CU2" s="698"/>
      <c r="CV2" s="698"/>
      <c r="CW2" s="698"/>
      <c r="CX2" s="698"/>
      <c r="CY2" s="698"/>
      <c r="CZ2" s="698"/>
      <c r="DA2" s="698"/>
      <c r="DB2" s="698"/>
      <c r="DC2" s="698"/>
      <c r="DD2" s="698"/>
      <c r="DE2" s="698"/>
      <c r="DF2" s="698"/>
      <c r="DG2" s="698"/>
      <c r="DH2" s="698"/>
      <c r="DI2" s="699"/>
      <c r="DJ2" s="648"/>
      <c r="DK2" s="649"/>
      <c r="DM2" s="81"/>
      <c r="DN2" s="81"/>
      <c r="DO2" s="81"/>
      <c r="DP2" s="81"/>
      <c r="DQ2" s="81"/>
      <c r="DR2" s="81"/>
      <c r="DS2" s="81"/>
      <c r="DT2" s="81"/>
      <c r="DU2" s="81"/>
      <c r="DV2" s="81"/>
      <c r="DW2" s="81"/>
      <c r="DX2" s="81"/>
      <c r="DY2" s="81"/>
      <c r="DZ2" s="81"/>
      <c r="EA2" s="81"/>
      <c r="EB2" s="81"/>
    </row>
    <row r="3" spans="1:132" s="3" customFormat="1" ht="21" customHeight="1" thickBot="1">
      <c r="B3" s="700" t="s">
        <v>54</v>
      </c>
      <c r="C3" s="701"/>
      <c r="D3" s="701"/>
      <c r="E3" s="701"/>
      <c r="F3" s="709">
        <f>Master!E14</f>
        <v>810000000</v>
      </c>
      <c r="G3" s="710"/>
      <c r="H3" s="355" t="s">
        <v>55</v>
      </c>
      <c r="I3" s="711" t="str">
        <f>Master!E6</f>
        <v>2025-26</v>
      </c>
      <c r="J3" s="712"/>
      <c r="K3" s="713" t="s">
        <v>30</v>
      </c>
      <c r="L3" s="713"/>
      <c r="M3" s="713"/>
      <c r="N3" s="713"/>
      <c r="O3" s="713"/>
      <c r="P3" s="713"/>
      <c r="Q3" s="714"/>
      <c r="R3" s="714"/>
      <c r="S3" s="714"/>
      <c r="T3" s="714"/>
      <c r="U3" s="714"/>
      <c r="V3" s="714"/>
      <c r="W3" s="714"/>
      <c r="X3" s="714"/>
      <c r="Y3" s="715"/>
      <c r="Z3" s="723" t="s">
        <v>69</v>
      </c>
      <c r="AA3" s="724"/>
      <c r="AB3" s="724"/>
      <c r="AC3" s="724"/>
      <c r="AD3" s="724"/>
      <c r="AE3" s="724"/>
      <c r="AF3" s="725"/>
      <c r="AG3" s="725"/>
      <c r="AH3" s="725"/>
      <c r="AI3" s="725"/>
      <c r="AJ3" s="725"/>
      <c r="AK3" s="725"/>
      <c r="AL3" s="725"/>
      <c r="AM3" s="725"/>
      <c r="AN3" s="726"/>
      <c r="AO3" s="662" t="s">
        <v>70</v>
      </c>
      <c r="AP3" s="663"/>
      <c r="AQ3" s="663"/>
      <c r="AR3" s="663"/>
      <c r="AS3" s="663"/>
      <c r="AT3" s="663"/>
      <c r="AU3" s="664"/>
      <c r="AV3" s="664"/>
      <c r="AW3" s="664"/>
      <c r="AX3" s="664"/>
      <c r="AY3" s="664"/>
      <c r="AZ3" s="664"/>
      <c r="BA3" s="664"/>
      <c r="BB3" s="664"/>
      <c r="BC3" s="665"/>
      <c r="BD3" s="675" t="s">
        <v>124</v>
      </c>
      <c r="BE3" s="676"/>
      <c r="BF3" s="676"/>
      <c r="BG3" s="676"/>
      <c r="BH3" s="676"/>
      <c r="BI3" s="676"/>
      <c r="BJ3" s="676"/>
      <c r="BK3" s="676"/>
      <c r="BL3" s="676"/>
      <c r="BM3" s="676"/>
      <c r="BN3" s="676"/>
      <c r="BO3" s="676"/>
      <c r="BP3" s="676"/>
      <c r="BQ3" s="676"/>
      <c r="BR3" s="677"/>
      <c r="BS3" s="630" t="s">
        <v>42</v>
      </c>
      <c r="BT3" s="631"/>
      <c r="BU3" s="631"/>
      <c r="BV3" s="631"/>
      <c r="BW3" s="631"/>
      <c r="BX3" s="632"/>
      <c r="BY3" s="632"/>
      <c r="BZ3" s="633"/>
      <c r="CA3" s="702" t="s">
        <v>153</v>
      </c>
      <c r="CB3" s="703"/>
      <c r="CC3" s="703"/>
      <c r="CD3" s="703"/>
      <c r="CE3" s="703"/>
      <c r="CF3" s="704"/>
      <c r="CG3" s="704"/>
      <c r="CH3" s="705"/>
      <c r="CI3" s="752" t="s">
        <v>154</v>
      </c>
      <c r="CJ3" s="753"/>
      <c r="CK3" s="753"/>
      <c r="CL3" s="753"/>
      <c r="CM3" s="753"/>
      <c r="CN3" s="754"/>
      <c r="CO3" s="754"/>
      <c r="CP3" s="755"/>
      <c r="CQ3" s="630"/>
      <c r="CR3" s="631"/>
      <c r="CS3" s="631"/>
      <c r="CT3" s="631"/>
      <c r="CU3" s="631"/>
      <c r="CV3" s="632"/>
      <c r="CW3" s="632"/>
      <c r="CX3" s="633"/>
      <c r="CY3" s="706" t="s">
        <v>45</v>
      </c>
      <c r="CZ3" s="707"/>
      <c r="DA3" s="708"/>
      <c r="DB3" s="744" t="s">
        <v>52</v>
      </c>
      <c r="DC3" s="745"/>
      <c r="DD3" s="745"/>
      <c r="DE3" s="745"/>
      <c r="DF3" s="745"/>
      <c r="DG3" s="745"/>
      <c r="DH3" s="746"/>
      <c r="DI3" s="747" t="s">
        <v>58</v>
      </c>
      <c r="DJ3" s="648"/>
      <c r="DK3" s="649"/>
      <c r="DM3" s="97"/>
      <c r="DN3" s="97"/>
      <c r="DO3" s="97"/>
      <c r="DP3" s="97"/>
      <c r="DQ3" s="80"/>
      <c r="DR3" s="80"/>
      <c r="DS3" s="80"/>
      <c r="DT3" s="80"/>
      <c r="DU3" s="80"/>
      <c r="DV3" s="80"/>
      <c r="DW3" s="80"/>
      <c r="DX3" s="80"/>
      <c r="DY3" s="80"/>
      <c r="DZ3" s="80"/>
      <c r="EA3" s="80"/>
      <c r="EB3" s="80"/>
    </row>
    <row r="4" spans="1:132" s="3" customFormat="1" ht="26.25" customHeight="1" thickBot="1">
      <c r="B4" s="650" t="s">
        <v>93</v>
      </c>
      <c r="C4" s="651"/>
      <c r="D4" s="651"/>
      <c r="E4" s="652"/>
      <c r="F4" s="653">
        <v>2</v>
      </c>
      <c r="G4" s="654"/>
      <c r="H4" s="356" t="s">
        <v>56</v>
      </c>
      <c r="I4" s="655" t="s">
        <v>90</v>
      </c>
      <c r="J4" s="656"/>
      <c r="K4" s="657"/>
      <c r="L4" s="657"/>
      <c r="M4" s="657"/>
      <c r="N4" s="657"/>
      <c r="O4" s="657"/>
      <c r="P4" s="657"/>
      <c r="Q4" s="658"/>
      <c r="R4" s="658"/>
      <c r="S4" s="658"/>
      <c r="T4" s="658"/>
      <c r="U4" s="658"/>
      <c r="V4" s="658"/>
      <c r="W4" s="658"/>
      <c r="X4" s="658"/>
      <c r="Y4" s="659"/>
      <c r="Z4" s="727"/>
      <c r="AA4" s="728"/>
      <c r="AB4" s="728"/>
      <c r="AC4" s="728"/>
      <c r="AD4" s="728"/>
      <c r="AE4" s="728"/>
      <c r="AF4" s="729"/>
      <c r="AG4" s="729"/>
      <c r="AH4" s="729"/>
      <c r="AI4" s="729"/>
      <c r="AJ4" s="729"/>
      <c r="AK4" s="729"/>
      <c r="AL4" s="729"/>
      <c r="AM4" s="729"/>
      <c r="AN4" s="730"/>
      <c r="AO4" s="666"/>
      <c r="AP4" s="667"/>
      <c r="AQ4" s="667"/>
      <c r="AR4" s="667"/>
      <c r="AS4" s="667"/>
      <c r="AT4" s="667"/>
      <c r="AU4" s="668"/>
      <c r="AV4" s="668"/>
      <c r="AW4" s="668"/>
      <c r="AX4" s="668"/>
      <c r="AY4" s="668"/>
      <c r="AZ4" s="668"/>
      <c r="BA4" s="668"/>
      <c r="BB4" s="668"/>
      <c r="BC4" s="669"/>
      <c r="BD4" s="678"/>
      <c r="BE4" s="679"/>
      <c r="BF4" s="679"/>
      <c r="BG4" s="679"/>
      <c r="BH4" s="679"/>
      <c r="BI4" s="679"/>
      <c r="BJ4" s="679"/>
      <c r="BK4" s="679"/>
      <c r="BL4" s="679"/>
      <c r="BM4" s="679"/>
      <c r="BN4" s="679"/>
      <c r="BO4" s="679"/>
      <c r="BP4" s="679"/>
      <c r="BQ4" s="679"/>
      <c r="BR4" s="680"/>
      <c r="BS4" s="634"/>
      <c r="BT4" s="635"/>
      <c r="BU4" s="635"/>
      <c r="BV4" s="635"/>
      <c r="BW4" s="635"/>
      <c r="BX4" s="636"/>
      <c r="BY4" s="636"/>
      <c r="BZ4" s="637"/>
      <c r="CA4" s="666"/>
      <c r="CB4" s="667"/>
      <c r="CC4" s="667"/>
      <c r="CD4" s="667"/>
      <c r="CE4" s="667"/>
      <c r="CF4" s="668"/>
      <c r="CG4" s="668"/>
      <c r="CH4" s="669"/>
      <c r="CI4" s="786"/>
      <c r="CJ4" s="787"/>
      <c r="CK4" s="787"/>
      <c r="CL4" s="787"/>
      <c r="CM4" s="787"/>
      <c r="CN4" s="788"/>
      <c r="CO4" s="788"/>
      <c r="CP4" s="789"/>
      <c r="CQ4" s="634"/>
      <c r="CR4" s="635"/>
      <c r="CS4" s="635"/>
      <c r="CT4" s="635"/>
      <c r="CU4" s="635"/>
      <c r="CV4" s="636"/>
      <c r="CW4" s="636"/>
      <c r="CX4" s="637"/>
      <c r="CY4" s="771" t="s">
        <v>43</v>
      </c>
      <c r="CZ4" s="773" t="s">
        <v>44</v>
      </c>
      <c r="DA4" s="775" t="s">
        <v>46</v>
      </c>
      <c r="DB4" s="777" t="s">
        <v>48</v>
      </c>
      <c r="DC4" s="759" t="s">
        <v>50</v>
      </c>
      <c r="DD4" s="759" t="s">
        <v>51</v>
      </c>
      <c r="DE4" s="759" t="s">
        <v>160</v>
      </c>
      <c r="DF4" s="762" t="s">
        <v>49</v>
      </c>
      <c r="DG4" s="357"/>
      <c r="DH4" s="765" t="s">
        <v>53</v>
      </c>
      <c r="DI4" s="748"/>
      <c r="DJ4" s="648"/>
      <c r="DK4" s="649"/>
      <c r="DM4" s="97"/>
      <c r="DN4" s="97"/>
      <c r="DO4" s="97"/>
      <c r="DP4" s="97"/>
      <c r="DQ4" s="80"/>
      <c r="DR4" s="80"/>
      <c r="DS4" s="80"/>
      <c r="DT4" s="80"/>
      <c r="DU4" s="80"/>
      <c r="DV4" s="80"/>
      <c r="DW4" s="80"/>
      <c r="DX4" s="80"/>
      <c r="DY4" s="80"/>
      <c r="DZ4" s="80"/>
      <c r="EA4" s="80"/>
      <c r="EB4" s="80"/>
    </row>
    <row r="5" spans="1:132" ht="23.25" customHeight="1" thickBot="1">
      <c r="B5" s="803" t="s">
        <v>29</v>
      </c>
      <c r="C5" s="804"/>
      <c r="D5" s="804"/>
      <c r="E5" s="804"/>
      <c r="F5" s="804"/>
      <c r="G5" s="804"/>
      <c r="H5" s="804"/>
      <c r="I5" s="804"/>
      <c r="J5" s="805"/>
      <c r="K5" s="810" t="s">
        <v>107</v>
      </c>
      <c r="L5" s="811"/>
      <c r="M5" s="811"/>
      <c r="N5" s="812"/>
      <c r="O5" s="808" t="s">
        <v>31</v>
      </c>
      <c r="P5" s="808"/>
      <c r="Q5" s="808"/>
      <c r="R5" s="809"/>
      <c r="S5" s="806" t="s">
        <v>32</v>
      </c>
      <c r="T5" s="806"/>
      <c r="U5" s="806"/>
      <c r="V5" s="358"/>
      <c r="W5" s="807" t="s">
        <v>35</v>
      </c>
      <c r="X5" s="768" t="s">
        <v>41</v>
      </c>
      <c r="Y5" s="359" t="s">
        <v>37</v>
      </c>
      <c r="Z5" s="731" t="s">
        <v>107</v>
      </c>
      <c r="AA5" s="732"/>
      <c r="AB5" s="732"/>
      <c r="AC5" s="733"/>
      <c r="AD5" s="734" t="s">
        <v>31</v>
      </c>
      <c r="AE5" s="734"/>
      <c r="AF5" s="734"/>
      <c r="AG5" s="735"/>
      <c r="AH5" s="736" t="s">
        <v>32</v>
      </c>
      <c r="AI5" s="736"/>
      <c r="AJ5" s="736"/>
      <c r="AK5" s="360"/>
      <c r="AL5" s="737" t="s">
        <v>35</v>
      </c>
      <c r="AM5" s="738" t="s">
        <v>41</v>
      </c>
      <c r="AN5" s="361" t="s">
        <v>37</v>
      </c>
      <c r="AO5" s="670" t="s">
        <v>107</v>
      </c>
      <c r="AP5" s="671"/>
      <c r="AQ5" s="671"/>
      <c r="AR5" s="672"/>
      <c r="AS5" s="673" t="s">
        <v>31</v>
      </c>
      <c r="AT5" s="673"/>
      <c r="AU5" s="673"/>
      <c r="AV5" s="674"/>
      <c r="AW5" s="756" t="s">
        <v>32</v>
      </c>
      <c r="AX5" s="756"/>
      <c r="AY5" s="756"/>
      <c r="AZ5" s="362"/>
      <c r="BA5" s="780" t="s">
        <v>35</v>
      </c>
      <c r="BB5" s="781" t="s">
        <v>41</v>
      </c>
      <c r="BC5" s="363" t="s">
        <v>37</v>
      </c>
      <c r="BD5" s="681" t="s">
        <v>107</v>
      </c>
      <c r="BE5" s="682"/>
      <c r="BF5" s="682"/>
      <c r="BG5" s="683"/>
      <c r="BH5" s="684" t="s">
        <v>31</v>
      </c>
      <c r="BI5" s="685"/>
      <c r="BJ5" s="685"/>
      <c r="BK5" s="686"/>
      <c r="BL5" s="687" t="s">
        <v>32</v>
      </c>
      <c r="BM5" s="688"/>
      <c r="BN5" s="689"/>
      <c r="BO5" s="364"/>
      <c r="BP5" s="690" t="s">
        <v>35</v>
      </c>
      <c r="BQ5" s="692" t="s">
        <v>41</v>
      </c>
      <c r="BR5" s="365" t="s">
        <v>37</v>
      </c>
      <c r="BS5" s="638" t="s">
        <v>155</v>
      </c>
      <c r="BT5" s="640" t="s">
        <v>156</v>
      </c>
      <c r="BU5" s="640" t="s">
        <v>108</v>
      </c>
      <c r="BV5" s="640" t="s">
        <v>109</v>
      </c>
      <c r="BW5" s="640" t="s">
        <v>110</v>
      </c>
      <c r="BX5" s="642" t="s">
        <v>35</v>
      </c>
      <c r="BY5" s="643" t="s">
        <v>41</v>
      </c>
      <c r="BZ5" s="366" t="s">
        <v>37</v>
      </c>
      <c r="CA5" s="784" t="s">
        <v>155</v>
      </c>
      <c r="CB5" s="750" t="s">
        <v>156</v>
      </c>
      <c r="CC5" s="750" t="s">
        <v>108</v>
      </c>
      <c r="CD5" s="750" t="s">
        <v>109</v>
      </c>
      <c r="CE5" s="750" t="s">
        <v>110</v>
      </c>
      <c r="CF5" s="780" t="s">
        <v>35</v>
      </c>
      <c r="CG5" s="781" t="s">
        <v>41</v>
      </c>
      <c r="CH5" s="363" t="s">
        <v>37</v>
      </c>
      <c r="CI5" s="620" t="s">
        <v>155</v>
      </c>
      <c r="CJ5" s="622" t="s">
        <v>156</v>
      </c>
      <c r="CK5" s="622" t="s">
        <v>108</v>
      </c>
      <c r="CL5" s="622" t="s">
        <v>109</v>
      </c>
      <c r="CM5" s="622" t="s">
        <v>110</v>
      </c>
      <c r="CN5" s="624" t="s">
        <v>35</v>
      </c>
      <c r="CO5" s="625" t="s">
        <v>41</v>
      </c>
      <c r="CP5" s="367" t="s">
        <v>37</v>
      </c>
      <c r="CQ5" s="638" t="s">
        <v>66</v>
      </c>
      <c r="CR5" s="640" t="s">
        <v>152</v>
      </c>
      <c r="CS5" s="640" t="s">
        <v>108</v>
      </c>
      <c r="CT5" s="640" t="s">
        <v>109</v>
      </c>
      <c r="CU5" s="640" t="s">
        <v>110</v>
      </c>
      <c r="CV5" s="642" t="s">
        <v>35</v>
      </c>
      <c r="CW5" s="643" t="s">
        <v>41</v>
      </c>
      <c r="CX5" s="366" t="s">
        <v>37</v>
      </c>
      <c r="CY5" s="771"/>
      <c r="CZ5" s="773"/>
      <c r="DA5" s="775"/>
      <c r="DB5" s="778"/>
      <c r="DC5" s="760"/>
      <c r="DD5" s="760"/>
      <c r="DE5" s="760"/>
      <c r="DF5" s="763"/>
      <c r="DG5" s="368"/>
      <c r="DH5" s="766"/>
      <c r="DI5" s="748"/>
      <c r="DJ5" s="648"/>
      <c r="DK5" s="649"/>
    </row>
    <row r="6" spans="1:132" ht="42.75" customHeight="1">
      <c r="B6" s="793" t="s">
        <v>38</v>
      </c>
      <c r="C6" s="795" t="s">
        <v>27</v>
      </c>
      <c r="D6" s="795" t="s">
        <v>21</v>
      </c>
      <c r="E6" s="795" t="s">
        <v>28</v>
      </c>
      <c r="F6" s="797" t="s">
        <v>22</v>
      </c>
      <c r="G6" s="795" t="s">
        <v>23</v>
      </c>
      <c r="H6" s="795" t="s">
        <v>24</v>
      </c>
      <c r="I6" s="795" t="s">
        <v>25</v>
      </c>
      <c r="J6" s="799" t="s">
        <v>26</v>
      </c>
      <c r="K6" s="369" t="s">
        <v>104</v>
      </c>
      <c r="L6" s="370" t="s">
        <v>105</v>
      </c>
      <c r="M6" s="200" t="s">
        <v>157</v>
      </c>
      <c r="N6" s="371" t="s">
        <v>106</v>
      </c>
      <c r="O6" s="372" t="s">
        <v>33</v>
      </c>
      <c r="P6" s="373" t="s">
        <v>126</v>
      </c>
      <c r="Q6" s="372" t="s">
        <v>34</v>
      </c>
      <c r="R6" s="374" t="s">
        <v>35</v>
      </c>
      <c r="S6" s="375" t="s">
        <v>33</v>
      </c>
      <c r="T6" s="375" t="s">
        <v>126</v>
      </c>
      <c r="U6" s="375" t="s">
        <v>34</v>
      </c>
      <c r="V6" s="374" t="s">
        <v>35</v>
      </c>
      <c r="W6" s="807"/>
      <c r="X6" s="769"/>
      <c r="Y6" s="801" t="s">
        <v>150</v>
      </c>
      <c r="Z6" s="376" t="s">
        <v>104</v>
      </c>
      <c r="AA6" s="377" t="s">
        <v>105</v>
      </c>
      <c r="AB6" s="200" t="s">
        <v>157</v>
      </c>
      <c r="AC6" s="378" t="s">
        <v>106</v>
      </c>
      <c r="AD6" s="379" t="s">
        <v>33</v>
      </c>
      <c r="AE6" s="380" t="s">
        <v>126</v>
      </c>
      <c r="AF6" s="379" t="s">
        <v>34</v>
      </c>
      <c r="AG6" s="381" t="s">
        <v>35</v>
      </c>
      <c r="AH6" s="382" t="s">
        <v>33</v>
      </c>
      <c r="AI6" s="382" t="s">
        <v>126</v>
      </c>
      <c r="AJ6" s="382" t="s">
        <v>34</v>
      </c>
      <c r="AK6" s="381" t="s">
        <v>35</v>
      </c>
      <c r="AL6" s="737"/>
      <c r="AM6" s="739"/>
      <c r="AN6" s="741" t="s">
        <v>150</v>
      </c>
      <c r="AO6" s="383" t="s">
        <v>104</v>
      </c>
      <c r="AP6" s="384" t="s">
        <v>105</v>
      </c>
      <c r="AQ6" s="200" t="s">
        <v>157</v>
      </c>
      <c r="AR6" s="385" t="s">
        <v>106</v>
      </c>
      <c r="AS6" s="386" t="s">
        <v>33</v>
      </c>
      <c r="AT6" s="387" t="s">
        <v>126</v>
      </c>
      <c r="AU6" s="386" t="s">
        <v>34</v>
      </c>
      <c r="AV6" s="388" t="s">
        <v>35</v>
      </c>
      <c r="AW6" s="389" t="s">
        <v>33</v>
      </c>
      <c r="AX6" s="389" t="s">
        <v>126</v>
      </c>
      <c r="AY6" s="389" t="s">
        <v>34</v>
      </c>
      <c r="AZ6" s="388" t="s">
        <v>35</v>
      </c>
      <c r="BA6" s="780"/>
      <c r="BB6" s="782"/>
      <c r="BC6" s="757" t="s">
        <v>150</v>
      </c>
      <c r="BD6" s="390" t="s">
        <v>104</v>
      </c>
      <c r="BE6" s="391" t="s">
        <v>105</v>
      </c>
      <c r="BF6" s="200" t="s">
        <v>157</v>
      </c>
      <c r="BG6" s="392" t="s">
        <v>106</v>
      </c>
      <c r="BH6" s="393" t="s">
        <v>33</v>
      </c>
      <c r="BI6" s="394" t="s">
        <v>126</v>
      </c>
      <c r="BJ6" s="393" t="s">
        <v>34</v>
      </c>
      <c r="BK6" s="395" t="s">
        <v>35</v>
      </c>
      <c r="BL6" s="396" t="s">
        <v>33</v>
      </c>
      <c r="BM6" s="396" t="s">
        <v>126</v>
      </c>
      <c r="BN6" s="396" t="s">
        <v>34</v>
      </c>
      <c r="BO6" s="395" t="s">
        <v>35</v>
      </c>
      <c r="BP6" s="691"/>
      <c r="BQ6" s="693"/>
      <c r="BR6" s="695" t="s">
        <v>36</v>
      </c>
      <c r="BS6" s="639"/>
      <c r="BT6" s="641"/>
      <c r="BU6" s="641"/>
      <c r="BV6" s="641"/>
      <c r="BW6" s="641"/>
      <c r="BX6" s="642"/>
      <c r="BY6" s="644"/>
      <c r="BZ6" s="791" t="s">
        <v>36</v>
      </c>
      <c r="CA6" s="785"/>
      <c r="CB6" s="751"/>
      <c r="CC6" s="751"/>
      <c r="CD6" s="751"/>
      <c r="CE6" s="751"/>
      <c r="CF6" s="780"/>
      <c r="CG6" s="782"/>
      <c r="CH6" s="813" t="s">
        <v>36</v>
      </c>
      <c r="CI6" s="621"/>
      <c r="CJ6" s="623"/>
      <c r="CK6" s="623"/>
      <c r="CL6" s="623"/>
      <c r="CM6" s="623"/>
      <c r="CN6" s="624"/>
      <c r="CO6" s="626"/>
      <c r="CP6" s="628" t="s">
        <v>36</v>
      </c>
      <c r="CQ6" s="639"/>
      <c r="CR6" s="641"/>
      <c r="CS6" s="641"/>
      <c r="CT6" s="641"/>
      <c r="CU6" s="641"/>
      <c r="CV6" s="642"/>
      <c r="CW6" s="644"/>
      <c r="CX6" s="646" t="s">
        <v>150</v>
      </c>
      <c r="CY6" s="771"/>
      <c r="CZ6" s="773"/>
      <c r="DA6" s="775"/>
      <c r="DB6" s="778"/>
      <c r="DC6" s="760"/>
      <c r="DD6" s="760"/>
      <c r="DE6" s="760"/>
      <c r="DF6" s="763"/>
      <c r="DG6" s="368"/>
      <c r="DH6" s="766"/>
      <c r="DI6" s="748"/>
      <c r="DJ6" s="648"/>
      <c r="DK6" s="649"/>
    </row>
    <row r="7" spans="1:132" ht="26.25" customHeight="1" thickBot="1">
      <c r="B7" s="794"/>
      <c r="C7" s="796"/>
      <c r="D7" s="796"/>
      <c r="E7" s="796"/>
      <c r="F7" s="798"/>
      <c r="G7" s="796"/>
      <c r="H7" s="796"/>
      <c r="I7" s="796"/>
      <c r="J7" s="800"/>
      <c r="K7" s="48">
        <v>10</v>
      </c>
      <c r="L7" s="49">
        <v>10</v>
      </c>
      <c r="M7" s="199">
        <v>10</v>
      </c>
      <c r="N7" s="45">
        <f>SUM(K7:M7)</f>
        <v>30</v>
      </c>
      <c r="O7" s="52">
        <v>20</v>
      </c>
      <c r="P7" s="53">
        <v>0</v>
      </c>
      <c r="Q7" s="52">
        <v>50</v>
      </c>
      <c r="R7" s="44">
        <f>SUM(O7:Q7)</f>
        <v>70</v>
      </c>
      <c r="S7" s="56">
        <v>40</v>
      </c>
      <c r="T7" s="56">
        <v>0</v>
      </c>
      <c r="U7" s="56">
        <v>60</v>
      </c>
      <c r="V7" s="44">
        <f>SUM(S7:U7)</f>
        <v>100</v>
      </c>
      <c r="W7" s="397">
        <f>N7+R7+V7</f>
        <v>200</v>
      </c>
      <c r="X7" s="770"/>
      <c r="Y7" s="802"/>
      <c r="Z7" s="57">
        <v>10</v>
      </c>
      <c r="AA7" s="58">
        <v>10</v>
      </c>
      <c r="AB7" s="199">
        <v>10</v>
      </c>
      <c r="AC7" s="46">
        <f>SUM(Z7:AB7)</f>
        <v>30</v>
      </c>
      <c r="AD7" s="59">
        <v>20</v>
      </c>
      <c r="AE7" s="60">
        <v>0</v>
      </c>
      <c r="AF7" s="59">
        <v>50</v>
      </c>
      <c r="AG7" s="43">
        <f>SUM(AD7:AF7)</f>
        <v>70</v>
      </c>
      <c r="AH7" s="61">
        <v>40</v>
      </c>
      <c r="AI7" s="61">
        <v>0</v>
      </c>
      <c r="AJ7" s="61">
        <v>60</v>
      </c>
      <c r="AK7" s="43">
        <f>SUM(AH7:AJ7)</f>
        <v>100</v>
      </c>
      <c r="AL7" s="398">
        <f>AC7+AG7+AK7</f>
        <v>200</v>
      </c>
      <c r="AM7" s="740"/>
      <c r="AN7" s="742"/>
      <c r="AO7" s="139">
        <v>5</v>
      </c>
      <c r="AP7" s="140">
        <v>5</v>
      </c>
      <c r="AQ7" s="199">
        <v>10</v>
      </c>
      <c r="AR7" s="141">
        <f>SUM(AO7:AQ7)</f>
        <v>20</v>
      </c>
      <c r="AS7" s="142">
        <v>10</v>
      </c>
      <c r="AT7" s="143">
        <v>0</v>
      </c>
      <c r="AU7" s="142">
        <v>25</v>
      </c>
      <c r="AV7" s="144">
        <f>SUM(AS7:AU7)</f>
        <v>35</v>
      </c>
      <c r="AW7" s="145">
        <v>20</v>
      </c>
      <c r="AX7" s="145">
        <v>0</v>
      </c>
      <c r="AY7" s="145">
        <v>30</v>
      </c>
      <c r="AZ7" s="144">
        <f>SUM(AW7:AY7)</f>
        <v>50</v>
      </c>
      <c r="BA7" s="399">
        <f>AR7+AV7+AZ7</f>
        <v>105</v>
      </c>
      <c r="BB7" s="783"/>
      <c r="BC7" s="758"/>
      <c r="BD7" s="71">
        <v>10</v>
      </c>
      <c r="BE7" s="72">
        <v>10</v>
      </c>
      <c r="BF7" s="199">
        <v>10</v>
      </c>
      <c r="BG7" s="47">
        <f>SUM(BD7:BF7)</f>
        <v>30</v>
      </c>
      <c r="BH7" s="73">
        <v>20</v>
      </c>
      <c r="BI7" s="74">
        <v>0</v>
      </c>
      <c r="BJ7" s="73">
        <v>50</v>
      </c>
      <c r="BK7" s="42">
        <f>SUM(BH7:BJ7)</f>
        <v>70</v>
      </c>
      <c r="BL7" s="75">
        <v>40</v>
      </c>
      <c r="BM7" s="75">
        <v>0</v>
      </c>
      <c r="BN7" s="75">
        <v>60</v>
      </c>
      <c r="BO7" s="42">
        <f>SUM(BL7:BN7)</f>
        <v>100</v>
      </c>
      <c r="BP7" s="400">
        <f>BG7+BK7+BO7</f>
        <v>200</v>
      </c>
      <c r="BQ7" s="694"/>
      <c r="BR7" s="696"/>
      <c r="BS7" s="41">
        <v>20</v>
      </c>
      <c r="BT7" s="41">
        <v>20</v>
      </c>
      <c r="BU7" s="41">
        <v>20</v>
      </c>
      <c r="BV7" s="41">
        <v>20</v>
      </c>
      <c r="BW7" s="41">
        <v>20</v>
      </c>
      <c r="BX7" s="401">
        <f>SUM(BS7:BW7)</f>
        <v>100</v>
      </c>
      <c r="BY7" s="645"/>
      <c r="BZ7" s="792"/>
      <c r="CA7" s="40">
        <v>20</v>
      </c>
      <c r="CB7" s="40">
        <v>20</v>
      </c>
      <c r="CC7" s="40">
        <v>20</v>
      </c>
      <c r="CD7" s="40">
        <v>20</v>
      </c>
      <c r="CE7" s="40">
        <v>20</v>
      </c>
      <c r="CF7" s="402">
        <f>SUM(CA7:CE7)</f>
        <v>100</v>
      </c>
      <c r="CG7" s="783"/>
      <c r="CH7" s="814"/>
      <c r="CI7" s="39">
        <v>20</v>
      </c>
      <c r="CJ7" s="39">
        <v>20</v>
      </c>
      <c r="CK7" s="39">
        <v>20</v>
      </c>
      <c r="CL7" s="39">
        <v>20</v>
      </c>
      <c r="CM7" s="39">
        <v>20</v>
      </c>
      <c r="CN7" s="403">
        <f>SUM(CI7:CM7)</f>
        <v>100</v>
      </c>
      <c r="CO7" s="627"/>
      <c r="CP7" s="629"/>
      <c r="CQ7" s="41">
        <v>0</v>
      </c>
      <c r="CR7" s="41">
        <v>0</v>
      </c>
      <c r="CS7" s="41">
        <v>0</v>
      </c>
      <c r="CT7" s="41">
        <v>0</v>
      </c>
      <c r="CU7" s="41">
        <v>0</v>
      </c>
      <c r="CV7" s="401">
        <f>SUM(CQ7:CU7)</f>
        <v>0</v>
      </c>
      <c r="CW7" s="645"/>
      <c r="CX7" s="647"/>
      <c r="CY7" s="772"/>
      <c r="CZ7" s="774"/>
      <c r="DA7" s="776"/>
      <c r="DB7" s="779"/>
      <c r="DC7" s="761"/>
      <c r="DD7" s="761"/>
      <c r="DE7" s="761"/>
      <c r="DF7" s="764"/>
      <c r="DG7" s="404"/>
      <c r="DH7" s="767"/>
      <c r="DI7" s="749"/>
      <c r="DJ7" s="648"/>
      <c r="DK7" s="649"/>
      <c r="DM7" s="790" t="str">
        <f>BS3</f>
        <v>WORK EXP.</v>
      </c>
      <c r="DN7" s="790"/>
      <c r="DO7" s="790"/>
      <c r="DP7" s="790"/>
      <c r="DQ7" s="790" t="str">
        <f>CA3</f>
        <v>ART EDU.</v>
      </c>
      <c r="DR7" s="790"/>
      <c r="DS7" s="790"/>
      <c r="DT7" s="790"/>
      <c r="DU7" s="790" t="str">
        <f>CI3</f>
        <v>H&amp;P. EDU.</v>
      </c>
      <c r="DV7" s="790"/>
      <c r="DW7" s="790"/>
      <c r="DX7" s="790"/>
      <c r="DY7" s="790">
        <f>CQ3</f>
        <v>0</v>
      </c>
      <c r="DZ7" s="790"/>
      <c r="EA7" s="790"/>
      <c r="EB7" s="790"/>
    </row>
    <row r="8" spans="1:132" ht="27.75" hidden="1" customHeight="1">
      <c r="B8" s="405">
        <v>0</v>
      </c>
      <c r="C8" s="406">
        <v>0</v>
      </c>
      <c r="D8" s="406">
        <v>0</v>
      </c>
      <c r="E8" s="406">
        <v>0</v>
      </c>
      <c r="F8" s="407">
        <v>0</v>
      </c>
      <c r="G8" s="406">
        <v>0</v>
      </c>
      <c r="H8" s="406">
        <v>0</v>
      </c>
      <c r="I8" s="406">
        <v>0</v>
      </c>
      <c r="J8" s="408">
        <v>0</v>
      </c>
      <c r="K8" s="50">
        <v>0</v>
      </c>
      <c r="L8" s="51"/>
      <c r="M8" s="51"/>
      <c r="N8" s="16"/>
      <c r="O8" s="54"/>
      <c r="P8" s="54"/>
      <c r="Q8" s="55">
        <v>0</v>
      </c>
      <c r="R8" s="15">
        <f>SUM(K8:Q8)</f>
        <v>0</v>
      </c>
      <c r="S8" s="94">
        <v>0</v>
      </c>
      <c r="T8" s="94"/>
      <c r="U8" s="94">
        <v>0</v>
      </c>
      <c r="V8" s="15">
        <f>SUM(S8:U8)</f>
        <v>0</v>
      </c>
      <c r="W8" s="409">
        <v>0</v>
      </c>
      <c r="X8" s="410"/>
      <c r="Y8" s="411">
        <v>0</v>
      </c>
      <c r="Z8" s="62">
        <v>0</v>
      </c>
      <c r="AA8" s="63"/>
      <c r="AB8" s="63"/>
      <c r="AC8" s="23"/>
      <c r="AD8" s="64"/>
      <c r="AE8" s="64"/>
      <c r="AF8" s="65">
        <v>0</v>
      </c>
      <c r="AG8" s="24">
        <f>SUM(Z8:AF8)</f>
        <v>0</v>
      </c>
      <c r="AH8" s="66">
        <v>0</v>
      </c>
      <c r="AI8" s="66"/>
      <c r="AJ8" s="66">
        <v>0</v>
      </c>
      <c r="AK8" s="24">
        <f>SUM(AH8:AJ8)</f>
        <v>0</v>
      </c>
      <c r="AL8" s="412">
        <v>0</v>
      </c>
      <c r="AM8" s="413"/>
      <c r="AN8" s="414">
        <v>0</v>
      </c>
      <c r="AO8" s="67">
        <v>0</v>
      </c>
      <c r="AP8" s="68"/>
      <c r="AQ8" s="68"/>
      <c r="AR8" s="25"/>
      <c r="AS8" s="69"/>
      <c r="AT8" s="69"/>
      <c r="AU8" s="70">
        <v>0</v>
      </c>
      <c r="AV8" s="26">
        <f>SUM(AO8:AU8)</f>
        <v>0</v>
      </c>
      <c r="AW8" s="95">
        <v>0</v>
      </c>
      <c r="AX8" s="95"/>
      <c r="AY8" s="95">
        <v>0</v>
      </c>
      <c r="AZ8" s="26">
        <f>SUM(AW8:AY8)</f>
        <v>0</v>
      </c>
      <c r="BA8" s="415">
        <v>0</v>
      </c>
      <c r="BB8" s="416"/>
      <c r="BC8" s="417">
        <v>0</v>
      </c>
      <c r="BD8" s="76">
        <v>0</v>
      </c>
      <c r="BE8" s="77"/>
      <c r="BF8" s="77"/>
      <c r="BG8" s="28"/>
      <c r="BH8" s="78"/>
      <c r="BI8" s="78"/>
      <c r="BJ8" s="79">
        <v>0</v>
      </c>
      <c r="BK8" s="29">
        <f>SUM(BD8:BJ8)</f>
        <v>0</v>
      </c>
      <c r="BL8" s="96">
        <v>0</v>
      </c>
      <c r="BM8" s="96"/>
      <c r="BN8" s="96">
        <v>0</v>
      </c>
      <c r="BO8" s="29">
        <f>SUM(BL8:BN8)</f>
        <v>0</v>
      </c>
      <c r="BP8" s="418">
        <v>0</v>
      </c>
      <c r="BQ8" s="419"/>
      <c r="BR8" s="420">
        <v>0</v>
      </c>
      <c r="BS8" s="17">
        <v>0</v>
      </c>
      <c r="BT8" s="17"/>
      <c r="BU8" s="17"/>
      <c r="BV8" s="17"/>
      <c r="BW8" s="17"/>
      <c r="BX8" s="421">
        <v>0</v>
      </c>
      <c r="BY8" s="422"/>
      <c r="BZ8" s="423">
        <v>0</v>
      </c>
      <c r="CA8" s="26">
        <v>0</v>
      </c>
      <c r="CB8" s="26"/>
      <c r="CC8" s="26"/>
      <c r="CD8" s="26"/>
      <c r="CE8" s="26"/>
      <c r="CF8" s="415">
        <v>0</v>
      </c>
      <c r="CG8" s="416"/>
      <c r="CH8" s="417">
        <v>0</v>
      </c>
      <c r="CI8" s="31">
        <v>0</v>
      </c>
      <c r="CJ8" s="31"/>
      <c r="CK8" s="31"/>
      <c r="CL8" s="31"/>
      <c r="CM8" s="31"/>
      <c r="CN8" s="424">
        <v>0</v>
      </c>
      <c r="CO8" s="425"/>
      <c r="CP8" s="426">
        <v>0</v>
      </c>
      <c r="CQ8" s="17">
        <v>0</v>
      </c>
      <c r="CR8" s="17"/>
      <c r="CS8" s="17"/>
      <c r="CT8" s="17"/>
      <c r="CU8" s="17"/>
      <c r="CV8" s="421">
        <v>0</v>
      </c>
      <c r="CW8" s="422"/>
      <c r="CX8" s="423">
        <v>0</v>
      </c>
      <c r="CY8" s="427">
        <v>0</v>
      </c>
      <c r="CZ8" s="428">
        <v>0</v>
      </c>
      <c r="DA8" s="429">
        <v>0</v>
      </c>
      <c r="DB8" s="430">
        <v>0</v>
      </c>
      <c r="DC8" s="431">
        <v>0</v>
      </c>
      <c r="DD8" s="431">
        <v>0</v>
      </c>
      <c r="DE8" s="431">
        <v>0</v>
      </c>
      <c r="DF8" s="431">
        <v>0</v>
      </c>
      <c r="DG8" s="368"/>
      <c r="DH8" s="368">
        <v>0</v>
      </c>
      <c r="DI8" s="432">
        <v>0</v>
      </c>
      <c r="DJ8" s="648"/>
      <c r="DK8" s="649"/>
    </row>
    <row r="9" spans="1:132" ht="27.75" customHeight="1">
      <c r="A9" s="6">
        <f>F9</f>
        <v>301</v>
      </c>
      <c r="B9" s="433">
        <v>1</v>
      </c>
      <c r="C9" s="434">
        <f>IF(D9&gt;0,$F$4,0)</f>
        <v>2</v>
      </c>
      <c r="D9" s="98">
        <v>1007</v>
      </c>
      <c r="E9" s="99"/>
      <c r="F9" s="98">
        <v>301</v>
      </c>
      <c r="G9" s="98" t="s">
        <v>128</v>
      </c>
      <c r="H9" s="98" t="s">
        <v>129</v>
      </c>
      <c r="I9" s="98" t="s">
        <v>130</v>
      </c>
      <c r="J9" s="523">
        <v>109698</v>
      </c>
      <c r="K9" s="193">
        <v>5</v>
      </c>
      <c r="L9" s="194">
        <v>5</v>
      </c>
      <c r="M9" s="194">
        <v>5</v>
      </c>
      <c r="N9" s="195">
        <f>SUM(K9:M9)</f>
        <v>15</v>
      </c>
      <c r="O9" s="119">
        <v>15</v>
      </c>
      <c r="P9" s="119"/>
      <c r="Q9" s="119">
        <v>45</v>
      </c>
      <c r="R9" s="120">
        <f>SUM(O9:Q9)</f>
        <v>60</v>
      </c>
      <c r="S9" s="121">
        <v>20</v>
      </c>
      <c r="T9" s="121"/>
      <c r="U9" s="121">
        <v>45</v>
      </c>
      <c r="V9" s="122">
        <f>SUM(S9:U9)</f>
        <v>65</v>
      </c>
      <c r="W9" s="435">
        <f>N9+R9+V9</f>
        <v>140</v>
      </c>
      <c r="X9" s="436">
        <f>IF(OR(W9="",W$7=""),"",W9/W$7*100)</f>
        <v>70</v>
      </c>
      <c r="Y9" s="437" t="str">
        <f>IF(OR(X9="",$F9="",$F9="ab",$F9="ml"),"",IF(X9&gt;=86,"A",IF(X9&gt;=71,"B",IF(X9&gt;=51,"C",IF(X9&gt;=31,"D",IF(X9=0,0,"E"))))))</f>
        <v>C</v>
      </c>
      <c r="Z9" s="183"/>
      <c r="AA9" s="184"/>
      <c r="AB9" s="184"/>
      <c r="AC9" s="185">
        <f>SUM(Z9:AB9)</f>
        <v>0</v>
      </c>
      <c r="AD9" s="123"/>
      <c r="AE9" s="123"/>
      <c r="AF9" s="123"/>
      <c r="AG9" s="124">
        <f>SUM(AD9:AF9)</f>
        <v>0</v>
      </c>
      <c r="AH9" s="125"/>
      <c r="AI9" s="125"/>
      <c r="AJ9" s="125"/>
      <c r="AK9" s="126">
        <f>SUM(AH9:AJ9)</f>
        <v>0</v>
      </c>
      <c r="AL9" s="438">
        <f>AC9+AG9+AK9</f>
        <v>0</v>
      </c>
      <c r="AM9" s="439">
        <f>IF(OR(AL9="",AL$7=""),"",AL9/AL$7*100)</f>
        <v>0</v>
      </c>
      <c r="AN9" s="440">
        <f>IF(OR(AM9="",$F9="",$F9="ab",$F9="ml"),"",IF(AM9&gt;=86,"A",IF(AM9&gt;=71,"B",IF(AM9&gt;=51,"C",IF(AM9&gt;=31,"D",IF(AM9=0,0,"E"))))))</f>
        <v>0</v>
      </c>
      <c r="AO9" s="100"/>
      <c r="AP9" s="101"/>
      <c r="AQ9" s="101"/>
      <c r="AR9" s="115">
        <f>SUM(AO9:AQ9)</f>
        <v>0</v>
      </c>
      <c r="AS9" s="127"/>
      <c r="AT9" s="127"/>
      <c r="AU9" s="127"/>
      <c r="AV9" s="128">
        <f>SUM(AS9:AU9)</f>
        <v>0</v>
      </c>
      <c r="AW9" s="129"/>
      <c r="AX9" s="129"/>
      <c r="AY9" s="129"/>
      <c r="AZ9" s="130">
        <f>SUM(AW9:AY9)</f>
        <v>0</v>
      </c>
      <c r="BA9" s="441">
        <f>AR9+AV9+AZ9</f>
        <v>0</v>
      </c>
      <c r="BB9" s="442">
        <f>IF(OR(BA9="",BA$7=""),"",BA9/BA$7*100)</f>
        <v>0</v>
      </c>
      <c r="BC9" s="443">
        <f>IF(OR(BB9="",$F9="",$F9="ab",$F9="ml"),"",IF(BB9&gt;=86,"A",IF(BB9&gt;=71,"B",IF(BB9&gt;=51,"C",IF(BB9&gt;=31,"D",IF(BB9=0,0,"E"))))))</f>
        <v>0</v>
      </c>
      <c r="BD9" s="169"/>
      <c r="BE9" s="170"/>
      <c r="BF9" s="170"/>
      <c r="BG9" s="171">
        <f>SUM(BD9:BF9)</f>
        <v>0</v>
      </c>
      <c r="BH9" s="134"/>
      <c r="BI9" s="134">
        <v>0</v>
      </c>
      <c r="BJ9" s="134"/>
      <c r="BK9" s="135">
        <f>SUM(BH9:BJ9)</f>
        <v>0</v>
      </c>
      <c r="BL9" s="136"/>
      <c r="BM9" s="136">
        <v>0</v>
      </c>
      <c r="BN9" s="136"/>
      <c r="BO9" s="137">
        <f>SUM(BL9:BN9)</f>
        <v>0</v>
      </c>
      <c r="BP9" s="444">
        <f>BG9+BK9+BO9</f>
        <v>0</v>
      </c>
      <c r="BQ9" s="445">
        <f>IF(OR(BP$7=0,0),"",ROUNDUP(BP9/BP$7*100,0))</f>
        <v>0</v>
      </c>
      <c r="BR9" s="446">
        <f>IF(OR(BQ9="",$F9="",$F9="ab",$F9="ml"),"",IF(BQ9&gt;85,"A",IF(BQ9&gt;70,"B",IF(BQ9&gt;50,"C",IF(BQ9&gt;30,"D",IF(BQ9=0,0,"E"))))))</f>
        <v>0</v>
      </c>
      <c r="BS9" s="131"/>
      <c r="BT9" s="19"/>
      <c r="BU9" s="19"/>
      <c r="BV9" s="19"/>
      <c r="BW9" s="19"/>
      <c r="BX9" s="447">
        <f t="shared" ref="BX9:BX40" si="0">SUM(BS9:BW9)</f>
        <v>0</v>
      </c>
      <c r="BY9" s="448">
        <f>IF(OR(BX9="",BX$7=""),"",BX9/BX$7*100)</f>
        <v>0</v>
      </c>
      <c r="BZ9" s="449">
        <f>IF(OR(BY9="",$F9="",$F9="ab",$F9="ml"),"",IF(BY9&gt;=86,"A",IF(BY9&gt;=71,"B",IF(BY9&gt;=51,"C",IF(BY9&gt;=31,"D",IF(BY9=0,0,"E"))))))</f>
        <v>0</v>
      </c>
      <c r="CA9" s="114"/>
      <c r="CB9" s="115"/>
      <c r="CC9" s="115"/>
      <c r="CD9" s="115"/>
      <c r="CE9" s="115"/>
      <c r="CF9" s="441">
        <f t="shared" ref="CF9:CF40" si="1">SUM(CA9:CE9)</f>
        <v>0</v>
      </c>
      <c r="CG9" s="442">
        <f>IF(OR(CF9="",CF$7=""),"",CF9/CF$7*100)</f>
        <v>0</v>
      </c>
      <c r="CH9" s="443">
        <f>IF(OR(CG9="",$F9="",$F9="ab",$F9="ml"),"",IF(CG9&gt;=86,"A",IF(CG9&gt;=71,"B",IF(CG9&gt;=51,"C",IF(CG9&gt;=31,"D",IF(CG9=0,0,"E"))))))</f>
        <v>0</v>
      </c>
      <c r="CI9" s="109"/>
      <c r="CJ9" s="110"/>
      <c r="CK9" s="110"/>
      <c r="CL9" s="110"/>
      <c r="CM9" s="110"/>
      <c r="CN9" s="450">
        <f t="shared" ref="CN9:CN40" si="2">SUM(CI9:CM9)</f>
        <v>0</v>
      </c>
      <c r="CO9" s="451">
        <f>IF(OR(CN9="",CN$7=""),"",CN9/CN$7*100)</f>
        <v>0</v>
      </c>
      <c r="CP9" s="452">
        <f>IF(OR(CO9="",$F9="",$F9="ab",$F9="ml"),"",IF(CO9&gt;=86,"A",IF(CO9&gt;=71,"B",IF(CO9&gt;=51,"C",IF(CO9&gt;=31,"D",IF(CO9=0,0,"E"))))))</f>
        <v>0</v>
      </c>
      <c r="CQ9" s="104"/>
      <c r="CR9" s="105"/>
      <c r="CS9" s="105"/>
      <c r="CT9" s="105"/>
      <c r="CU9" s="105"/>
      <c r="CV9" s="453">
        <f t="shared" ref="CV9:CV40" si="3">SUM(CQ9:CU9)</f>
        <v>0</v>
      </c>
      <c r="CW9" s="454" t="str">
        <f>IF(OR(CV9=0,CV$7=0),"",CV9/CV$7*100)</f>
        <v/>
      </c>
      <c r="CX9" s="455" t="str">
        <f>IF(OR(CW9="",$F9="",$F9="ab",$F9="ml"),"",IF(CW9&gt;=91,"A+",IF(CW9&gt;=76,"A",IF(CW9&gt;=61,"B",IF(CW9&gt;=41,"C",IF(CW9=0,0,"D"))))))</f>
        <v/>
      </c>
      <c r="CY9" s="100"/>
      <c r="CZ9" s="101"/>
      <c r="DA9" s="456" t="str">
        <f>IF(OR(CY9=0,CZ9=0),"",CZ9/CY9*100)</f>
        <v/>
      </c>
      <c r="DB9" s="433">
        <f t="shared" ref="DB9:DB40" si="4">IF(OR($W$7="",$AL$7="",$BA$7="",$BP$7=""),"",SUM($W$7,$AL$7,$BA$7,$BP$7))</f>
        <v>705</v>
      </c>
      <c r="DC9" s="457">
        <f>IF(OR(W9="",AL9="",BA9="",BP9=""),"",SUM(W9,AL9,BA9,BP9))</f>
        <v>140</v>
      </c>
      <c r="DD9" s="458">
        <f>IF(DB9&gt;0,DC9/DB9*100)</f>
        <v>19.858156028368796</v>
      </c>
      <c r="DE9" s="459" t="str">
        <f>IF(OR($F9="",$F9="ab",$F9="ml"),"",IF(DD9&gt;=86,"A",IF(DD9&gt;=71,"B",IF(DD9&gt;=51,"C",IF(DD9&gt;=31,"D",IF(DD9=0,0,"E"))))))</f>
        <v>E</v>
      </c>
      <c r="DF9" s="434" t="str">
        <f>IF(F9="TC","Transfered",IF(OR(F9="",F9="DROP",Y9="",AN9="",BC9=""),"",IF(DD9&lt;33,"Promoted","Passed")))</f>
        <v>Promoted</v>
      </c>
      <c r="DG9" s="434" t="str">
        <f>IF(DF9="Passed",DD9,"")</f>
        <v/>
      </c>
      <c r="DH9" s="460" t="str">
        <f>IF(DG9="","",SUMPRODUCT((DG9&lt;DG$9:DG$208)/COUNTIF(DG$9:DG$208,DG$9:DG$208)))</f>
        <v/>
      </c>
      <c r="DI9" s="461" t="str">
        <f>IF(DE9="A+","Excellent",IF(DE9="A","Excellent",IF(DE9="B","Very Good",IF(DE9="C","Good",IF(DE9="D","Average",IF(DE9="E","Needs Improvement",0))))))</f>
        <v>Needs Improvement</v>
      </c>
      <c r="DJ9" s="648"/>
      <c r="DK9" s="649"/>
      <c r="DM9" s="97">
        <f>BX9</f>
        <v>0</v>
      </c>
      <c r="DN9" s="97" t="s">
        <v>127</v>
      </c>
      <c r="DO9" s="97">
        <f>$BX$7</f>
        <v>100</v>
      </c>
      <c r="DP9" s="97" t="str">
        <f>CONCATENATE(DM9,DN9,DO9)</f>
        <v>0/100</v>
      </c>
      <c r="DQ9" s="80">
        <f>CF9</f>
        <v>0</v>
      </c>
      <c r="DR9" s="80" t="s">
        <v>127</v>
      </c>
      <c r="DS9" s="80">
        <f>$CF$7</f>
        <v>100</v>
      </c>
      <c r="DT9" s="80" t="str">
        <f>CONCATENATE(DQ9,DR9,DS9)</f>
        <v>0/100</v>
      </c>
      <c r="DU9" s="80">
        <f>CN9</f>
        <v>0</v>
      </c>
      <c r="DV9" s="80" t="s">
        <v>127</v>
      </c>
      <c r="DW9" s="80">
        <f>$CN$7</f>
        <v>100</v>
      </c>
      <c r="DX9" s="80" t="str">
        <f>CONCATENATE(DU9,DV9,DW9)</f>
        <v>0/100</v>
      </c>
      <c r="DY9" s="80">
        <f>CV9</f>
        <v>0</v>
      </c>
      <c r="DZ9" s="80" t="s">
        <v>127</v>
      </c>
      <c r="EA9" s="80">
        <f>$CV$7</f>
        <v>0</v>
      </c>
      <c r="EB9" s="80" t="str">
        <f>CONCATENATE(DY9,DZ9,EA9)</f>
        <v>0/0</v>
      </c>
    </row>
    <row r="10" spans="1:132" ht="27.75" customHeight="1">
      <c r="A10" s="6">
        <f t="shared" ref="A10:A73" si="5">F10</f>
        <v>302</v>
      </c>
      <c r="B10" s="462">
        <v>2</v>
      </c>
      <c r="C10" s="463">
        <f t="shared" ref="C10:C73" si="6">IF(D10&gt;0,$F$4,0)</f>
        <v>2</v>
      </c>
      <c r="D10" s="8">
        <v>995</v>
      </c>
      <c r="E10" s="22"/>
      <c r="F10" s="7">
        <v>302</v>
      </c>
      <c r="G10" s="8" t="s">
        <v>131</v>
      </c>
      <c r="H10" s="8" t="s">
        <v>24</v>
      </c>
      <c r="I10" s="8" t="s">
        <v>131</v>
      </c>
      <c r="J10" s="524">
        <v>36012</v>
      </c>
      <c r="K10" s="196"/>
      <c r="L10" s="146"/>
      <c r="M10" s="146"/>
      <c r="N10" s="147">
        <f t="shared" ref="N10:N73" si="7">SUM(K10:M10)</f>
        <v>0</v>
      </c>
      <c r="O10" s="148"/>
      <c r="P10" s="148"/>
      <c r="Q10" s="148"/>
      <c r="R10" s="149">
        <f t="shared" ref="R10:R12" si="8">SUM(O10:Q10)</f>
        <v>0</v>
      </c>
      <c r="S10" s="150"/>
      <c r="T10" s="150"/>
      <c r="U10" s="150"/>
      <c r="V10" s="151">
        <f t="shared" ref="V10:V12" si="9">SUM(S10:U10)</f>
        <v>0</v>
      </c>
      <c r="W10" s="464">
        <f t="shared" ref="W10:W12" si="10">N10+R10+V10</f>
        <v>0</v>
      </c>
      <c r="X10" s="465">
        <f t="shared" ref="X10:X73" si="11">IF(OR(W10="",W$7=""),"",W10/W$7*100)</f>
        <v>0</v>
      </c>
      <c r="Y10" s="466">
        <f t="shared" ref="Y10:Y73" si="12">IF(OR(X10="",$F10="",$F10="ab",$F10="ml"),"",IF(X10&gt;=86,"A",IF(X10&gt;=71,"B",IF(X10&gt;=51,"C",IF(X10&gt;=31,"D",IF(X10=0,0,"E"))))))</f>
        <v>0</v>
      </c>
      <c r="Z10" s="186">
        <v>10</v>
      </c>
      <c r="AA10" s="152">
        <v>5</v>
      </c>
      <c r="AB10" s="152">
        <v>5</v>
      </c>
      <c r="AC10" s="153">
        <f t="shared" ref="AC10:AC73" si="13">SUM(Z10:AB10)</f>
        <v>20</v>
      </c>
      <c r="AD10" s="154">
        <v>15</v>
      </c>
      <c r="AE10" s="154"/>
      <c r="AF10" s="154">
        <v>10</v>
      </c>
      <c r="AG10" s="155">
        <f t="shared" ref="AG10:AG73" si="14">SUM(AD10:AF10)</f>
        <v>25</v>
      </c>
      <c r="AH10" s="156">
        <v>20</v>
      </c>
      <c r="AI10" s="156"/>
      <c r="AJ10" s="156">
        <v>30</v>
      </c>
      <c r="AK10" s="157">
        <f t="shared" ref="AK10:AK73" si="15">SUM(AH10:AJ10)</f>
        <v>50</v>
      </c>
      <c r="AL10" s="467">
        <f>AC10+AG10+AK10</f>
        <v>95</v>
      </c>
      <c r="AM10" s="468">
        <f t="shared" ref="AM10:AM73" si="16">IF(OR(AL10="",AL$7=""),"",AL10/AL$7*100)</f>
        <v>47.5</v>
      </c>
      <c r="AN10" s="469" t="str">
        <f t="shared" ref="AN10:AN73" si="17">IF(OR(AM10="",$F10="",$F10="ab",$F10="ml"),"",IF(AM10&gt;=86,"A",IF(AM10&gt;=71,"B",IF(AM10&gt;=51,"C",IF(AM10&gt;=31,"D",IF(AM10=0,0,"E"))))))</f>
        <v>D</v>
      </c>
      <c r="AO10" s="102"/>
      <c r="AP10" s="9"/>
      <c r="AQ10" s="9"/>
      <c r="AR10" s="158">
        <f t="shared" ref="AR10:AR73" si="18">SUM(AO10:AQ10)</f>
        <v>0</v>
      </c>
      <c r="AS10" s="159"/>
      <c r="AT10" s="159"/>
      <c r="AU10" s="159"/>
      <c r="AV10" s="160">
        <f t="shared" ref="AV10:AV73" si="19">SUM(AS10:AU10)</f>
        <v>0</v>
      </c>
      <c r="AW10" s="161"/>
      <c r="AX10" s="161"/>
      <c r="AY10" s="161"/>
      <c r="AZ10" s="162">
        <f t="shared" ref="AZ10:AZ73" si="20">SUM(AW10:AY10)</f>
        <v>0</v>
      </c>
      <c r="BA10" s="470">
        <f t="shared" ref="BA10:BA73" si="21">AR10+AV10+AZ10</f>
        <v>0</v>
      </c>
      <c r="BB10" s="471">
        <f t="shared" ref="BB10:BB73" si="22">IF(OR(BA10="",BA$7=""),"",BA10/BA$7*100)</f>
        <v>0</v>
      </c>
      <c r="BC10" s="472">
        <f t="shared" ref="BC10:BC73" si="23">IF(OR(BB10="",$F10="",$F10="ab",$F10="ml"),"",IF(BB10&gt;=86,"A",IF(BB10&gt;=71,"B",IF(BB10&gt;=51,"C",IF(BB10&gt;=31,"D",IF(BB10=0,0,"E"))))))</f>
        <v>0</v>
      </c>
      <c r="BD10" s="172">
        <v>0</v>
      </c>
      <c r="BE10" s="163">
        <v>0</v>
      </c>
      <c r="BF10" s="163"/>
      <c r="BG10" s="164">
        <f t="shared" ref="BG10:BG73" si="24">SUM(BD10:BF10)</f>
        <v>0</v>
      </c>
      <c r="BH10" s="165">
        <v>0</v>
      </c>
      <c r="BI10" s="165">
        <v>0</v>
      </c>
      <c r="BJ10" s="165">
        <v>0</v>
      </c>
      <c r="BK10" s="166">
        <f t="shared" ref="BK10:BK73" si="25">SUM(BH10:BJ10)</f>
        <v>0</v>
      </c>
      <c r="BL10" s="167">
        <v>0</v>
      </c>
      <c r="BM10" s="167">
        <v>0</v>
      </c>
      <c r="BN10" s="167">
        <v>0</v>
      </c>
      <c r="BO10" s="168">
        <f t="shared" ref="BO10:BO73" si="26">SUM(BL10:BN10)</f>
        <v>0</v>
      </c>
      <c r="BP10" s="473">
        <f t="shared" ref="BP10:BP73" si="27">BG10+BK10+BO10</f>
        <v>0</v>
      </c>
      <c r="BQ10" s="474">
        <f t="shared" ref="BQ10:BQ73" si="28">IF(OR(BP$7=0,0),"",ROUNDUP(BP10/BP$7*100,0))</f>
        <v>0</v>
      </c>
      <c r="BR10" s="475">
        <f t="shared" ref="BR10:BR73" si="29">IF(OR(BQ10="",$F10="",$F10="ab",$F10="ml"),"",IF(BQ10&gt;85,"A",IF(BQ10&gt;70,"B",IF(BQ10&gt;50,"C",IF(BQ10&gt;30,"D",IF(BQ10=0,0,"E"))))))</f>
        <v>0</v>
      </c>
      <c r="BS10" s="132"/>
      <c r="BT10" s="19"/>
      <c r="BU10" s="19"/>
      <c r="BV10" s="19"/>
      <c r="BW10" s="19"/>
      <c r="BX10" s="476">
        <f t="shared" si="0"/>
        <v>0</v>
      </c>
      <c r="BY10" s="448">
        <f t="shared" ref="BY10:BY73" si="30">IF(OR(BX10="",BX$7=""),"",BX10/BX$7*100)</f>
        <v>0</v>
      </c>
      <c r="BZ10" s="449">
        <f>IF(OR(BY10="",$F10="",$F10="ab",$F10="ml"),"",IF(BY10&gt;=86,"A",IF(BY10&gt;=71,"B",IF(BY10&gt;=51,"C",IF(BY10&gt;=31,"D",IF(BY10=0,0,"E"))))))</f>
        <v>0</v>
      </c>
      <c r="CA10" s="116"/>
      <c r="CB10" s="27"/>
      <c r="CC10" s="27"/>
      <c r="CD10" s="27"/>
      <c r="CE10" s="27"/>
      <c r="CF10" s="470">
        <f t="shared" si="1"/>
        <v>0</v>
      </c>
      <c r="CG10" s="477">
        <f t="shared" ref="CG10:CG73" si="31">IF(OR(CF10="",CF$7=""),"",CF10/CF$7*100)</f>
        <v>0</v>
      </c>
      <c r="CH10" s="478">
        <f>IF(OR(CG10="",$F10="",$F10="ab",$F10="ml"),"",IF(CG10&gt;=86,"A",IF(CG10&gt;=71,"B",IF(CG10&gt;=51,"C",IF(CG10&gt;=31,"D",IF(CG10=0,0,"E"))))))</f>
        <v>0</v>
      </c>
      <c r="CI10" s="111"/>
      <c r="CJ10" s="18"/>
      <c r="CK10" s="18"/>
      <c r="CL10" s="18"/>
      <c r="CM10" s="18"/>
      <c r="CN10" s="479">
        <f t="shared" si="2"/>
        <v>0</v>
      </c>
      <c r="CO10" s="480">
        <f t="shared" ref="CO10:CO73" si="32">IF(OR(CN10="",CN$7=""),"",CN10/CN$7*100)</f>
        <v>0</v>
      </c>
      <c r="CP10" s="481">
        <f>IF(OR(CO10="",$F10="",$F10="ab",$F10="ml"),"",IF(CO10&gt;=86,"A",IF(CO10&gt;=71,"B",IF(CO10&gt;=51,"C",IF(CO10&gt;=31,"D",IF(CO10=0,0,"E"))))))</f>
        <v>0</v>
      </c>
      <c r="CQ10" s="106"/>
      <c r="CR10" s="19"/>
      <c r="CS10" s="19"/>
      <c r="CT10" s="19"/>
      <c r="CU10" s="19"/>
      <c r="CV10" s="476">
        <f t="shared" si="3"/>
        <v>0</v>
      </c>
      <c r="CW10" s="448" t="str">
        <f t="shared" ref="CW10:CW73" si="33">IF(OR(CV10=0,CV$7=0),"",CV10/CV$7*100)</f>
        <v/>
      </c>
      <c r="CX10" s="482" t="str">
        <f t="shared" ref="CX10:CX73" si="34">IF(OR(CW10="",$F10="",$F10="ab",$F10="ml"),"",IF(CW10&gt;=91,"A+",IF(CW10&gt;=76,"A",IF(CW10&gt;=61,"B",IF(CW10&gt;=41,"C",IF(CW10=0,0,"D"))))))</f>
        <v/>
      </c>
      <c r="CY10" s="102"/>
      <c r="CZ10" s="9"/>
      <c r="DA10" s="483" t="str">
        <f t="shared" ref="DA10:DA73" si="35">IF(OR(CY10="",CZ10=""),"",CZ10/CY10*100)</f>
        <v/>
      </c>
      <c r="DB10" s="484">
        <f t="shared" si="4"/>
        <v>705</v>
      </c>
      <c r="DC10" s="485">
        <f t="shared" ref="DC10:DC73" si="36">IF(OR(W10="",AL10="",BA10="",BP10=""),"",SUM(W10,AL10,BA10,BP10))</f>
        <v>95</v>
      </c>
      <c r="DD10" s="486">
        <f t="shared" ref="DD10:DD73" si="37">IF(DB10&gt;0,DC10/DB10*100)</f>
        <v>13.475177304964539</v>
      </c>
      <c r="DE10" s="487" t="str">
        <f t="shared" ref="DE10:DE73" si="38">IF(OR($F10="",$F10="ab",$F10="ml"),"",IF(DD10&gt;=86,"A",IF(DD10&gt;=71,"B",IF(DD10&gt;=51,"C",IF(DD10&gt;=31,"D",IF(DD10=0,0,"E"))))))</f>
        <v>E</v>
      </c>
      <c r="DF10" s="463" t="str">
        <f t="shared" ref="DF10:DF73" si="39">IF(F10="TC","Transfered",IF(OR(F10="",F10="DROP",Y10="",AN10="",BC10=""),"",IF(DD10&lt;33,"Promoted","Passed")))</f>
        <v>Promoted</v>
      </c>
      <c r="DG10" s="463" t="str">
        <f t="shared" ref="DG10:DG73" si="40">IF(DF10="Passed",DD10,"")</f>
        <v/>
      </c>
      <c r="DH10" s="488" t="str">
        <f t="shared" ref="DH10:DH73" si="41">IF(DG10="","",SUMPRODUCT((DG10&lt;DG$9:DG$208)/COUNTIF(DG$9:DG$208,DG$9:DG$208)))</f>
        <v/>
      </c>
      <c r="DI10" s="461" t="str">
        <f t="shared" ref="DI10:DI73" si="42">IF(DE10="A+","Excellent",IF(DE10="A","Excellent",IF(DE10="B","Very Good",IF(DE10="C","Good",IF(DE10="D","Average",IF(DE10="E","Needs Improvement",0))))))</f>
        <v>Needs Improvement</v>
      </c>
      <c r="DJ10" s="648"/>
      <c r="DK10" s="649"/>
      <c r="DM10" s="97">
        <f t="shared" ref="DM10:DM73" si="43">BX10</f>
        <v>0</v>
      </c>
      <c r="DN10" s="97" t="s">
        <v>127</v>
      </c>
      <c r="DO10" s="97">
        <f t="shared" ref="DO10:DO73" si="44">$BX$7</f>
        <v>100</v>
      </c>
      <c r="DP10" s="97" t="str">
        <f t="shared" ref="DP10:DP73" si="45">CONCATENATE(DM10,DN10,DO10)</f>
        <v>0/100</v>
      </c>
      <c r="DQ10" s="97">
        <f t="shared" ref="DQ10:DQ73" si="46">CF10</f>
        <v>0</v>
      </c>
      <c r="DR10" s="97" t="s">
        <v>127</v>
      </c>
      <c r="DS10" s="97">
        <f t="shared" ref="DS10:DS73" si="47">$CF$7</f>
        <v>100</v>
      </c>
      <c r="DT10" s="97" t="str">
        <f t="shared" ref="DT10:DT73" si="48">CONCATENATE(DQ10,DR10,DS10)</f>
        <v>0/100</v>
      </c>
      <c r="DU10" s="97">
        <f t="shared" ref="DU10:DU73" si="49">CN10</f>
        <v>0</v>
      </c>
      <c r="DV10" s="97" t="s">
        <v>127</v>
      </c>
      <c r="DW10" s="97">
        <f t="shared" ref="DW10:DW73" si="50">$CN$7</f>
        <v>100</v>
      </c>
      <c r="DX10" s="97" t="str">
        <f t="shared" ref="DX10:DX73" si="51">CONCATENATE(DU10,DV10,DW10)</f>
        <v>0/100</v>
      </c>
      <c r="DY10" s="97">
        <f t="shared" ref="DY10:DY73" si="52">CV10</f>
        <v>0</v>
      </c>
      <c r="DZ10" s="97" t="s">
        <v>127</v>
      </c>
      <c r="EA10" s="97">
        <f t="shared" ref="EA10:EA73" si="53">$CV$7</f>
        <v>0</v>
      </c>
      <c r="EB10" s="97" t="str">
        <f t="shared" ref="EB10:EB73" si="54">CONCATENATE(DY10,DZ10,EA10)</f>
        <v>0/0</v>
      </c>
    </row>
    <row r="11" spans="1:132" ht="27.75" customHeight="1">
      <c r="A11" s="6">
        <f t="shared" si="5"/>
        <v>0</v>
      </c>
      <c r="B11" s="484">
        <v>3</v>
      </c>
      <c r="C11" s="463">
        <f t="shared" si="6"/>
        <v>2</v>
      </c>
      <c r="D11" s="8">
        <v>55</v>
      </c>
      <c r="E11" s="22"/>
      <c r="F11" s="7"/>
      <c r="G11" s="8"/>
      <c r="H11" s="8"/>
      <c r="I11" s="8"/>
      <c r="J11" s="524"/>
      <c r="K11" s="196">
        <v>0</v>
      </c>
      <c r="L11" s="146">
        <v>0</v>
      </c>
      <c r="M11" s="146"/>
      <c r="N11" s="147">
        <f t="shared" si="7"/>
        <v>0</v>
      </c>
      <c r="O11" s="148">
        <v>0</v>
      </c>
      <c r="P11" s="148">
        <v>0</v>
      </c>
      <c r="Q11" s="148">
        <v>0</v>
      </c>
      <c r="R11" s="149">
        <f t="shared" si="8"/>
        <v>0</v>
      </c>
      <c r="S11" s="150">
        <v>0</v>
      </c>
      <c r="T11" s="150">
        <v>0</v>
      </c>
      <c r="U11" s="150">
        <v>0</v>
      </c>
      <c r="V11" s="151">
        <f t="shared" si="9"/>
        <v>0</v>
      </c>
      <c r="W11" s="464">
        <f t="shared" si="10"/>
        <v>0</v>
      </c>
      <c r="X11" s="465">
        <f t="shared" si="11"/>
        <v>0</v>
      </c>
      <c r="Y11" s="466" t="str">
        <f t="shared" si="12"/>
        <v/>
      </c>
      <c r="Z11" s="186">
        <v>0</v>
      </c>
      <c r="AA11" s="152">
        <v>0</v>
      </c>
      <c r="AB11" s="152"/>
      <c r="AC11" s="153">
        <f t="shared" si="13"/>
        <v>0</v>
      </c>
      <c r="AD11" s="154">
        <v>0</v>
      </c>
      <c r="AE11" s="154">
        <v>0</v>
      </c>
      <c r="AF11" s="154">
        <v>0</v>
      </c>
      <c r="AG11" s="155">
        <f t="shared" si="14"/>
        <v>0</v>
      </c>
      <c r="AH11" s="156">
        <v>0</v>
      </c>
      <c r="AI11" s="156">
        <v>0</v>
      </c>
      <c r="AJ11" s="156">
        <v>0</v>
      </c>
      <c r="AK11" s="157">
        <f t="shared" si="15"/>
        <v>0</v>
      </c>
      <c r="AL11" s="467">
        <f t="shared" ref="AL11:AL73" si="55">AC11+AG11+AK11</f>
        <v>0</v>
      </c>
      <c r="AM11" s="468">
        <f t="shared" si="16"/>
        <v>0</v>
      </c>
      <c r="AN11" s="469" t="str">
        <f t="shared" si="17"/>
        <v/>
      </c>
      <c r="AO11" s="102">
        <v>0</v>
      </c>
      <c r="AP11" s="9">
        <v>0</v>
      </c>
      <c r="AQ11" s="9"/>
      <c r="AR11" s="158">
        <f t="shared" si="18"/>
        <v>0</v>
      </c>
      <c r="AS11" s="159">
        <v>0</v>
      </c>
      <c r="AT11" s="159">
        <v>0</v>
      </c>
      <c r="AU11" s="159">
        <v>0</v>
      </c>
      <c r="AV11" s="160">
        <f t="shared" si="19"/>
        <v>0</v>
      </c>
      <c r="AW11" s="161">
        <v>0</v>
      </c>
      <c r="AX11" s="161">
        <v>0</v>
      </c>
      <c r="AY11" s="161">
        <v>0</v>
      </c>
      <c r="AZ11" s="162">
        <f t="shared" si="20"/>
        <v>0</v>
      </c>
      <c r="BA11" s="470">
        <f t="shared" si="21"/>
        <v>0</v>
      </c>
      <c r="BB11" s="471">
        <f t="shared" si="22"/>
        <v>0</v>
      </c>
      <c r="BC11" s="472" t="str">
        <f t="shared" si="23"/>
        <v/>
      </c>
      <c r="BD11" s="172">
        <v>0</v>
      </c>
      <c r="BE11" s="163">
        <v>0</v>
      </c>
      <c r="BF11" s="163"/>
      <c r="BG11" s="164">
        <f t="shared" si="24"/>
        <v>0</v>
      </c>
      <c r="BH11" s="165">
        <v>0</v>
      </c>
      <c r="BI11" s="165">
        <v>0</v>
      </c>
      <c r="BJ11" s="165">
        <v>0</v>
      </c>
      <c r="BK11" s="166">
        <f t="shared" si="25"/>
        <v>0</v>
      </c>
      <c r="BL11" s="167">
        <v>0</v>
      </c>
      <c r="BM11" s="167">
        <v>0</v>
      </c>
      <c r="BN11" s="167">
        <v>0</v>
      </c>
      <c r="BO11" s="168">
        <f t="shared" si="26"/>
        <v>0</v>
      </c>
      <c r="BP11" s="473">
        <f t="shared" si="27"/>
        <v>0</v>
      </c>
      <c r="BQ11" s="474">
        <f t="shared" si="28"/>
        <v>0</v>
      </c>
      <c r="BR11" s="475" t="str">
        <f t="shared" si="29"/>
        <v/>
      </c>
      <c r="BS11" s="132"/>
      <c r="BT11" s="19"/>
      <c r="BU11" s="19"/>
      <c r="BV11" s="19"/>
      <c r="BW11" s="19"/>
      <c r="BX11" s="476">
        <f t="shared" si="0"/>
        <v>0</v>
      </c>
      <c r="BY11" s="448">
        <f t="shared" si="30"/>
        <v>0</v>
      </c>
      <c r="BZ11" s="449" t="str">
        <f t="shared" ref="BZ11:BZ74" si="56">IF(OR(BY11="",$F11="",$F11="ab",$F11="ml"),"",IF(BY11&gt;=86,"A",IF(BY11&gt;=71,"B",IF(BY11&gt;=51,"C",IF(BY11&gt;=31,"D",IF(BY11=0,0,"E"))))))</f>
        <v/>
      </c>
      <c r="CA11" s="116"/>
      <c r="CB11" s="27"/>
      <c r="CC11" s="27"/>
      <c r="CD11" s="27"/>
      <c r="CE11" s="27"/>
      <c r="CF11" s="470">
        <f t="shared" si="1"/>
        <v>0</v>
      </c>
      <c r="CG11" s="477">
        <f t="shared" si="31"/>
        <v>0</v>
      </c>
      <c r="CH11" s="478" t="str">
        <f t="shared" ref="CH11:CH74" si="57">IF(OR(CG11="",$F11="",$F11="ab",$F11="ml"),"",IF(CG11&gt;=86,"A",IF(CG11&gt;=71,"B",IF(CG11&gt;=51,"C",IF(CG11&gt;=31,"D",IF(CG11=0,0,"E"))))))</f>
        <v/>
      </c>
      <c r="CI11" s="111"/>
      <c r="CJ11" s="18"/>
      <c r="CK11" s="18"/>
      <c r="CL11" s="18"/>
      <c r="CM11" s="18"/>
      <c r="CN11" s="479">
        <f t="shared" si="2"/>
        <v>0</v>
      </c>
      <c r="CO11" s="480">
        <f t="shared" si="32"/>
        <v>0</v>
      </c>
      <c r="CP11" s="481" t="str">
        <f t="shared" ref="CP11:CP74" si="58">IF(OR(CO11="",$F11="",$F11="ab",$F11="ml"),"",IF(CO11&gt;=86,"A",IF(CO11&gt;=71,"B",IF(CO11&gt;=51,"C",IF(CO11&gt;=31,"D",IF(CO11=0,0,"E"))))))</f>
        <v/>
      </c>
      <c r="CQ11" s="106"/>
      <c r="CR11" s="19"/>
      <c r="CS11" s="19"/>
      <c r="CT11" s="19"/>
      <c r="CU11" s="19"/>
      <c r="CV11" s="476">
        <f t="shared" si="3"/>
        <v>0</v>
      </c>
      <c r="CW11" s="448" t="str">
        <f t="shared" si="33"/>
        <v/>
      </c>
      <c r="CX11" s="482" t="str">
        <f t="shared" si="34"/>
        <v/>
      </c>
      <c r="CY11" s="102"/>
      <c r="CZ11" s="9"/>
      <c r="DA11" s="483" t="str">
        <f t="shared" si="35"/>
        <v/>
      </c>
      <c r="DB11" s="484">
        <f t="shared" si="4"/>
        <v>705</v>
      </c>
      <c r="DC11" s="485">
        <f t="shared" si="36"/>
        <v>0</v>
      </c>
      <c r="DD11" s="486">
        <f t="shared" si="37"/>
        <v>0</v>
      </c>
      <c r="DE11" s="487" t="str">
        <f t="shared" si="38"/>
        <v/>
      </c>
      <c r="DF11" s="463" t="str">
        <f t="shared" si="39"/>
        <v/>
      </c>
      <c r="DG11" s="463" t="str">
        <f t="shared" si="40"/>
        <v/>
      </c>
      <c r="DH11" s="488" t="str">
        <f t="shared" si="41"/>
        <v/>
      </c>
      <c r="DI11" s="461">
        <f t="shared" si="42"/>
        <v>0</v>
      </c>
      <c r="DJ11" s="648"/>
      <c r="DK11" s="649"/>
      <c r="DM11" s="97">
        <f t="shared" si="43"/>
        <v>0</v>
      </c>
      <c r="DN11" s="97" t="s">
        <v>127</v>
      </c>
      <c r="DO11" s="97">
        <f t="shared" si="44"/>
        <v>100</v>
      </c>
      <c r="DP11" s="97" t="str">
        <f t="shared" si="45"/>
        <v>0/100</v>
      </c>
      <c r="DQ11" s="97">
        <f t="shared" si="46"/>
        <v>0</v>
      </c>
      <c r="DR11" s="97" t="s">
        <v>127</v>
      </c>
      <c r="DS11" s="97">
        <f t="shared" si="47"/>
        <v>100</v>
      </c>
      <c r="DT11" s="97" t="str">
        <f t="shared" si="48"/>
        <v>0/100</v>
      </c>
      <c r="DU11" s="97">
        <f t="shared" si="49"/>
        <v>0</v>
      </c>
      <c r="DV11" s="97" t="s">
        <v>127</v>
      </c>
      <c r="DW11" s="97">
        <f t="shared" si="50"/>
        <v>100</v>
      </c>
      <c r="DX11" s="97" t="str">
        <f t="shared" si="51"/>
        <v>0/100</v>
      </c>
      <c r="DY11" s="97">
        <f t="shared" si="52"/>
        <v>0</v>
      </c>
      <c r="DZ11" s="97" t="s">
        <v>127</v>
      </c>
      <c r="EA11" s="97">
        <f t="shared" si="53"/>
        <v>0</v>
      </c>
      <c r="EB11" s="97" t="str">
        <f t="shared" si="54"/>
        <v>0/0</v>
      </c>
    </row>
    <row r="12" spans="1:132" ht="27.75" customHeight="1">
      <c r="A12" s="6">
        <f t="shared" si="5"/>
        <v>0</v>
      </c>
      <c r="B12" s="462">
        <v>4</v>
      </c>
      <c r="C12" s="463">
        <f t="shared" si="6"/>
        <v>0</v>
      </c>
      <c r="D12" s="8"/>
      <c r="E12" s="22"/>
      <c r="F12" s="7"/>
      <c r="G12" s="8"/>
      <c r="H12" s="8"/>
      <c r="I12" s="8"/>
      <c r="J12" s="524"/>
      <c r="K12" s="196">
        <v>0</v>
      </c>
      <c r="L12" s="146">
        <v>0</v>
      </c>
      <c r="M12" s="146"/>
      <c r="N12" s="147">
        <f t="shared" si="7"/>
        <v>0</v>
      </c>
      <c r="O12" s="148">
        <v>0</v>
      </c>
      <c r="P12" s="148">
        <v>0</v>
      </c>
      <c r="Q12" s="148">
        <v>0</v>
      </c>
      <c r="R12" s="149">
        <f t="shared" si="8"/>
        <v>0</v>
      </c>
      <c r="S12" s="150">
        <v>0</v>
      </c>
      <c r="T12" s="150">
        <v>0</v>
      </c>
      <c r="U12" s="150">
        <v>0</v>
      </c>
      <c r="V12" s="151">
        <f t="shared" si="9"/>
        <v>0</v>
      </c>
      <c r="W12" s="464">
        <f t="shared" si="10"/>
        <v>0</v>
      </c>
      <c r="X12" s="465">
        <f t="shared" si="11"/>
        <v>0</v>
      </c>
      <c r="Y12" s="466" t="str">
        <f t="shared" si="12"/>
        <v/>
      </c>
      <c r="Z12" s="186">
        <v>0</v>
      </c>
      <c r="AA12" s="152">
        <v>0</v>
      </c>
      <c r="AB12" s="152"/>
      <c r="AC12" s="153">
        <f t="shared" si="13"/>
        <v>0</v>
      </c>
      <c r="AD12" s="154">
        <v>0</v>
      </c>
      <c r="AE12" s="154">
        <v>0</v>
      </c>
      <c r="AF12" s="154">
        <v>0</v>
      </c>
      <c r="AG12" s="155">
        <f t="shared" si="14"/>
        <v>0</v>
      </c>
      <c r="AH12" s="156">
        <v>0</v>
      </c>
      <c r="AI12" s="156">
        <v>0</v>
      </c>
      <c r="AJ12" s="156">
        <v>0</v>
      </c>
      <c r="AK12" s="157">
        <f t="shared" si="15"/>
        <v>0</v>
      </c>
      <c r="AL12" s="467">
        <f t="shared" si="55"/>
        <v>0</v>
      </c>
      <c r="AM12" s="468">
        <f t="shared" si="16"/>
        <v>0</v>
      </c>
      <c r="AN12" s="469" t="str">
        <f t="shared" si="17"/>
        <v/>
      </c>
      <c r="AO12" s="102">
        <v>0</v>
      </c>
      <c r="AP12" s="9">
        <v>0</v>
      </c>
      <c r="AQ12" s="9"/>
      <c r="AR12" s="158">
        <f t="shared" si="18"/>
        <v>0</v>
      </c>
      <c r="AS12" s="159">
        <v>0</v>
      </c>
      <c r="AT12" s="159">
        <v>0</v>
      </c>
      <c r="AU12" s="159">
        <v>0</v>
      </c>
      <c r="AV12" s="160">
        <f t="shared" si="19"/>
        <v>0</v>
      </c>
      <c r="AW12" s="161">
        <v>0</v>
      </c>
      <c r="AX12" s="161">
        <v>0</v>
      </c>
      <c r="AY12" s="161">
        <v>0</v>
      </c>
      <c r="AZ12" s="162">
        <f t="shared" si="20"/>
        <v>0</v>
      </c>
      <c r="BA12" s="470">
        <f t="shared" si="21"/>
        <v>0</v>
      </c>
      <c r="BB12" s="471">
        <f t="shared" si="22"/>
        <v>0</v>
      </c>
      <c r="BC12" s="472" t="str">
        <f t="shared" si="23"/>
        <v/>
      </c>
      <c r="BD12" s="172">
        <v>0</v>
      </c>
      <c r="BE12" s="163">
        <v>0</v>
      </c>
      <c r="BF12" s="163"/>
      <c r="BG12" s="164">
        <f t="shared" si="24"/>
        <v>0</v>
      </c>
      <c r="BH12" s="165">
        <v>0</v>
      </c>
      <c r="BI12" s="165">
        <v>0</v>
      </c>
      <c r="BJ12" s="165">
        <v>0</v>
      </c>
      <c r="BK12" s="166">
        <f t="shared" si="25"/>
        <v>0</v>
      </c>
      <c r="BL12" s="167">
        <v>0</v>
      </c>
      <c r="BM12" s="167">
        <v>0</v>
      </c>
      <c r="BN12" s="167">
        <v>0</v>
      </c>
      <c r="BO12" s="168">
        <f t="shared" si="26"/>
        <v>0</v>
      </c>
      <c r="BP12" s="473">
        <f t="shared" si="27"/>
        <v>0</v>
      </c>
      <c r="BQ12" s="474">
        <f t="shared" si="28"/>
        <v>0</v>
      </c>
      <c r="BR12" s="475" t="str">
        <f t="shared" si="29"/>
        <v/>
      </c>
      <c r="BS12" s="132"/>
      <c r="BT12" s="19"/>
      <c r="BU12" s="19"/>
      <c r="BV12" s="19"/>
      <c r="BW12" s="19"/>
      <c r="BX12" s="476">
        <f t="shared" si="0"/>
        <v>0</v>
      </c>
      <c r="BY12" s="448">
        <f t="shared" si="30"/>
        <v>0</v>
      </c>
      <c r="BZ12" s="449" t="str">
        <f t="shared" si="56"/>
        <v/>
      </c>
      <c r="CA12" s="116"/>
      <c r="CB12" s="27"/>
      <c r="CC12" s="27"/>
      <c r="CD12" s="27"/>
      <c r="CE12" s="27"/>
      <c r="CF12" s="470">
        <f t="shared" si="1"/>
        <v>0</v>
      </c>
      <c r="CG12" s="477">
        <f t="shared" si="31"/>
        <v>0</v>
      </c>
      <c r="CH12" s="478" t="str">
        <f t="shared" si="57"/>
        <v/>
      </c>
      <c r="CI12" s="111"/>
      <c r="CJ12" s="18"/>
      <c r="CK12" s="18"/>
      <c r="CL12" s="18"/>
      <c r="CM12" s="18"/>
      <c r="CN12" s="479">
        <f t="shared" si="2"/>
        <v>0</v>
      </c>
      <c r="CO12" s="480">
        <f t="shared" si="32"/>
        <v>0</v>
      </c>
      <c r="CP12" s="481" t="str">
        <f t="shared" si="58"/>
        <v/>
      </c>
      <c r="CQ12" s="106"/>
      <c r="CR12" s="19"/>
      <c r="CS12" s="19"/>
      <c r="CT12" s="19"/>
      <c r="CU12" s="19"/>
      <c r="CV12" s="476">
        <f t="shared" si="3"/>
        <v>0</v>
      </c>
      <c r="CW12" s="448" t="str">
        <f t="shared" si="33"/>
        <v/>
      </c>
      <c r="CX12" s="482" t="str">
        <f t="shared" si="34"/>
        <v/>
      </c>
      <c r="CY12" s="102"/>
      <c r="CZ12" s="9"/>
      <c r="DA12" s="483" t="str">
        <f t="shared" si="35"/>
        <v/>
      </c>
      <c r="DB12" s="484">
        <f t="shared" si="4"/>
        <v>705</v>
      </c>
      <c r="DC12" s="485">
        <f t="shared" si="36"/>
        <v>0</v>
      </c>
      <c r="DD12" s="486">
        <f t="shared" si="37"/>
        <v>0</v>
      </c>
      <c r="DE12" s="487" t="str">
        <f t="shared" si="38"/>
        <v/>
      </c>
      <c r="DF12" s="463" t="str">
        <f t="shared" si="39"/>
        <v/>
      </c>
      <c r="DG12" s="463" t="str">
        <f t="shared" si="40"/>
        <v/>
      </c>
      <c r="DH12" s="488" t="str">
        <f t="shared" si="41"/>
        <v/>
      </c>
      <c r="DI12" s="461">
        <f t="shared" si="42"/>
        <v>0</v>
      </c>
      <c r="DJ12" s="648"/>
      <c r="DK12" s="649"/>
      <c r="DM12" s="97">
        <f t="shared" si="43"/>
        <v>0</v>
      </c>
      <c r="DN12" s="97" t="s">
        <v>127</v>
      </c>
      <c r="DO12" s="97">
        <f t="shared" si="44"/>
        <v>100</v>
      </c>
      <c r="DP12" s="97" t="str">
        <f t="shared" si="45"/>
        <v>0/100</v>
      </c>
      <c r="DQ12" s="97">
        <f t="shared" si="46"/>
        <v>0</v>
      </c>
      <c r="DR12" s="97" t="s">
        <v>127</v>
      </c>
      <c r="DS12" s="97">
        <f t="shared" si="47"/>
        <v>100</v>
      </c>
      <c r="DT12" s="97" t="str">
        <f t="shared" si="48"/>
        <v>0/100</v>
      </c>
      <c r="DU12" s="97">
        <f t="shared" si="49"/>
        <v>0</v>
      </c>
      <c r="DV12" s="97" t="s">
        <v>127</v>
      </c>
      <c r="DW12" s="97">
        <f t="shared" si="50"/>
        <v>100</v>
      </c>
      <c r="DX12" s="97" t="str">
        <f t="shared" si="51"/>
        <v>0/100</v>
      </c>
      <c r="DY12" s="97">
        <f t="shared" si="52"/>
        <v>0</v>
      </c>
      <c r="DZ12" s="97" t="s">
        <v>127</v>
      </c>
      <c r="EA12" s="97">
        <f t="shared" si="53"/>
        <v>0</v>
      </c>
      <c r="EB12" s="97" t="str">
        <f t="shared" si="54"/>
        <v>0/0</v>
      </c>
    </row>
    <row r="13" spans="1:132" ht="31.5" customHeight="1">
      <c r="A13" s="6">
        <f t="shared" si="5"/>
        <v>0</v>
      </c>
      <c r="B13" s="484">
        <v>5</v>
      </c>
      <c r="C13" s="463">
        <f>IF(D13&gt;0,$F$4,0)</f>
        <v>0</v>
      </c>
      <c r="D13" s="8"/>
      <c r="E13" s="22"/>
      <c r="F13" s="7"/>
      <c r="G13" s="8"/>
      <c r="H13" s="8"/>
      <c r="I13" s="8"/>
      <c r="J13" s="524"/>
      <c r="K13" s="196">
        <v>0</v>
      </c>
      <c r="L13" s="146">
        <v>0</v>
      </c>
      <c r="M13" s="146"/>
      <c r="N13" s="147">
        <f t="shared" si="7"/>
        <v>0</v>
      </c>
      <c r="O13" s="148">
        <v>0</v>
      </c>
      <c r="P13" s="148">
        <v>0</v>
      </c>
      <c r="Q13" s="148">
        <v>0</v>
      </c>
      <c r="R13" s="149">
        <f t="shared" ref="R13:R76" si="59">SUM(O13:Q13)</f>
        <v>0</v>
      </c>
      <c r="S13" s="150">
        <v>0</v>
      </c>
      <c r="T13" s="150">
        <v>0</v>
      </c>
      <c r="U13" s="150">
        <v>0</v>
      </c>
      <c r="V13" s="151">
        <f t="shared" ref="V13:V76" si="60">SUM(S13:U13)</f>
        <v>0</v>
      </c>
      <c r="W13" s="464">
        <f t="shared" ref="W13:W76" si="61">N13+R13+V13</f>
        <v>0</v>
      </c>
      <c r="X13" s="465">
        <f t="shared" si="11"/>
        <v>0</v>
      </c>
      <c r="Y13" s="466" t="str">
        <f t="shared" si="12"/>
        <v/>
      </c>
      <c r="Z13" s="186">
        <v>0</v>
      </c>
      <c r="AA13" s="152">
        <v>0</v>
      </c>
      <c r="AB13" s="152"/>
      <c r="AC13" s="153">
        <f t="shared" si="13"/>
        <v>0</v>
      </c>
      <c r="AD13" s="154">
        <v>0</v>
      </c>
      <c r="AE13" s="154">
        <v>0</v>
      </c>
      <c r="AF13" s="154">
        <v>0</v>
      </c>
      <c r="AG13" s="155">
        <f t="shared" si="14"/>
        <v>0</v>
      </c>
      <c r="AH13" s="156">
        <v>0</v>
      </c>
      <c r="AI13" s="156">
        <v>0</v>
      </c>
      <c r="AJ13" s="156">
        <v>0</v>
      </c>
      <c r="AK13" s="157">
        <f t="shared" si="15"/>
        <v>0</v>
      </c>
      <c r="AL13" s="467">
        <f t="shared" si="55"/>
        <v>0</v>
      </c>
      <c r="AM13" s="468">
        <f t="shared" si="16"/>
        <v>0</v>
      </c>
      <c r="AN13" s="469" t="str">
        <f t="shared" si="17"/>
        <v/>
      </c>
      <c r="AO13" s="102">
        <v>0</v>
      </c>
      <c r="AP13" s="9">
        <v>0</v>
      </c>
      <c r="AQ13" s="9"/>
      <c r="AR13" s="158">
        <f t="shared" si="18"/>
        <v>0</v>
      </c>
      <c r="AS13" s="159">
        <v>0</v>
      </c>
      <c r="AT13" s="159">
        <v>0</v>
      </c>
      <c r="AU13" s="159">
        <v>0</v>
      </c>
      <c r="AV13" s="160">
        <f t="shared" si="19"/>
        <v>0</v>
      </c>
      <c r="AW13" s="161">
        <v>0</v>
      </c>
      <c r="AX13" s="161">
        <v>0</v>
      </c>
      <c r="AY13" s="161">
        <v>0</v>
      </c>
      <c r="AZ13" s="162">
        <f t="shared" si="20"/>
        <v>0</v>
      </c>
      <c r="BA13" s="470">
        <f t="shared" si="21"/>
        <v>0</v>
      </c>
      <c r="BB13" s="471">
        <f t="shared" si="22"/>
        <v>0</v>
      </c>
      <c r="BC13" s="472" t="str">
        <f t="shared" si="23"/>
        <v/>
      </c>
      <c r="BD13" s="172">
        <v>0</v>
      </c>
      <c r="BE13" s="163">
        <v>0</v>
      </c>
      <c r="BF13" s="163"/>
      <c r="BG13" s="164">
        <f t="shared" si="24"/>
        <v>0</v>
      </c>
      <c r="BH13" s="165">
        <v>0</v>
      </c>
      <c r="BI13" s="165">
        <v>0</v>
      </c>
      <c r="BJ13" s="165">
        <v>0</v>
      </c>
      <c r="BK13" s="166">
        <f t="shared" si="25"/>
        <v>0</v>
      </c>
      <c r="BL13" s="167">
        <v>0</v>
      </c>
      <c r="BM13" s="167">
        <v>0</v>
      </c>
      <c r="BN13" s="167">
        <v>0</v>
      </c>
      <c r="BO13" s="168">
        <f t="shared" si="26"/>
        <v>0</v>
      </c>
      <c r="BP13" s="473">
        <f t="shared" si="27"/>
        <v>0</v>
      </c>
      <c r="BQ13" s="474">
        <f t="shared" si="28"/>
        <v>0</v>
      </c>
      <c r="BR13" s="475" t="str">
        <f t="shared" si="29"/>
        <v/>
      </c>
      <c r="BS13" s="132"/>
      <c r="BT13" s="19"/>
      <c r="BU13" s="19"/>
      <c r="BV13" s="19"/>
      <c r="BW13" s="19"/>
      <c r="BX13" s="476">
        <f t="shared" si="0"/>
        <v>0</v>
      </c>
      <c r="BY13" s="448">
        <f t="shared" si="30"/>
        <v>0</v>
      </c>
      <c r="BZ13" s="449" t="str">
        <f t="shared" si="56"/>
        <v/>
      </c>
      <c r="CA13" s="116"/>
      <c r="CB13" s="27"/>
      <c r="CC13" s="27"/>
      <c r="CD13" s="27"/>
      <c r="CE13" s="27"/>
      <c r="CF13" s="470">
        <f t="shared" si="1"/>
        <v>0</v>
      </c>
      <c r="CG13" s="477">
        <f t="shared" si="31"/>
        <v>0</v>
      </c>
      <c r="CH13" s="478" t="str">
        <f t="shared" si="57"/>
        <v/>
      </c>
      <c r="CI13" s="111"/>
      <c r="CJ13" s="18"/>
      <c r="CK13" s="18"/>
      <c r="CL13" s="18"/>
      <c r="CM13" s="18"/>
      <c r="CN13" s="479">
        <f t="shared" si="2"/>
        <v>0</v>
      </c>
      <c r="CO13" s="480">
        <f t="shared" si="32"/>
        <v>0</v>
      </c>
      <c r="CP13" s="481" t="str">
        <f t="shared" si="58"/>
        <v/>
      </c>
      <c r="CQ13" s="106"/>
      <c r="CR13" s="19"/>
      <c r="CS13" s="19"/>
      <c r="CT13" s="19"/>
      <c r="CU13" s="19"/>
      <c r="CV13" s="476">
        <f t="shared" si="3"/>
        <v>0</v>
      </c>
      <c r="CW13" s="448" t="str">
        <f t="shared" si="33"/>
        <v/>
      </c>
      <c r="CX13" s="482" t="str">
        <f t="shared" si="34"/>
        <v/>
      </c>
      <c r="CY13" s="102"/>
      <c r="CZ13" s="9"/>
      <c r="DA13" s="483" t="str">
        <f t="shared" si="35"/>
        <v/>
      </c>
      <c r="DB13" s="484">
        <f t="shared" si="4"/>
        <v>705</v>
      </c>
      <c r="DC13" s="485">
        <f t="shared" si="36"/>
        <v>0</v>
      </c>
      <c r="DD13" s="486">
        <f t="shared" si="37"/>
        <v>0</v>
      </c>
      <c r="DE13" s="487" t="str">
        <f t="shared" si="38"/>
        <v/>
      </c>
      <c r="DF13" s="463" t="str">
        <f t="shared" si="39"/>
        <v/>
      </c>
      <c r="DG13" s="463" t="str">
        <f t="shared" si="40"/>
        <v/>
      </c>
      <c r="DH13" s="488" t="str">
        <f t="shared" si="41"/>
        <v/>
      </c>
      <c r="DI13" s="461">
        <f t="shared" si="42"/>
        <v>0</v>
      </c>
      <c r="DJ13" s="648"/>
      <c r="DK13" s="649"/>
      <c r="DM13" s="97">
        <f t="shared" si="43"/>
        <v>0</v>
      </c>
      <c r="DN13" s="97" t="s">
        <v>127</v>
      </c>
      <c r="DO13" s="97">
        <f t="shared" si="44"/>
        <v>100</v>
      </c>
      <c r="DP13" s="97" t="str">
        <f t="shared" si="45"/>
        <v>0/100</v>
      </c>
      <c r="DQ13" s="97">
        <f t="shared" si="46"/>
        <v>0</v>
      </c>
      <c r="DR13" s="97" t="s">
        <v>127</v>
      </c>
      <c r="DS13" s="97">
        <f t="shared" si="47"/>
        <v>100</v>
      </c>
      <c r="DT13" s="97" t="str">
        <f t="shared" si="48"/>
        <v>0/100</v>
      </c>
      <c r="DU13" s="97">
        <f t="shared" si="49"/>
        <v>0</v>
      </c>
      <c r="DV13" s="97" t="s">
        <v>127</v>
      </c>
      <c r="DW13" s="97">
        <f t="shared" si="50"/>
        <v>100</v>
      </c>
      <c r="DX13" s="97" t="str">
        <f t="shared" si="51"/>
        <v>0/100</v>
      </c>
      <c r="DY13" s="97">
        <f t="shared" si="52"/>
        <v>0</v>
      </c>
      <c r="DZ13" s="97" t="s">
        <v>127</v>
      </c>
      <c r="EA13" s="97">
        <f t="shared" si="53"/>
        <v>0</v>
      </c>
      <c r="EB13" s="97" t="str">
        <f t="shared" si="54"/>
        <v>0/0</v>
      </c>
    </row>
    <row r="14" spans="1:132" ht="36" customHeight="1">
      <c r="A14" s="6">
        <f t="shared" si="5"/>
        <v>0</v>
      </c>
      <c r="B14" s="462">
        <v>6</v>
      </c>
      <c r="C14" s="463">
        <f t="shared" si="6"/>
        <v>0</v>
      </c>
      <c r="D14" s="8"/>
      <c r="E14" s="22"/>
      <c r="F14" s="7"/>
      <c r="G14" s="8"/>
      <c r="H14" s="8"/>
      <c r="I14" s="8"/>
      <c r="J14" s="524"/>
      <c r="K14" s="196">
        <v>0</v>
      </c>
      <c r="L14" s="146">
        <v>0</v>
      </c>
      <c r="M14" s="146"/>
      <c r="N14" s="147">
        <f t="shared" si="7"/>
        <v>0</v>
      </c>
      <c r="O14" s="148">
        <v>0</v>
      </c>
      <c r="P14" s="148">
        <v>0</v>
      </c>
      <c r="Q14" s="148">
        <v>0</v>
      </c>
      <c r="R14" s="149">
        <f t="shared" si="59"/>
        <v>0</v>
      </c>
      <c r="S14" s="150">
        <v>0</v>
      </c>
      <c r="T14" s="150">
        <v>0</v>
      </c>
      <c r="U14" s="150">
        <v>0</v>
      </c>
      <c r="V14" s="151">
        <f t="shared" si="60"/>
        <v>0</v>
      </c>
      <c r="W14" s="464">
        <f t="shared" si="61"/>
        <v>0</v>
      </c>
      <c r="X14" s="465">
        <f t="shared" si="11"/>
        <v>0</v>
      </c>
      <c r="Y14" s="466" t="str">
        <f t="shared" si="12"/>
        <v/>
      </c>
      <c r="Z14" s="186">
        <v>0</v>
      </c>
      <c r="AA14" s="152">
        <v>0</v>
      </c>
      <c r="AB14" s="152"/>
      <c r="AC14" s="153">
        <f t="shared" si="13"/>
        <v>0</v>
      </c>
      <c r="AD14" s="154">
        <v>0</v>
      </c>
      <c r="AE14" s="154">
        <v>0</v>
      </c>
      <c r="AF14" s="154">
        <v>0</v>
      </c>
      <c r="AG14" s="155">
        <f t="shared" si="14"/>
        <v>0</v>
      </c>
      <c r="AH14" s="156">
        <v>0</v>
      </c>
      <c r="AI14" s="156">
        <v>0</v>
      </c>
      <c r="AJ14" s="156">
        <v>0</v>
      </c>
      <c r="AK14" s="157">
        <f t="shared" si="15"/>
        <v>0</v>
      </c>
      <c r="AL14" s="467">
        <f t="shared" si="55"/>
        <v>0</v>
      </c>
      <c r="AM14" s="468">
        <f t="shared" si="16"/>
        <v>0</v>
      </c>
      <c r="AN14" s="469" t="str">
        <f t="shared" si="17"/>
        <v/>
      </c>
      <c r="AO14" s="102">
        <v>0</v>
      </c>
      <c r="AP14" s="9">
        <v>0</v>
      </c>
      <c r="AQ14" s="9"/>
      <c r="AR14" s="158">
        <f t="shared" si="18"/>
        <v>0</v>
      </c>
      <c r="AS14" s="159">
        <v>0</v>
      </c>
      <c r="AT14" s="159">
        <v>0</v>
      </c>
      <c r="AU14" s="159">
        <v>0</v>
      </c>
      <c r="AV14" s="160">
        <f t="shared" si="19"/>
        <v>0</v>
      </c>
      <c r="AW14" s="161">
        <v>0</v>
      </c>
      <c r="AX14" s="161">
        <v>0</v>
      </c>
      <c r="AY14" s="161">
        <v>0</v>
      </c>
      <c r="AZ14" s="162">
        <f t="shared" si="20"/>
        <v>0</v>
      </c>
      <c r="BA14" s="470">
        <f t="shared" si="21"/>
        <v>0</v>
      </c>
      <c r="BB14" s="471">
        <f t="shared" si="22"/>
        <v>0</v>
      </c>
      <c r="BC14" s="472" t="str">
        <f t="shared" si="23"/>
        <v/>
      </c>
      <c r="BD14" s="172">
        <v>0</v>
      </c>
      <c r="BE14" s="163">
        <v>0</v>
      </c>
      <c r="BF14" s="163"/>
      <c r="BG14" s="164">
        <f t="shared" si="24"/>
        <v>0</v>
      </c>
      <c r="BH14" s="165">
        <v>0</v>
      </c>
      <c r="BI14" s="165">
        <v>0</v>
      </c>
      <c r="BJ14" s="165">
        <v>0</v>
      </c>
      <c r="BK14" s="166">
        <f t="shared" si="25"/>
        <v>0</v>
      </c>
      <c r="BL14" s="167">
        <v>0</v>
      </c>
      <c r="BM14" s="167">
        <v>0</v>
      </c>
      <c r="BN14" s="167">
        <v>0</v>
      </c>
      <c r="BO14" s="168">
        <f t="shared" si="26"/>
        <v>0</v>
      </c>
      <c r="BP14" s="473">
        <f t="shared" si="27"/>
        <v>0</v>
      </c>
      <c r="BQ14" s="474">
        <f t="shared" si="28"/>
        <v>0</v>
      </c>
      <c r="BR14" s="475" t="str">
        <f t="shared" si="29"/>
        <v/>
      </c>
      <c r="BS14" s="132"/>
      <c r="BT14" s="19"/>
      <c r="BU14" s="19"/>
      <c r="BV14" s="19"/>
      <c r="BW14" s="19"/>
      <c r="BX14" s="476">
        <f t="shared" si="0"/>
        <v>0</v>
      </c>
      <c r="BY14" s="448">
        <f t="shared" si="30"/>
        <v>0</v>
      </c>
      <c r="BZ14" s="449" t="str">
        <f t="shared" si="56"/>
        <v/>
      </c>
      <c r="CA14" s="116"/>
      <c r="CB14" s="27"/>
      <c r="CC14" s="27"/>
      <c r="CD14" s="27"/>
      <c r="CE14" s="27"/>
      <c r="CF14" s="470">
        <f t="shared" si="1"/>
        <v>0</v>
      </c>
      <c r="CG14" s="477">
        <f t="shared" si="31"/>
        <v>0</v>
      </c>
      <c r="CH14" s="478" t="str">
        <f t="shared" si="57"/>
        <v/>
      </c>
      <c r="CI14" s="111"/>
      <c r="CJ14" s="18"/>
      <c r="CK14" s="18"/>
      <c r="CL14" s="18"/>
      <c r="CM14" s="18"/>
      <c r="CN14" s="479">
        <f t="shared" si="2"/>
        <v>0</v>
      </c>
      <c r="CO14" s="480">
        <f t="shared" si="32"/>
        <v>0</v>
      </c>
      <c r="CP14" s="481" t="str">
        <f t="shared" si="58"/>
        <v/>
      </c>
      <c r="CQ14" s="106"/>
      <c r="CR14" s="19"/>
      <c r="CS14" s="19"/>
      <c r="CT14" s="19"/>
      <c r="CU14" s="19"/>
      <c r="CV14" s="476">
        <f t="shared" si="3"/>
        <v>0</v>
      </c>
      <c r="CW14" s="448" t="str">
        <f t="shared" si="33"/>
        <v/>
      </c>
      <c r="CX14" s="482" t="str">
        <f t="shared" si="34"/>
        <v/>
      </c>
      <c r="CY14" s="102"/>
      <c r="CZ14" s="9"/>
      <c r="DA14" s="483" t="str">
        <f t="shared" si="35"/>
        <v/>
      </c>
      <c r="DB14" s="484">
        <f t="shared" si="4"/>
        <v>705</v>
      </c>
      <c r="DC14" s="485">
        <f t="shared" si="36"/>
        <v>0</v>
      </c>
      <c r="DD14" s="486">
        <f t="shared" si="37"/>
        <v>0</v>
      </c>
      <c r="DE14" s="487" t="str">
        <f t="shared" si="38"/>
        <v/>
      </c>
      <c r="DF14" s="463" t="str">
        <f t="shared" si="39"/>
        <v/>
      </c>
      <c r="DG14" s="463" t="str">
        <f t="shared" si="40"/>
        <v/>
      </c>
      <c r="DH14" s="488" t="str">
        <f t="shared" si="41"/>
        <v/>
      </c>
      <c r="DI14" s="461">
        <f t="shared" si="42"/>
        <v>0</v>
      </c>
      <c r="DJ14" s="648"/>
      <c r="DK14" s="649"/>
      <c r="DM14" s="97">
        <f t="shared" si="43"/>
        <v>0</v>
      </c>
      <c r="DN14" s="97" t="s">
        <v>127</v>
      </c>
      <c r="DO14" s="97">
        <f t="shared" si="44"/>
        <v>100</v>
      </c>
      <c r="DP14" s="97" t="str">
        <f t="shared" si="45"/>
        <v>0/100</v>
      </c>
      <c r="DQ14" s="97">
        <f t="shared" si="46"/>
        <v>0</v>
      </c>
      <c r="DR14" s="97" t="s">
        <v>127</v>
      </c>
      <c r="DS14" s="97">
        <f t="shared" si="47"/>
        <v>100</v>
      </c>
      <c r="DT14" s="97" t="str">
        <f t="shared" si="48"/>
        <v>0/100</v>
      </c>
      <c r="DU14" s="97">
        <f t="shared" si="49"/>
        <v>0</v>
      </c>
      <c r="DV14" s="97" t="s">
        <v>127</v>
      </c>
      <c r="DW14" s="97">
        <f t="shared" si="50"/>
        <v>100</v>
      </c>
      <c r="DX14" s="97" t="str">
        <f t="shared" si="51"/>
        <v>0/100</v>
      </c>
      <c r="DY14" s="97">
        <f t="shared" si="52"/>
        <v>0</v>
      </c>
      <c r="DZ14" s="97" t="s">
        <v>127</v>
      </c>
      <c r="EA14" s="97">
        <f t="shared" si="53"/>
        <v>0</v>
      </c>
      <c r="EB14" s="97" t="str">
        <f t="shared" si="54"/>
        <v>0/0</v>
      </c>
    </row>
    <row r="15" spans="1:132" ht="27.75" customHeight="1">
      <c r="A15" s="6">
        <f t="shared" si="5"/>
        <v>0</v>
      </c>
      <c r="B15" s="484">
        <v>7</v>
      </c>
      <c r="C15" s="463">
        <f t="shared" si="6"/>
        <v>0</v>
      </c>
      <c r="D15" s="8"/>
      <c r="E15" s="22"/>
      <c r="F15" s="7"/>
      <c r="G15" s="8"/>
      <c r="H15" s="8"/>
      <c r="I15" s="8"/>
      <c r="J15" s="524"/>
      <c r="K15" s="196">
        <v>0</v>
      </c>
      <c r="L15" s="146">
        <v>0</v>
      </c>
      <c r="M15" s="146"/>
      <c r="N15" s="147">
        <f t="shared" si="7"/>
        <v>0</v>
      </c>
      <c r="O15" s="148">
        <v>0</v>
      </c>
      <c r="P15" s="148">
        <v>0</v>
      </c>
      <c r="Q15" s="148">
        <v>0</v>
      </c>
      <c r="R15" s="149">
        <f t="shared" si="59"/>
        <v>0</v>
      </c>
      <c r="S15" s="150">
        <v>0</v>
      </c>
      <c r="T15" s="150">
        <v>0</v>
      </c>
      <c r="U15" s="150">
        <v>0</v>
      </c>
      <c r="V15" s="151">
        <f t="shared" si="60"/>
        <v>0</v>
      </c>
      <c r="W15" s="464">
        <f t="shared" si="61"/>
        <v>0</v>
      </c>
      <c r="X15" s="465">
        <f t="shared" si="11"/>
        <v>0</v>
      </c>
      <c r="Y15" s="466" t="str">
        <f t="shared" si="12"/>
        <v/>
      </c>
      <c r="Z15" s="186">
        <v>0</v>
      </c>
      <c r="AA15" s="152">
        <v>0</v>
      </c>
      <c r="AB15" s="152"/>
      <c r="AC15" s="153">
        <f t="shared" si="13"/>
        <v>0</v>
      </c>
      <c r="AD15" s="154">
        <v>0</v>
      </c>
      <c r="AE15" s="154">
        <v>0</v>
      </c>
      <c r="AF15" s="154">
        <v>0</v>
      </c>
      <c r="AG15" s="155">
        <f t="shared" si="14"/>
        <v>0</v>
      </c>
      <c r="AH15" s="156">
        <v>0</v>
      </c>
      <c r="AI15" s="156">
        <v>0</v>
      </c>
      <c r="AJ15" s="156">
        <v>0</v>
      </c>
      <c r="AK15" s="157">
        <f t="shared" si="15"/>
        <v>0</v>
      </c>
      <c r="AL15" s="467">
        <f t="shared" si="55"/>
        <v>0</v>
      </c>
      <c r="AM15" s="468">
        <f t="shared" si="16"/>
        <v>0</v>
      </c>
      <c r="AN15" s="469" t="str">
        <f t="shared" si="17"/>
        <v/>
      </c>
      <c r="AO15" s="102">
        <v>0</v>
      </c>
      <c r="AP15" s="9">
        <v>0</v>
      </c>
      <c r="AQ15" s="9"/>
      <c r="AR15" s="158">
        <f t="shared" si="18"/>
        <v>0</v>
      </c>
      <c r="AS15" s="159">
        <v>0</v>
      </c>
      <c r="AT15" s="159">
        <v>0</v>
      </c>
      <c r="AU15" s="159">
        <v>0</v>
      </c>
      <c r="AV15" s="160">
        <f t="shared" si="19"/>
        <v>0</v>
      </c>
      <c r="AW15" s="161">
        <v>0</v>
      </c>
      <c r="AX15" s="161">
        <v>0</v>
      </c>
      <c r="AY15" s="161">
        <v>0</v>
      </c>
      <c r="AZ15" s="162">
        <f t="shared" si="20"/>
        <v>0</v>
      </c>
      <c r="BA15" s="470">
        <f t="shared" si="21"/>
        <v>0</v>
      </c>
      <c r="BB15" s="471">
        <f t="shared" si="22"/>
        <v>0</v>
      </c>
      <c r="BC15" s="472" t="str">
        <f t="shared" si="23"/>
        <v/>
      </c>
      <c r="BD15" s="172">
        <v>0</v>
      </c>
      <c r="BE15" s="163">
        <v>0</v>
      </c>
      <c r="BF15" s="163"/>
      <c r="BG15" s="164">
        <f t="shared" si="24"/>
        <v>0</v>
      </c>
      <c r="BH15" s="165">
        <v>0</v>
      </c>
      <c r="BI15" s="165">
        <v>0</v>
      </c>
      <c r="BJ15" s="165">
        <v>0</v>
      </c>
      <c r="BK15" s="166">
        <f t="shared" si="25"/>
        <v>0</v>
      </c>
      <c r="BL15" s="167">
        <v>0</v>
      </c>
      <c r="BM15" s="167">
        <v>0</v>
      </c>
      <c r="BN15" s="167">
        <v>0</v>
      </c>
      <c r="BO15" s="168">
        <f t="shared" si="26"/>
        <v>0</v>
      </c>
      <c r="BP15" s="473">
        <f t="shared" si="27"/>
        <v>0</v>
      </c>
      <c r="BQ15" s="474">
        <f t="shared" si="28"/>
        <v>0</v>
      </c>
      <c r="BR15" s="475" t="str">
        <f t="shared" si="29"/>
        <v/>
      </c>
      <c r="BS15" s="132"/>
      <c r="BT15" s="19"/>
      <c r="BU15" s="19"/>
      <c r="BV15" s="19"/>
      <c r="BW15" s="19"/>
      <c r="BX15" s="476">
        <f t="shared" si="0"/>
        <v>0</v>
      </c>
      <c r="BY15" s="448">
        <f t="shared" si="30"/>
        <v>0</v>
      </c>
      <c r="BZ15" s="449" t="str">
        <f t="shared" si="56"/>
        <v/>
      </c>
      <c r="CA15" s="116"/>
      <c r="CB15" s="27"/>
      <c r="CC15" s="27"/>
      <c r="CD15" s="27"/>
      <c r="CE15" s="27"/>
      <c r="CF15" s="470">
        <f t="shared" si="1"/>
        <v>0</v>
      </c>
      <c r="CG15" s="477">
        <f t="shared" si="31"/>
        <v>0</v>
      </c>
      <c r="CH15" s="478" t="str">
        <f t="shared" si="57"/>
        <v/>
      </c>
      <c r="CI15" s="111"/>
      <c r="CJ15" s="18"/>
      <c r="CK15" s="18"/>
      <c r="CL15" s="18"/>
      <c r="CM15" s="18"/>
      <c r="CN15" s="479">
        <f t="shared" si="2"/>
        <v>0</v>
      </c>
      <c r="CO15" s="480">
        <f t="shared" si="32"/>
        <v>0</v>
      </c>
      <c r="CP15" s="481" t="str">
        <f t="shared" si="58"/>
        <v/>
      </c>
      <c r="CQ15" s="106"/>
      <c r="CR15" s="19"/>
      <c r="CS15" s="19"/>
      <c r="CT15" s="19"/>
      <c r="CU15" s="19"/>
      <c r="CV15" s="476">
        <f t="shared" si="3"/>
        <v>0</v>
      </c>
      <c r="CW15" s="448" t="str">
        <f t="shared" si="33"/>
        <v/>
      </c>
      <c r="CX15" s="482" t="str">
        <f t="shared" si="34"/>
        <v/>
      </c>
      <c r="CY15" s="102"/>
      <c r="CZ15" s="9"/>
      <c r="DA15" s="483" t="str">
        <f t="shared" si="35"/>
        <v/>
      </c>
      <c r="DB15" s="484">
        <f t="shared" si="4"/>
        <v>705</v>
      </c>
      <c r="DC15" s="485">
        <f t="shared" si="36"/>
        <v>0</v>
      </c>
      <c r="DD15" s="486">
        <f t="shared" si="37"/>
        <v>0</v>
      </c>
      <c r="DE15" s="487" t="str">
        <f t="shared" si="38"/>
        <v/>
      </c>
      <c r="DF15" s="463" t="str">
        <f t="shared" si="39"/>
        <v/>
      </c>
      <c r="DG15" s="463" t="str">
        <f t="shared" si="40"/>
        <v/>
      </c>
      <c r="DH15" s="488" t="str">
        <f t="shared" si="41"/>
        <v/>
      </c>
      <c r="DI15" s="461">
        <f t="shared" si="42"/>
        <v>0</v>
      </c>
      <c r="DJ15" s="648"/>
      <c r="DK15" s="649"/>
      <c r="DM15" s="97">
        <f t="shared" si="43"/>
        <v>0</v>
      </c>
      <c r="DN15" s="97" t="s">
        <v>127</v>
      </c>
      <c r="DO15" s="97">
        <f t="shared" si="44"/>
        <v>100</v>
      </c>
      <c r="DP15" s="97" t="str">
        <f t="shared" si="45"/>
        <v>0/100</v>
      </c>
      <c r="DQ15" s="97">
        <f t="shared" si="46"/>
        <v>0</v>
      </c>
      <c r="DR15" s="97" t="s">
        <v>127</v>
      </c>
      <c r="DS15" s="97">
        <f t="shared" si="47"/>
        <v>100</v>
      </c>
      <c r="DT15" s="97" t="str">
        <f t="shared" si="48"/>
        <v>0/100</v>
      </c>
      <c r="DU15" s="97">
        <f t="shared" si="49"/>
        <v>0</v>
      </c>
      <c r="DV15" s="97" t="s">
        <v>127</v>
      </c>
      <c r="DW15" s="97">
        <f t="shared" si="50"/>
        <v>100</v>
      </c>
      <c r="DX15" s="97" t="str">
        <f t="shared" si="51"/>
        <v>0/100</v>
      </c>
      <c r="DY15" s="97">
        <f t="shared" si="52"/>
        <v>0</v>
      </c>
      <c r="DZ15" s="97" t="s">
        <v>127</v>
      </c>
      <c r="EA15" s="97">
        <f t="shared" si="53"/>
        <v>0</v>
      </c>
      <c r="EB15" s="97" t="str">
        <f t="shared" si="54"/>
        <v>0/0</v>
      </c>
    </row>
    <row r="16" spans="1:132" ht="27.75" customHeight="1">
      <c r="A16" s="6">
        <f t="shared" si="5"/>
        <v>0</v>
      </c>
      <c r="B16" s="462">
        <v>8</v>
      </c>
      <c r="C16" s="463">
        <f t="shared" si="6"/>
        <v>0</v>
      </c>
      <c r="D16" s="8"/>
      <c r="E16" s="22"/>
      <c r="F16" s="7"/>
      <c r="G16" s="8"/>
      <c r="H16" s="8"/>
      <c r="I16" s="8"/>
      <c r="J16" s="524"/>
      <c r="K16" s="196">
        <v>0</v>
      </c>
      <c r="L16" s="146">
        <v>0</v>
      </c>
      <c r="M16" s="146"/>
      <c r="N16" s="147">
        <f t="shared" si="7"/>
        <v>0</v>
      </c>
      <c r="O16" s="148">
        <v>0</v>
      </c>
      <c r="P16" s="148">
        <v>0</v>
      </c>
      <c r="Q16" s="148">
        <v>0</v>
      </c>
      <c r="R16" s="149">
        <f t="shared" si="59"/>
        <v>0</v>
      </c>
      <c r="S16" s="150">
        <v>0</v>
      </c>
      <c r="T16" s="150">
        <v>0</v>
      </c>
      <c r="U16" s="150">
        <v>0</v>
      </c>
      <c r="V16" s="151">
        <f t="shared" si="60"/>
        <v>0</v>
      </c>
      <c r="W16" s="464">
        <f t="shared" si="61"/>
        <v>0</v>
      </c>
      <c r="X16" s="465">
        <f t="shared" si="11"/>
        <v>0</v>
      </c>
      <c r="Y16" s="466" t="str">
        <f t="shared" si="12"/>
        <v/>
      </c>
      <c r="Z16" s="186">
        <v>0</v>
      </c>
      <c r="AA16" s="152">
        <v>0</v>
      </c>
      <c r="AB16" s="152"/>
      <c r="AC16" s="153">
        <f t="shared" si="13"/>
        <v>0</v>
      </c>
      <c r="AD16" s="154">
        <v>0</v>
      </c>
      <c r="AE16" s="154">
        <v>0</v>
      </c>
      <c r="AF16" s="154">
        <v>0</v>
      </c>
      <c r="AG16" s="155">
        <f t="shared" si="14"/>
        <v>0</v>
      </c>
      <c r="AH16" s="156">
        <v>0</v>
      </c>
      <c r="AI16" s="156">
        <v>0</v>
      </c>
      <c r="AJ16" s="156">
        <v>0</v>
      </c>
      <c r="AK16" s="157">
        <f t="shared" si="15"/>
        <v>0</v>
      </c>
      <c r="AL16" s="467">
        <f t="shared" si="55"/>
        <v>0</v>
      </c>
      <c r="AM16" s="468">
        <f t="shared" si="16"/>
        <v>0</v>
      </c>
      <c r="AN16" s="469" t="str">
        <f t="shared" si="17"/>
        <v/>
      </c>
      <c r="AO16" s="102">
        <v>0</v>
      </c>
      <c r="AP16" s="9">
        <v>0</v>
      </c>
      <c r="AQ16" s="9"/>
      <c r="AR16" s="158">
        <f t="shared" si="18"/>
        <v>0</v>
      </c>
      <c r="AS16" s="159">
        <v>0</v>
      </c>
      <c r="AT16" s="159">
        <v>0</v>
      </c>
      <c r="AU16" s="159">
        <v>0</v>
      </c>
      <c r="AV16" s="160">
        <f t="shared" si="19"/>
        <v>0</v>
      </c>
      <c r="AW16" s="161">
        <v>0</v>
      </c>
      <c r="AX16" s="161">
        <v>0</v>
      </c>
      <c r="AY16" s="161">
        <v>0</v>
      </c>
      <c r="AZ16" s="162">
        <f t="shared" si="20"/>
        <v>0</v>
      </c>
      <c r="BA16" s="470">
        <f t="shared" si="21"/>
        <v>0</v>
      </c>
      <c r="BB16" s="471">
        <f t="shared" si="22"/>
        <v>0</v>
      </c>
      <c r="BC16" s="472" t="str">
        <f t="shared" si="23"/>
        <v/>
      </c>
      <c r="BD16" s="172">
        <v>0</v>
      </c>
      <c r="BE16" s="163">
        <v>0</v>
      </c>
      <c r="BF16" s="163"/>
      <c r="BG16" s="164">
        <f t="shared" si="24"/>
        <v>0</v>
      </c>
      <c r="BH16" s="165">
        <v>0</v>
      </c>
      <c r="BI16" s="165">
        <v>0</v>
      </c>
      <c r="BJ16" s="165">
        <v>0</v>
      </c>
      <c r="BK16" s="166">
        <f t="shared" si="25"/>
        <v>0</v>
      </c>
      <c r="BL16" s="167">
        <v>0</v>
      </c>
      <c r="BM16" s="167">
        <v>0</v>
      </c>
      <c r="BN16" s="167">
        <v>0</v>
      </c>
      <c r="BO16" s="168">
        <f t="shared" si="26"/>
        <v>0</v>
      </c>
      <c r="BP16" s="473">
        <f t="shared" si="27"/>
        <v>0</v>
      </c>
      <c r="BQ16" s="474">
        <f t="shared" si="28"/>
        <v>0</v>
      </c>
      <c r="BR16" s="475" t="str">
        <f t="shared" si="29"/>
        <v/>
      </c>
      <c r="BS16" s="132"/>
      <c r="BT16" s="19"/>
      <c r="BU16" s="19"/>
      <c r="BV16" s="19"/>
      <c r="BW16" s="19"/>
      <c r="BX16" s="476">
        <f t="shared" si="0"/>
        <v>0</v>
      </c>
      <c r="BY16" s="448">
        <f t="shared" si="30"/>
        <v>0</v>
      </c>
      <c r="BZ16" s="449" t="str">
        <f t="shared" si="56"/>
        <v/>
      </c>
      <c r="CA16" s="116"/>
      <c r="CB16" s="27"/>
      <c r="CC16" s="27"/>
      <c r="CD16" s="27"/>
      <c r="CE16" s="27"/>
      <c r="CF16" s="470">
        <f t="shared" si="1"/>
        <v>0</v>
      </c>
      <c r="CG16" s="477">
        <f t="shared" si="31"/>
        <v>0</v>
      </c>
      <c r="CH16" s="478" t="str">
        <f t="shared" si="57"/>
        <v/>
      </c>
      <c r="CI16" s="111"/>
      <c r="CJ16" s="18"/>
      <c r="CK16" s="18"/>
      <c r="CL16" s="18"/>
      <c r="CM16" s="18"/>
      <c r="CN16" s="479">
        <f t="shared" si="2"/>
        <v>0</v>
      </c>
      <c r="CO16" s="480">
        <f t="shared" si="32"/>
        <v>0</v>
      </c>
      <c r="CP16" s="481" t="str">
        <f t="shared" si="58"/>
        <v/>
      </c>
      <c r="CQ16" s="106"/>
      <c r="CR16" s="19"/>
      <c r="CS16" s="19"/>
      <c r="CT16" s="19"/>
      <c r="CU16" s="19"/>
      <c r="CV16" s="476">
        <f t="shared" si="3"/>
        <v>0</v>
      </c>
      <c r="CW16" s="448" t="str">
        <f t="shared" si="33"/>
        <v/>
      </c>
      <c r="CX16" s="482" t="str">
        <f t="shared" si="34"/>
        <v/>
      </c>
      <c r="CY16" s="102"/>
      <c r="CZ16" s="9"/>
      <c r="DA16" s="483" t="str">
        <f t="shared" si="35"/>
        <v/>
      </c>
      <c r="DB16" s="484">
        <f t="shared" si="4"/>
        <v>705</v>
      </c>
      <c r="DC16" s="485">
        <f t="shared" si="36"/>
        <v>0</v>
      </c>
      <c r="DD16" s="486">
        <f t="shared" si="37"/>
        <v>0</v>
      </c>
      <c r="DE16" s="487" t="str">
        <f t="shared" si="38"/>
        <v/>
      </c>
      <c r="DF16" s="463" t="str">
        <f t="shared" si="39"/>
        <v/>
      </c>
      <c r="DG16" s="463" t="str">
        <f t="shared" si="40"/>
        <v/>
      </c>
      <c r="DH16" s="488" t="str">
        <f t="shared" si="41"/>
        <v/>
      </c>
      <c r="DI16" s="461">
        <f t="shared" si="42"/>
        <v>0</v>
      </c>
      <c r="DJ16" s="648"/>
      <c r="DK16" s="649"/>
      <c r="DM16" s="97">
        <f t="shared" si="43"/>
        <v>0</v>
      </c>
      <c r="DN16" s="97" t="s">
        <v>127</v>
      </c>
      <c r="DO16" s="97">
        <f t="shared" si="44"/>
        <v>100</v>
      </c>
      <c r="DP16" s="97" t="str">
        <f t="shared" si="45"/>
        <v>0/100</v>
      </c>
      <c r="DQ16" s="97">
        <f t="shared" si="46"/>
        <v>0</v>
      </c>
      <c r="DR16" s="97" t="s">
        <v>127</v>
      </c>
      <c r="DS16" s="97">
        <f t="shared" si="47"/>
        <v>100</v>
      </c>
      <c r="DT16" s="97" t="str">
        <f t="shared" si="48"/>
        <v>0/100</v>
      </c>
      <c r="DU16" s="97">
        <f t="shared" si="49"/>
        <v>0</v>
      </c>
      <c r="DV16" s="97" t="s">
        <v>127</v>
      </c>
      <c r="DW16" s="97">
        <f t="shared" si="50"/>
        <v>100</v>
      </c>
      <c r="DX16" s="97" t="str">
        <f t="shared" si="51"/>
        <v>0/100</v>
      </c>
      <c r="DY16" s="97">
        <f t="shared" si="52"/>
        <v>0</v>
      </c>
      <c r="DZ16" s="97" t="s">
        <v>127</v>
      </c>
      <c r="EA16" s="97">
        <f t="shared" si="53"/>
        <v>0</v>
      </c>
      <c r="EB16" s="97" t="str">
        <f t="shared" si="54"/>
        <v>0/0</v>
      </c>
    </row>
    <row r="17" spans="1:132" ht="27.75" customHeight="1">
      <c r="A17" s="6">
        <f t="shared" si="5"/>
        <v>0</v>
      </c>
      <c r="B17" s="484">
        <v>9</v>
      </c>
      <c r="C17" s="463">
        <f t="shared" si="6"/>
        <v>0</v>
      </c>
      <c r="D17" s="8"/>
      <c r="E17" s="22"/>
      <c r="F17" s="7"/>
      <c r="G17" s="8"/>
      <c r="H17" s="8"/>
      <c r="I17" s="8"/>
      <c r="J17" s="524"/>
      <c r="K17" s="196">
        <v>0</v>
      </c>
      <c r="L17" s="146">
        <v>0</v>
      </c>
      <c r="M17" s="146"/>
      <c r="N17" s="147">
        <f t="shared" si="7"/>
        <v>0</v>
      </c>
      <c r="O17" s="148">
        <v>0</v>
      </c>
      <c r="P17" s="148">
        <v>0</v>
      </c>
      <c r="Q17" s="148">
        <v>0</v>
      </c>
      <c r="R17" s="149">
        <f t="shared" si="59"/>
        <v>0</v>
      </c>
      <c r="S17" s="150">
        <v>0</v>
      </c>
      <c r="T17" s="150">
        <v>0</v>
      </c>
      <c r="U17" s="150">
        <v>0</v>
      </c>
      <c r="V17" s="151">
        <f t="shared" si="60"/>
        <v>0</v>
      </c>
      <c r="W17" s="464">
        <f t="shared" si="61"/>
        <v>0</v>
      </c>
      <c r="X17" s="465">
        <f t="shared" si="11"/>
        <v>0</v>
      </c>
      <c r="Y17" s="466" t="str">
        <f t="shared" si="12"/>
        <v/>
      </c>
      <c r="Z17" s="186">
        <v>0</v>
      </c>
      <c r="AA17" s="152">
        <v>0</v>
      </c>
      <c r="AB17" s="152"/>
      <c r="AC17" s="153">
        <f t="shared" si="13"/>
        <v>0</v>
      </c>
      <c r="AD17" s="154">
        <v>0</v>
      </c>
      <c r="AE17" s="154">
        <v>0</v>
      </c>
      <c r="AF17" s="154">
        <v>0</v>
      </c>
      <c r="AG17" s="155">
        <f t="shared" si="14"/>
        <v>0</v>
      </c>
      <c r="AH17" s="156">
        <v>0</v>
      </c>
      <c r="AI17" s="156">
        <v>0</v>
      </c>
      <c r="AJ17" s="156">
        <v>0</v>
      </c>
      <c r="AK17" s="157">
        <f t="shared" si="15"/>
        <v>0</v>
      </c>
      <c r="AL17" s="467">
        <f t="shared" si="55"/>
        <v>0</v>
      </c>
      <c r="AM17" s="468">
        <f t="shared" si="16"/>
        <v>0</v>
      </c>
      <c r="AN17" s="469" t="str">
        <f t="shared" si="17"/>
        <v/>
      </c>
      <c r="AO17" s="102">
        <v>0</v>
      </c>
      <c r="AP17" s="9">
        <v>0</v>
      </c>
      <c r="AQ17" s="9"/>
      <c r="AR17" s="158">
        <f t="shared" si="18"/>
        <v>0</v>
      </c>
      <c r="AS17" s="159">
        <v>0</v>
      </c>
      <c r="AT17" s="159">
        <v>0</v>
      </c>
      <c r="AU17" s="159">
        <v>0</v>
      </c>
      <c r="AV17" s="160">
        <f t="shared" si="19"/>
        <v>0</v>
      </c>
      <c r="AW17" s="161">
        <v>0</v>
      </c>
      <c r="AX17" s="161">
        <v>0</v>
      </c>
      <c r="AY17" s="161">
        <v>0</v>
      </c>
      <c r="AZ17" s="162">
        <f t="shared" si="20"/>
        <v>0</v>
      </c>
      <c r="BA17" s="470">
        <f t="shared" si="21"/>
        <v>0</v>
      </c>
      <c r="BB17" s="471">
        <f t="shared" si="22"/>
        <v>0</v>
      </c>
      <c r="BC17" s="472" t="str">
        <f t="shared" si="23"/>
        <v/>
      </c>
      <c r="BD17" s="172">
        <v>0</v>
      </c>
      <c r="BE17" s="163">
        <v>0</v>
      </c>
      <c r="BF17" s="163"/>
      <c r="BG17" s="164">
        <f t="shared" si="24"/>
        <v>0</v>
      </c>
      <c r="BH17" s="165">
        <v>0</v>
      </c>
      <c r="BI17" s="165">
        <v>0</v>
      </c>
      <c r="BJ17" s="165">
        <v>0</v>
      </c>
      <c r="BK17" s="166">
        <f t="shared" si="25"/>
        <v>0</v>
      </c>
      <c r="BL17" s="167">
        <v>0</v>
      </c>
      <c r="BM17" s="167">
        <v>0</v>
      </c>
      <c r="BN17" s="167">
        <v>0</v>
      </c>
      <c r="BO17" s="168">
        <f t="shared" si="26"/>
        <v>0</v>
      </c>
      <c r="BP17" s="473">
        <f t="shared" si="27"/>
        <v>0</v>
      </c>
      <c r="BQ17" s="474">
        <f t="shared" si="28"/>
        <v>0</v>
      </c>
      <c r="BR17" s="475" t="str">
        <f t="shared" si="29"/>
        <v/>
      </c>
      <c r="BS17" s="132"/>
      <c r="BT17" s="19"/>
      <c r="BU17" s="19"/>
      <c r="BV17" s="19"/>
      <c r="BW17" s="19"/>
      <c r="BX17" s="476">
        <f t="shared" si="0"/>
        <v>0</v>
      </c>
      <c r="BY17" s="448">
        <f t="shared" si="30"/>
        <v>0</v>
      </c>
      <c r="BZ17" s="449" t="str">
        <f t="shared" si="56"/>
        <v/>
      </c>
      <c r="CA17" s="116"/>
      <c r="CB17" s="27"/>
      <c r="CC17" s="27"/>
      <c r="CD17" s="27"/>
      <c r="CE17" s="27"/>
      <c r="CF17" s="470">
        <f t="shared" si="1"/>
        <v>0</v>
      </c>
      <c r="CG17" s="477">
        <f t="shared" si="31"/>
        <v>0</v>
      </c>
      <c r="CH17" s="478" t="str">
        <f t="shared" si="57"/>
        <v/>
      </c>
      <c r="CI17" s="111"/>
      <c r="CJ17" s="18"/>
      <c r="CK17" s="18"/>
      <c r="CL17" s="18"/>
      <c r="CM17" s="18"/>
      <c r="CN17" s="479">
        <f t="shared" si="2"/>
        <v>0</v>
      </c>
      <c r="CO17" s="480">
        <f t="shared" si="32"/>
        <v>0</v>
      </c>
      <c r="CP17" s="481" t="str">
        <f t="shared" si="58"/>
        <v/>
      </c>
      <c r="CQ17" s="106"/>
      <c r="CR17" s="19"/>
      <c r="CS17" s="19"/>
      <c r="CT17" s="19"/>
      <c r="CU17" s="19"/>
      <c r="CV17" s="476">
        <f t="shared" si="3"/>
        <v>0</v>
      </c>
      <c r="CW17" s="448" t="str">
        <f t="shared" si="33"/>
        <v/>
      </c>
      <c r="CX17" s="482" t="str">
        <f t="shared" si="34"/>
        <v/>
      </c>
      <c r="CY17" s="102"/>
      <c r="CZ17" s="9"/>
      <c r="DA17" s="483" t="str">
        <f t="shared" si="35"/>
        <v/>
      </c>
      <c r="DB17" s="484">
        <f t="shared" si="4"/>
        <v>705</v>
      </c>
      <c r="DC17" s="485">
        <f t="shared" si="36"/>
        <v>0</v>
      </c>
      <c r="DD17" s="486">
        <f t="shared" si="37"/>
        <v>0</v>
      </c>
      <c r="DE17" s="487" t="str">
        <f t="shared" si="38"/>
        <v/>
      </c>
      <c r="DF17" s="463" t="str">
        <f t="shared" si="39"/>
        <v/>
      </c>
      <c r="DG17" s="463" t="str">
        <f t="shared" si="40"/>
        <v/>
      </c>
      <c r="DH17" s="488" t="str">
        <f t="shared" si="41"/>
        <v/>
      </c>
      <c r="DI17" s="461">
        <f t="shared" si="42"/>
        <v>0</v>
      </c>
      <c r="DJ17" s="648"/>
      <c r="DK17" s="649"/>
      <c r="DM17" s="97">
        <f t="shared" si="43"/>
        <v>0</v>
      </c>
      <c r="DN17" s="97" t="s">
        <v>127</v>
      </c>
      <c r="DO17" s="97">
        <f t="shared" si="44"/>
        <v>100</v>
      </c>
      <c r="DP17" s="97" t="str">
        <f t="shared" si="45"/>
        <v>0/100</v>
      </c>
      <c r="DQ17" s="97">
        <f t="shared" si="46"/>
        <v>0</v>
      </c>
      <c r="DR17" s="97" t="s">
        <v>127</v>
      </c>
      <c r="DS17" s="97">
        <f t="shared" si="47"/>
        <v>100</v>
      </c>
      <c r="DT17" s="97" t="str">
        <f t="shared" si="48"/>
        <v>0/100</v>
      </c>
      <c r="DU17" s="97">
        <f t="shared" si="49"/>
        <v>0</v>
      </c>
      <c r="DV17" s="97" t="s">
        <v>127</v>
      </c>
      <c r="DW17" s="97">
        <f t="shared" si="50"/>
        <v>100</v>
      </c>
      <c r="DX17" s="97" t="str">
        <f t="shared" si="51"/>
        <v>0/100</v>
      </c>
      <c r="DY17" s="97">
        <f t="shared" si="52"/>
        <v>0</v>
      </c>
      <c r="DZ17" s="97" t="s">
        <v>127</v>
      </c>
      <c r="EA17" s="97">
        <f t="shared" si="53"/>
        <v>0</v>
      </c>
      <c r="EB17" s="97" t="str">
        <f t="shared" si="54"/>
        <v>0/0</v>
      </c>
    </row>
    <row r="18" spans="1:132" ht="27.75" customHeight="1">
      <c r="A18" s="6">
        <f t="shared" si="5"/>
        <v>0</v>
      </c>
      <c r="B18" s="462">
        <v>10</v>
      </c>
      <c r="C18" s="463">
        <f t="shared" si="6"/>
        <v>0</v>
      </c>
      <c r="D18" s="8"/>
      <c r="E18" s="22"/>
      <c r="F18" s="7"/>
      <c r="G18" s="8"/>
      <c r="H18" s="8"/>
      <c r="I18" s="8"/>
      <c r="J18" s="524"/>
      <c r="K18" s="196">
        <v>0</v>
      </c>
      <c r="L18" s="146">
        <v>0</v>
      </c>
      <c r="M18" s="146"/>
      <c r="N18" s="147">
        <f t="shared" si="7"/>
        <v>0</v>
      </c>
      <c r="O18" s="148">
        <v>0</v>
      </c>
      <c r="P18" s="148">
        <v>0</v>
      </c>
      <c r="Q18" s="148">
        <v>0</v>
      </c>
      <c r="R18" s="149">
        <f t="shared" si="59"/>
        <v>0</v>
      </c>
      <c r="S18" s="150">
        <v>0</v>
      </c>
      <c r="T18" s="150">
        <v>0</v>
      </c>
      <c r="U18" s="150">
        <v>0</v>
      </c>
      <c r="V18" s="151">
        <f t="shared" si="60"/>
        <v>0</v>
      </c>
      <c r="W18" s="464">
        <f t="shared" si="61"/>
        <v>0</v>
      </c>
      <c r="X18" s="465">
        <f t="shared" si="11"/>
        <v>0</v>
      </c>
      <c r="Y18" s="466" t="str">
        <f t="shared" si="12"/>
        <v/>
      </c>
      <c r="Z18" s="186">
        <v>0</v>
      </c>
      <c r="AA18" s="152">
        <v>0</v>
      </c>
      <c r="AB18" s="152"/>
      <c r="AC18" s="153">
        <f t="shared" si="13"/>
        <v>0</v>
      </c>
      <c r="AD18" s="154">
        <v>0</v>
      </c>
      <c r="AE18" s="154">
        <v>0</v>
      </c>
      <c r="AF18" s="154">
        <v>0</v>
      </c>
      <c r="AG18" s="155">
        <f t="shared" si="14"/>
        <v>0</v>
      </c>
      <c r="AH18" s="156">
        <v>0</v>
      </c>
      <c r="AI18" s="156">
        <v>0</v>
      </c>
      <c r="AJ18" s="156">
        <v>0</v>
      </c>
      <c r="AK18" s="157">
        <f t="shared" si="15"/>
        <v>0</v>
      </c>
      <c r="AL18" s="467">
        <f t="shared" si="55"/>
        <v>0</v>
      </c>
      <c r="AM18" s="468">
        <f t="shared" si="16"/>
        <v>0</v>
      </c>
      <c r="AN18" s="469" t="str">
        <f t="shared" si="17"/>
        <v/>
      </c>
      <c r="AO18" s="102">
        <v>0</v>
      </c>
      <c r="AP18" s="9">
        <v>0</v>
      </c>
      <c r="AQ18" s="9"/>
      <c r="AR18" s="158">
        <f t="shared" si="18"/>
        <v>0</v>
      </c>
      <c r="AS18" s="159">
        <v>0</v>
      </c>
      <c r="AT18" s="159">
        <v>0</v>
      </c>
      <c r="AU18" s="159">
        <v>0</v>
      </c>
      <c r="AV18" s="160">
        <f t="shared" si="19"/>
        <v>0</v>
      </c>
      <c r="AW18" s="161">
        <v>0</v>
      </c>
      <c r="AX18" s="161">
        <v>0</v>
      </c>
      <c r="AY18" s="161">
        <v>0</v>
      </c>
      <c r="AZ18" s="162">
        <f t="shared" si="20"/>
        <v>0</v>
      </c>
      <c r="BA18" s="470">
        <f t="shared" si="21"/>
        <v>0</v>
      </c>
      <c r="BB18" s="471">
        <f t="shared" si="22"/>
        <v>0</v>
      </c>
      <c r="BC18" s="472" t="str">
        <f t="shared" si="23"/>
        <v/>
      </c>
      <c r="BD18" s="172">
        <v>0</v>
      </c>
      <c r="BE18" s="163">
        <v>0</v>
      </c>
      <c r="BF18" s="163"/>
      <c r="BG18" s="164">
        <f t="shared" si="24"/>
        <v>0</v>
      </c>
      <c r="BH18" s="165">
        <v>0</v>
      </c>
      <c r="BI18" s="165">
        <v>0</v>
      </c>
      <c r="BJ18" s="165">
        <v>0</v>
      </c>
      <c r="BK18" s="166">
        <f t="shared" si="25"/>
        <v>0</v>
      </c>
      <c r="BL18" s="167">
        <v>0</v>
      </c>
      <c r="BM18" s="167">
        <v>0</v>
      </c>
      <c r="BN18" s="167">
        <v>0</v>
      </c>
      <c r="BO18" s="168">
        <f t="shared" si="26"/>
        <v>0</v>
      </c>
      <c r="BP18" s="473">
        <f t="shared" si="27"/>
        <v>0</v>
      </c>
      <c r="BQ18" s="474">
        <f t="shared" si="28"/>
        <v>0</v>
      </c>
      <c r="BR18" s="475" t="str">
        <f t="shared" si="29"/>
        <v/>
      </c>
      <c r="BS18" s="132"/>
      <c r="BT18" s="19"/>
      <c r="BU18" s="19"/>
      <c r="BV18" s="19"/>
      <c r="BW18" s="19"/>
      <c r="BX18" s="476">
        <f t="shared" si="0"/>
        <v>0</v>
      </c>
      <c r="BY18" s="448">
        <f t="shared" si="30"/>
        <v>0</v>
      </c>
      <c r="BZ18" s="449" t="str">
        <f t="shared" si="56"/>
        <v/>
      </c>
      <c r="CA18" s="116"/>
      <c r="CB18" s="27"/>
      <c r="CC18" s="27"/>
      <c r="CD18" s="27"/>
      <c r="CE18" s="27"/>
      <c r="CF18" s="470">
        <f t="shared" si="1"/>
        <v>0</v>
      </c>
      <c r="CG18" s="477">
        <f t="shared" si="31"/>
        <v>0</v>
      </c>
      <c r="CH18" s="478" t="str">
        <f t="shared" si="57"/>
        <v/>
      </c>
      <c r="CI18" s="111"/>
      <c r="CJ18" s="18"/>
      <c r="CK18" s="18"/>
      <c r="CL18" s="18"/>
      <c r="CM18" s="18"/>
      <c r="CN18" s="479">
        <f t="shared" si="2"/>
        <v>0</v>
      </c>
      <c r="CO18" s="480">
        <f t="shared" si="32"/>
        <v>0</v>
      </c>
      <c r="CP18" s="481" t="str">
        <f t="shared" si="58"/>
        <v/>
      </c>
      <c r="CQ18" s="106"/>
      <c r="CR18" s="19"/>
      <c r="CS18" s="19"/>
      <c r="CT18" s="19"/>
      <c r="CU18" s="19"/>
      <c r="CV18" s="476">
        <f t="shared" si="3"/>
        <v>0</v>
      </c>
      <c r="CW18" s="448" t="str">
        <f t="shared" si="33"/>
        <v/>
      </c>
      <c r="CX18" s="482" t="str">
        <f t="shared" si="34"/>
        <v/>
      </c>
      <c r="CY18" s="102"/>
      <c r="CZ18" s="9"/>
      <c r="DA18" s="483" t="str">
        <f t="shared" si="35"/>
        <v/>
      </c>
      <c r="DB18" s="484">
        <f t="shared" si="4"/>
        <v>705</v>
      </c>
      <c r="DC18" s="485">
        <f t="shared" si="36"/>
        <v>0</v>
      </c>
      <c r="DD18" s="486">
        <f t="shared" si="37"/>
        <v>0</v>
      </c>
      <c r="DE18" s="487" t="str">
        <f t="shared" si="38"/>
        <v/>
      </c>
      <c r="DF18" s="463" t="str">
        <f t="shared" si="39"/>
        <v/>
      </c>
      <c r="DG18" s="463" t="str">
        <f t="shared" si="40"/>
        <v/>
      </c>
      <c r="DH18" s="488" t="str">
        <f t="shared" si="41"/>
        <v/>
      </c>
      <c r="DI18" s="461">
        <f t="shared" si="42"/>
        <v>0</v>
      </c>
      <c r="DJ18" s="648"/>
      <c r="DK18" s="649"/>
      <c r="DM18" s="97">
        <f t="shared" si="43"/>
        <v>0</v>
      </c>
      <c r="DN18" s="97" t="s">
        <v>127</v>
      </c>
      <c r="DO18" s="97">
        <f t="shared" si="44"/>
        <v>100</v>
      </c>
      <c r="DP18" s="97" t="str">
        <f t="shared" si="45"/>
        <v>0/100</v>
      </c>
      <c r="DQ18" s="97">
        <f t="shared" si="46"/>
        <v>0</v>
      </c>
      <c r="DR18" s="97" t="s">
        <v>127</v>
      </c>
      <c r="DS18" s="97">
        <f t="shared" si="47"/>
        <v>100</v>
      </c>
      <c r="DT18" s="97" t="str">
        <f t="shared" si="48"/>
        <v>0/100</v>
      </c>
      <c r="DU18" s="97">
        <f t="shared" si="49"/>
        <v>0</v>
      </c>
      <c r="DV18" s="97" t="s">
        <v>127</v>
      </c>
      <c r="DW18" s="97">
        <f t="shared" si="50"/>
        <v>100</v>
      </c>
      <c r="DX18" s="97" t="str">
        <f t="shared" si="51"/>
        <v>0/100</v>
      </c>
      <c r="DY18" s="97">
        <f t="shared" si="52"/>
        <v>0</v>
      </c>
      <c r="DZ18" s="97" t="s">
        <v>127</v>
      </c>
      <c r="EA18" s="97">
        <f t="shared" si="53"/>
        <v>0</v>
      </c>
      <c r="EB18" s="97" t="str">
        <f t="shared" si="54"/>
        <v>0/0</v>
      </c>
    </row>
    <row r="19" spans="1:132" ht="27.75" customHeight="1">
      <c r="A19" s="6">
        <f t="shared" si="5"/>
        <v>0</v>
      </c>
      <c r="B19" s="484">
        <v>11</v>
      </c>
      <c r="C19" s="463">
        <f t="shared" si="6"/>
        <v>0</v>
      </c>
      <c r="D19" s="8"/>
      <c r="E19" s="22"/>
      <c r="F19" s="7"/>
      <c r="G19" s="8"/>
      <c r="H19" s="8"/>
      <c r="I19" s="8"/>
      <c r="J19" s="524"/>
      <c r="K19" s="196">
        <v>0</v>
      </c>
      <c r="L19" s="146">
        <v>0</v>
      </c>
      <c r="M19" s="146"/>
      <c r="N19" s="147">
        <f t="shared" si="7"/>
        <v>0</v>
      </c>
      <c r="O19" s="148">
        <v>0</v>
      </c>
      <c r="P19" s="148">
        <v>0</v>
      </c>
      <c r="Q19" s="148">
        <v>0</v>
      </c>
      <c r="R19" s="149">
        <f t="shared" si="59"/>
        <v>0</v>
      </c>
      <c r="S19" s="150">
        <v>0</v>
      </c>
      <c r="T19" s="150">
        <v>0</v>
      </c>
      <c r="U19" s="150">
        <v>0</v>
      </c>
      <c r="V19" s="151">
        <f t="shared" si="60"/>
        <v>0</v>
      </c>
      <c r="W19" s="464">
        <f t="shared" si="61"/>
        <v>0</v>
      </c>
      <c r="X19" s="465">
        <f t="shared" si="11"/>
        <v>0</v>
      </c>
      <c r="Y19" s="466" t="str">
        <f t="shared" si="12"/>
        <v/>
      </c>
      <c r="Z19" s="186">
        <v>0</v>
      </c>
      <c r="AA19" s="152">
        <v>0</v>
      </c>
      <c r="AB19" s="152"/>
      <c r="AC19" s="153">
        <f t="shared" si="13"/>
        <v>0</v>
      </c>
      <c r="AD19" s="154">
        <v>0</v>
      </c>
      <c r="AE19" s="154">
        <v>0</v>
      </c>
      <c r="AF19" s="154">
        <v>0</v>
      </c>
      <c r="AG19" s="155">
        <f t="shared" si="14"/>
        <v>0</v>
      </c>
      <c r="AH19" s="156">
        <v>0</v>
      </c>
      <c r="AI19" s="156">
        <v>0</v>
      </c>
      <c r="AJ19" s="156">
        <v>0</v>
      </c>
      <c r="AK19" s="157">
        <f t="shared" si="15"/>
        <v>0</v>
      </c>
      <c r="AL19" s="467">
        <f t="shared" si="55"/>
        <v>0</v>
      </c>
      <c r="AM19" s="468">
        <f t="shared" si="16"/>
        <v>0</v>
      </c>
      <c r="AN19" s="469" t="str">
        <f t="shared" si="17"/>
        <v/>
      </c>
      <c r="AO19" s="102">
        <v>0</v>
      </c>
      <c r="AP19" s="9">
        <v>0</v>
      </c>
      <c r="AQ19" s="9"/>
      <c r="AR19" s="158">
        <f t="shared" si="18"/>
        <v>0</v>
      </c>
      <c r="AS19" s="159">
        <v>0</v>
      </c>
      <c r="AT19" s="159">
        <v>0</v>
      </c>
      <c r="AU19" s="159">
        <v>0</v>
      </c>
      <c r="AV19" s="160">
        <f t="shared" si="19"/>
        <v>0</v>
      </c>
      <c r="AW19" s="161">
        <v>0</v>
      </c>
      <c r="AX19" s="161">
        <v>0</v>
      </c>
      <c r="AY19" s="161">
        <v>0</v>
      </c>
      <c r="AZ19" s="162">
        <f t="shared" si="20"/>
        <v>0</v>
      </c>
      <c r="BA19" s="470">
        <f t="shared" si="21"/>
        <v>0</v>
      </c>
      <c r="BB19" s="471">
        <f t="shared" si="22"/>
        <v>0</v>
      </c>
      <c r="BC19" s="472" t="str">
        <f t="shared" si="23"/>
        <v/>
      </c>
      <c r="BD19" s="172">
        <v>0</v>
      </c>
      <c r="BE19" s="163">
        <v>0</v>
      </c>
      <c r="BF19" s="163"/>
      <c r="BG19" s="164">
        <f t="shared" si="24"/>
        <v>0</v>
      </c>
      <c r="BH19" s="165">
        <v>0</v>
      </c>
      <c r="BI19" s="165">
        <v>0</v>
      </c>
      <c r="BJ19" s="165">
        <v>0</v>
      </c>
      <c r="BK19" s="166">
        <f t="shared" si="25"/>
        <v>0</v>
      </c>
      <c r="BL19" s="167">
        <v>0</v>
      </c>
      <c r="BM19" s="167">
        <v>0</v>
      </c>
      <c r="BN19" s="167">
        <v>0</v>
      </c>
      <c r="BO19" s="168">
        <f t="shared" si="26"/>
        <v>0</v>
      </c>
      <c r="BP19" s="473">
        <f t="shared" si="27"/>
        <v>0</v>
      </c>
      <c r="BQ19" s="474">
        <f t="shared" si="28"/>
        <v>0</v>
      </c>
      <c r="BR19" s="475" t="str">
        <f t="shared" si="29"/>
        <v/>
      </c>
      <c r="BS19" s="132"/>
      <c r="BT19" s="19"/>
      <c r="BU19" s="19"/>
      <c r="BV19" s="19"/>
      <c r="BW19" s="19"/>
      <c r="BX19" s="476">
        <f t="shared" si="0"/>
        <v>0</v>
      </c>
      <c r="BY19" s="448">
        <f t="shared" si="30"/>
        <v>0</v>
      </c>
      <c r="BZ19" s="449" t="str">
        <f t="shared" si="56"/>
        <v/>
      </c>
      <c r="CA19" s="116"/>
      <c r="CB19" s="27"/>
      <c r="CC19" s="27"/>
      <c r="CD19" s="27"/>
      <c r="CE19" s="27"/>
      <c r="CF19" s="470">
        <f t="shared" si="1"/>
        <v>0</v>
      </c>
      <c r="CG19" s="477">
        <f t="shared" si="31"/>
        <v>0</v>
      </c>
      <c r="CH19" s="478" t="str">
        <f t="shared" si="57"/>
        <v/>
      </c>
      <c r="CI19" s="111"/>
      <c r="CJ19" s="18"/>
      <c r="CK19" s="18"/>
      <c r="CL19" s="18"/>
      <c r="CM19" s="18"/>
      <c r="CN19" s="479">
        <f t="shared" si="2"/>
        <v>0</v>
      </c>
      <c r="CO19" s="480">
        <f t="shared" si="32"/>
        <v>0</v>
      </c>
      <c r="CP19" s="481" t="str">
        <f t="shared" si="58"/>
        <v/>
      </c>
      <c r="CQ19" s="106"/>
      <c r="CR19" s="19"/>
      <c r="CS19" s="19"/>
      <c r="CT19" s="19"/>
      <c r="CU19" s="19"/>
      <c r="CV19" s="476">
        <f t="shared" si="3"/>
        <v>0</v>
      </c>
      <c r="CW19" s="448" t="str">
        <f t="shared" si="33"/>
        <v/>
      </c>
      <c r="CX19" s="482" t="str">
        <f t="shared" si="34"/>
        <v/>
      </c>
      <c r="CY19" s="102"/>
      <c r="CZ19" s="9"/>
      <c r="DA19" s="483" t="str">
        <f t="shared" si="35"/>
        <v/>
      </c>
      <c r="DB19" s="484">
        <f t="shared" si="4"/>
        <v>705</v>
      </c>
      <c r="DC19" s="485">
        <f t="shared" si="36"/>
        <v>0</v>
      </c>
      <c r="DD19" s="486">
        <f t="shared" si="37"/>
        <v>0</v>
      </c>
      <c r="DE19" s="487" t="str">
        <f t="shared" si="38"/>
        <v/>
      </c>
      <c r="DF19" s="463" t="str">
        <f t="shared" si="39"/>
        <v/>
      </c>
      <c r="DG19" s="463" t="str">
        <f t="shared" si="40"/>
        <v/>
      </c>
      <c r="DH19" s="488" t="str">
        <f t="shared" si="41"/>
        <v/>
      </c>
      <c r="DI19" s="461">
        <f t="shared" si="42"/>
        <v>0</v>
      </c>
      <c r="DJ19" s="648"/>
      <c r="DK19" s="649"/>
      <c r="DM19" s="97">
        <f t="shared" si="43"/>
        <v>0</v>
      </c>
      <c r="DN19" s="97" t="s">
        <v>127</v>
      </c>
      <c r="DO19" s="97">
        <f t="shared" si="44"/>
        <v>100</v>
      </c>
      <c r="DP19" s="97" t="str">
        <f t="shared" si="45"/>
        <v>0/100</v>
      </c>
      <c r="DQ19" s="97">
        <f t="shared" si="46"/>
        <v>0</v>
      </c>
      <c r="DR19" s="97" t="s">
        <v>127</v>
      </c>
      <c r="DS19" s="97">
        <f t="shared" si="47"/>
        <v>100</v>
      </c>
      <c r="DT19" s="97" t="str">
        <f t="shared" si="48"/>
        <v>0/100</v>
      </c>
      <c r="DU19" s="97">
        <f t="shared" si="49"/>
        <v>0</v>
      </c>
      <c r="DV19" s="97" t="s">
        <v>127</v>
      </c>
      <c r="DW19" s="97">
        <f t="shared" si="50"/>
        <v>100</v>
      </c>
      <c r="DX19" s="97" t="str">
        <f t="shared" si="51"/>
        <v>0/100</v>
      </c>
      <c r="DY19" s="97">
        <f t="shared" si="52"/>
        <v>0</v>
      </c>
      <c r="DZ19" s="97" t="s">
        <v>127</v>
      </c>
      <c r="EA19" s="97">
        <f t="shared" si="53"/>
        <v>0</v>
      </c>
      <c r="EB19" s="97" t="str">
        <f t="shared" si="54"/>
        <v>0/0</v>
      </c>
    </row>
    <row r="20" spans="1:132" ht="27.75" customHeight="1">
      <c r="A20" s="6">
        <f t="shared" si="5"/>
        <v>0</v>
      </c>
      <c r="B20" s="462">
        <v>12</v>
      </c>
      <c r="C20" s="463">
        <f t="shared" si="6"/>
        <v>0</v>
      </c>
      <c r="D20" s="8"/>
      <c r="E20" s="22"/>
      <c r="F20" s="7"/>
      <c r="G20" s="8"/>
      <c r="H20" s="8"/>
      <c r="I20" s="8"/>
      <c r="J20" s="524"/>
      <c r="K20" s="196">
        <v>0</v>
      </c>
      <c r="L20" s="146">
        <v>0</v>
      </c>
      <c r="M20" s="146"/>
      <c r="N20" s="147">
        <f t="shared" si="7"/>
        <v>0</v>
      </c>
      <c r="O20" s="148">
        <v>0</v>
      </c>
      <c r="P20" s="148">
        <v>0</v>
      </c>
      <c r="Q20" s="148">
        <v>0</v>
      </c>
      <c r="R20" s="149">
        <f t="shared" si="59"/>
        <v>0</v>
      </c>
      <c r="S20" s="150">
        <v>0</v>
      </c>
      <c r="T20" s="150">
        <v>0</v>
      </c>
      <c r="U20" s="150">
        <v>0</v>
      </c>
      <c r="V20" s="151">
        <f t="shared" si="60"/>
        <v>0</v>
      </c>
      <c r="W20" s="464">
        <f t="shared" si="61"/>
        <v>0</v>
      </c>
      <c r="X20" s="465">
        <f t="shared" si="11"/>
        <v>0</v>
      </c>
      <c r="Y20" s="466" t="str">
        <f t="shared" si="12"/>
        <v/>
      </c>
      <c r="Z20" s="186">
        <v>0</v>
      </c>
      <c r="AA20" s="152">
        <v>0</v>
      </c>
      <c r="AB20" s="152"/>
      <c r="AC20" s="153">
        <f t="shared" si="13"/>
        <v>0</v>
      </c>
      <c r="AD20" s="154">
        <v>0</v>
      </c>
      <c r="AE20" s="154">
        <v>0</v>
      </c>
      <c r="AF20" s="154">
        <v>0</v>
      </c>
      <c r="AG20" s="155">
        <f t="shared" si="14"/>
        <v>0</v>
      </c>
      <c r="AH20" s="156">
        <v>0</v>
      </c>
      <c r="AI20" s="156">
        <v>0</v>
      </c>
      <c r="AJ20" s="156">
        <v>0</v>
      </c>
      <c r="AK20" s="157">
        <f t="shared" si="15"/>
        <v>0</v>
      </c>
      <c r="AL20" s="467">
        <f t="shared" si="55"/>
        <v>0</v>
      </c>
      <c r="AM20" s="468">
        <f t="shared" si="16"/>
        <v>0</v>
      </c>
      <c r="AN20" s="469" t="str">
        <f t="shared" si="17"/>
        <v/>
      </c>
      <c r="AO20" s="102">
        <v>0</v>
      </c>
      <c r="AP20" s="9">
        <v>0</v>
      </c>
      <c r="AQ20" s="9"/>
      <c r="AR20" s="158">
        <f t="shared" si="18"/>
        <v>0</v>
      </c>
      <c r="AS20" s="159">
        <v>0</v>
      </c>
      <c r="AT20" s="159">
        <v>0</v>
      </c>
      <c r="AU20" s="159">
        <v>0</v>
      </c>
      <c r="AV20" s="160">
        <f t="shared" si="19"/>
        <v>0</v>
      </c>
      <c r="AW20" s="161">
        <v>0</v>
      </c>
      <c r="AX20" s="161">
        <v>0</v>
      </c>
      <c r="AY20" s="161">
        <v>0</v>
      </c>
      <c r="AZ20" s="162">
        <f t="shared" si="20"/>
        <v>0</v>
      </c>
      <c r="BA20" s="470">
        <f t="shared" si="21"/>
        <v>0</v>
      </c>
      <c r="BB20" s="471">
        <f t="shared" si="22"/>
        <v>0</v>
      </c>
      <c r="BC20" s="472" t="str">
        <f t="shared" si="23"/>
        <v/>
      </c>
      <c r="BD20" s="172">
        <v>0</v>
      </c>
      <c r="BE20" s="163">
        <v>0</v>
      </c>
      <c r="BF20" s="163"/>
      <c r="BG20" s="164">
        <f t="shared" si="24"/>
        <v>0</v>
      </c>
      <c r="BH20" s="165">
        <v>0</v>
      </c>
      <c r="BI20" s="165">
        <v>0</v>
      </c>
      <c r="BJ20" s="165">
        <v>0</v>
      </c>
      <c r="BK20" s="166">
        <f t="shared" si="25"/>
        <v>0</v>
      </c>
      <c r="BL20" s="167">
        <v>0</v>
      </c>
      <c r="BM20" s="167">
        <v>0</v>
      </c>
      <c r="BN20" s="167">
        <v>0</v>
      </c>
      <c r="BO20" s="168">
        <f t="shared" si="26"/>
        <v>0</v>
      </c>
      <c r="BP20" s="473">
        <f t="shared" si="27"/>
        <v>0</v>
      </c>
      <c r="BQ20" s="474">
        <f t="shared" si="28"/>
        <v>0</v>
      </c>
      <c r="BR20" s="475" t="str">
        <f t="shared" si="29"/>
        <v/>
      </c>
      <c r="BS20" s="132"/>
      <c r="BT20" s="19"/>
      <c r="BU20" s="19"/>
      <c r="BV20" s="19"/>
      <c r="BW20" s="19"/>
      <c r="BX20" s="476">
        <f t="shared" si="0"/>
        <v>0</v>
      </c>
      <c r="BY20" s="448">
        <f t="shared" si="30"/>
        <v>0</v>
      </c>
      <c r="BZ20" s="449" t="str">
        <f t="shared" si="56"/>
        <v/>
      </c>
      <c r="CA20" s="116"/>
      <c r="CB20" s="27"/>
      <c r="CC20" s="27"/>
      <c r="CD20" s="27"/>
      <c r="CE20" s="27"/>
      <c r="CF20" s="470">
        <f t="shared" si="1"/>
        <v>0</v>
      </c>
      <c r="CG20" s="477">
        <f t="shared" si="31"/>
        <v>0</v>
      </c>
      <c r="CH20" s="478" t="str">
        <f t="shared" si="57"/>
        <v/>
      </c>
      <c r="CI20" s="111"/>
      <c r="CJ20" s="18"/>
      <c r="CK20" s="18"/>
      <c r="CL20" s="18"/>
      <c r="CM20" s="18"/>
      <c r="CN20" s="479">
        <f t="shared" si="2"/>
        <v>0</v>
      </c>
      <c r="CO20" s="480">
        <f t="shared" si="32"/>
        <v>0</v>
      </c>
      <c r="CP20" s="481" t="str">
        <f t="shared" si="58"/>
        <v/>
      </c>
      <c r="CQ20" s="106"/>
      <c r="CR20" s="19"/>
      <c r="CS20" s="19"/>
      <c r="CT20" s="19"/>
      <c r="CU20" s="19"/>
      <c r="CV20" s="476">
        <f t="shared" si="3"/>
        <v>0</v>
      </c>
      <c r="CW20" s="448" t="str">
        <f t="shared" si="33"/>
        <v/>
      </c>
      <c r="CX20" s="482" t="str">
        <f t="shared" si="34"/>
        <v/>
      </c>
      <c r="CY20" s="102"/>
      <c r="CZ20" s="9"/>
      <c r="DA20" s="483" t="str">
        <f t="shared" si="35"/>
        <v/>
      </c>
      <c r="DB20" s="484">
        <f t="shared" si="4"/>
        <v>705</v>
      </c>
      <c r="DC20" s="485">
        <f t="shared" si="36"/>
        <v>0</v>
      </c>
      <c r="DD20" s="486">
        <f t="shared" si="37"/>
        <v>0</v>
      </c>
      <c r="DE20" s="487" t="str">
        <f t="shared" si="38"/>
        <v/>
      </c>
      <c r="DF20" s="463" t="str">
        <f t="shared" si="39"/>
        <v/>
      </c>
      <c r="DG20" s="463" t="str">
        <f t="shared" si="40"/>
        <v/>
      </c>
      <c r="DH20" s="488" t="str">
        <f t="shared" si="41"/>
        <v/>
      </c>
      <c r="DI20" s="461">
        <f t="shared" si="42"/>
        <v>0</v>
      </c>
      <c r="DJ20" s="648"/>
      <c r="DK20" s="649"/>
      <c r="DM20" s="97">
        <f t="shared" si="43"/>
        <v>0</v>
      </c>
      <c r="DN20" s="97" t="s">
        <v>127</v>
      </c>
      <c r="DO20" s="97">
        <f t="shared" si="44"/>
        <v>100</v>
      </c>
      <c r="DP20" s="97" t="str">
        <f t="shared" si="45"/>
        <v>0/100</v>
      </c>
      <c r="DQ20" s="97">
        <f t="shared" si="46"/>
        <v>0</v>
      </c>
      <c r="DR20" s="97" t="s">
        <v>127</v>
      </c>
      <c r="DS20" s="97">
        <f t="shared" si="47"/>
        <v>100</v>
      </c>
      <c r="DT20" s="97" t="str">
        <f t="shared" si="48"/>
        <v>0/100</v>
      </c>
      <c r="DU20" s="97">
        <f t="shared" si="49"/>
        <v>0</v>
      </c>
      <c r="DV20" s="97" t="s">
        <v>127</v>
      </c>
      <c r="DW20" s="97">
        <f t="shared" si="50"/>
        <v>100</v>
      </c>
      <c r="DX20" s="97" t="str">
        <f t="shared" si="51"/>
        <v>0/100</v>
      </c>
      <c r="DY20" s="97">
        <f t="shared" si="52"/>
        <v>0</v>
      </c>
      <c r="DZ20" s="97" t="s">
        <v>127</v>
      </c>
      <c r="EA20" s="97">
        <f t="shared" si="53"/>
        <v>0</v>
      </c>
      <c r="EB20" s="97" t="str">
        <f t="shared" si="54"/>
        <v>0/0</v>
      </c>
    </row>
    <row r="21" spans="1:132" ht="27.75" customHeight="1">
      <c r="A21" s="6">
        <f t="shared" si="5"/>
        <v>0</v>
      </c>
      <c r="B21" s="484">
        <v>13</v>
      </c>
      <c r="C21" s="463">
        <f t="shared" si="6"/>
        <v>0</v>
      </c>
      <c r="D21" s="8"/>
      <c r="E21" s="22"/>
      <c r="F21" s="7"/>
      <c r="G21" s="8"/>
      <c r="H21" s="8"/>
      <c r="I21" s="8"/>
      <c r="J21" s="524"/>
      <c r="K21" s="196">
        <v>0</v>
      </c>
      <c r="L21" s="146">
        <v>0</v>
      </c>
      <c r="M21" s="146"/>
      <c r="N21" s="147">
        <f t="shared" si="7"/>
        <v>0</v>
      </c>
      <c r="O21" s="148">
        <v>0</v>
      </c>
      <c r="P21" s="148">
        <v>0</v>
      </c>
      <c r="Q21" s="148">
        <v>0</v>
      </c>
      <c r="R21" s="149">
        <f t="shared" si="59"/>
        <v>0</v>
      </c>
      <c r="S21" s="150">
        <v>0</v>
      </c>
      <c r="T21" s="150">
        <v>0</v>
      </c>
      <c r="U21" s="150">
        <v>0</v>
      </c>
      <c r="V21" s="151">
        <f t="shared" si="60"/>
        <v>0</v>
      </c>
      <c r="W21" s="464">
        <f t="shared" si="61"/>
        <v>0</v>
      </c>
      <c r="X21" s="465">
        <f t="shared" si="11"/>
        <v>0</v>
      </c>
      <c r="Y21" s="466" t="str">
        <f t="shared" si="12"/>
        <v/>
      </c>
      <c r="Z21" s="186">
        <v>0</v>
      </c>
      <c r="AA21" s="152">
        <v>0</v>
      </c>
      <c r="AB21" s="152"/>
      <c r="AC21" s="153">
        <f t="shared" si="13"/>
        <v>0</v>
      </c>
      <c r="AD21" s="154">
        <v>0</v>
      </c>
      <c r="AE21" s="154">
        <v>0</v>
      </c>
      <c r="AF21" s="154">
        <v>0</v>
      </c>
      <c r="AG21" s="155">
        <f t="shared" si="14"/>
        <v>0</v>
      </c>
      <c r="AH21" s="156">
        <v>0</v>
      </c>
      <c r="AI21" s="156">
        <v>0</v>
      </c>
      <c r="AJ21" s="156">
        <v>0</v>
      </c>
      <c r="AK21" s="157">
        <f t="shared" si="15"/>
        <v>0</v>
      </c>
      <c r="AL21" s="467">
        <f t="shared" si="55"/>
        <v>0</v>
      </c>
      <c r="AM21" s="468">
        <f t="shared" si="16"/>
        <v>0</v>
      </c>
      <c r="AN21" s="469" t="str">
        <f t="shared" si="17"/>
        <v/>
      </c>
      <c r="AO21" s="102">
        <v>0</v>
      </c>
      <c r="AP21" s="9">
        <v>0</v>
      </c>
      <c r="AQ21" s="9"/>
      <c r="AR21" s="158">
        <f t="shared" si="18"/>
        <v>0</v>
      </c>
      <c r="AS21" s="159">
        <v>0</v>
      </c>
      <c r="AT21" s="159">
        <v>0</v>
      </c>
      <c r="AU21" s="159">
        <v>0</v>
      </c>
      <c r="AV21" s="160">
        <f t="shared" si="19"/>
        <v>0</v>
      </c>
      <c r="AW21" s="161">
        <v>0</v>
      </c>
      <c r="AX21" s="161">
        <v>0</v>
      </c>
      <c r="AY21" s="161">
        <v>0</v>
      </c>
      <c r="AZ21" s="162">
        <f t="shared" si="20"/>
        <v>0</v>
      </c>
      <c r="BA21" s="470">
        <f t="shared" si="21"/>
        <v>0</v>
      </c>
      <c r="BB21" s="471">
        <f t="shared" si="22"/>
        <v>0</v>
      </c>
      <c r="BC21" s="472" t="str">
        <f t="shared" si="23"/>
        <v/>
      </c>
      <c r="BD21" s="172">
        <v>0</v>
      </c>
      <c r="BE21" s="163">
        <v>0</v>
      </c>
      <c r="BF21" s="163"/>
      <c r="BG21" s="164">
        <f t="shared" si="24"/>
        <v>0</v>
      </c>
      <c r="BH21" s="165">
        <v>0</v>
      </c>
      <c r="BI21" s="165">
        <v>0</v>
      </c>
      <c r="BJ21" s="165">
        <v>0</v>
      </c>
      <c r="BK21" s="166">
        <f t="shared" si="25"/>
        <v>0</v>
      </c>
      <c r="BL21" s="167">
        <v>0</v>
      </c>
      <c r="BM21" s="167">
        <v>0</v>
      </c>
      <c r="BN21" s="167">
        <v>0</v>
      </c>
      <c r="BO21" s="168">
        <f t="shared" si="26"/>
        <v>0</v>
      </c>
      <c r="BP21" s="473">
        <f t="shared" si="27"/>
        <v>0</v>
      </c>
      <c r="BQ21" s="474">
        <f t="shared" si="28"/>
        <v>0</v>
      </c>
      <c r="BR21" s="475" t="str">
        <f t="shared" si="29"/>
        <v/>
      </c>
      <c r="BS21" s="132"/>
      <c r="BT21" s="19"/>
      <c r="BU21" s="19"/>
      <c r="BV21" s="19"/>
      <c r="BW21" s="19"/>
      <c r="BX21" s="476">
        <f t="shared" si="0"/>
        <v>0</v>
      </c>
      <c r="BY21" s="448">
        <f t="shared" si="30"/>
        <v>0</v>
      </c>
      <c r="BZ21" s="449" t="str">
        <f t="shared" si="56"/>
        <v/>
      </c>
      <c r="CA21" s="116"/>
      <c r="CB21" s="27"/>
      <c r="CC21" s="27"/>
      <c r="CD21" s="27"/>
      <c r="CE21" s="27"/>
      <c r="CF21" s="470">
        <f t="shared" si="1"/>
        <v>0</v>
      </c>
      <c r="CG21" s="477">
        <f t="shared" si="31"/>
        <v>0</v>
      </c>
      <c r="CH21" s="478" t="str">
        <f t="shared" si="57"/>
        <v/>
      </c>
      <c r="CI21" s="111"/>
      <c r="CJ21" s="18"/>
      <c r="CK21" s="18"/>
      <c r="CL21" s="18"/>
      <c r="CM21" s="18"/>
      <c r="CN21" s="479">
        <f t="shared" si="2"/>
        <v>0</v>
      </c>
      <c r="CO21" s="480">
        <f t="shared" si="32"/>
        <v>0</v>
      </c>
      <c r="CP21" s="481" t="str">
        <f t="shared" si="58"/>
        <v/>
      </c>
      <c r="CQ21" s="106"/>
      <c r="CR21" s="19"/>
      <c r="CS21" s="19"/>
      <c r="CT21" s="19"/>
      <c r="CU21" s="19"/>
      <c r="CV21" s="476">
        <f t="shared" si="3"/>
        <v>0</v>
      </c>
      <c r="CW21" s="448" t="str">
        <f t="shared" si="33"/>
        <v/>
      </c>
      <c r="CX21" s="482" t="str">
        <f t="shared" si="34"/>
        <v/>
      </c>
      <c r="CY21" s="102"/>
      <c r="CZ21" s="9"/>
      <c r="DA21" s="483" t="str">
        <f t="shared" si="35"/>
        <v/>
      </c>
      <c r="DB21" s="484">
        <f t="shared" si="4"/>
        <v>705</v>
      </c>
      <c r="DC21" s="485">
        <f t="shared" si="36"/>
        <v>0</v>
      </c>
      <c r="DD21" s="486">
        <f t="shared" si="37"/>
        <v>0</v>
      </c>
      <c r="DE21" s="487" t="str">
        <f t="shared" si="38"/>
        <v/>
      </c>
      <c r="DF21" s="463" t="str">
        <f t="shared" si="39"/>
        <v/>
      </c>
      <c r="DG21" s="463" t="str">
        <f t="shared" si="40"/>
        <v/>
      </c>
      <c r="DH21" s="488" t="str">
        <f t="shared" si="41"/>
        <v/>
      </c>
      <c r="DI21" s="461">
        <f t="shared" si="42"/>
        <v>0</v>
      </c>
      <c r="DJ21" s="648"/>
      <c r="DK21" s="649"/>
      <c r="DM21" s="97">
        <f t="shared" si="43"/>
        <v>0</v>
      </c>
      <c r="DN21" s="97" t="s">
        <v>127</v>
      </c>
      <c r="DO21" s="97">
        <f t="shared" si="44"/>
        <v>100</v>
      </c>
      <c r="DP21" s="97" t="str">
        <f t="shared" si="45"/>
        <v>0/100</v>
      </c>
      <c r="DQ21" s="97">
        <f t="shared" si="46"/>
        <v>0</v>
      </c>
      <c r="DR21" s="97" t="s">
        <v>127</v>
      </c>
      <c r="DS21" s="97">
        <f t="shared" si="47"/>
        <v>100</v>
      </c>
      <c r="DT21" s="97" t="str">
        <f t="shared" si="48"/>
        <v>0/100</v>
      </c>
      <c r="DU21" s="97">
        <f t="shared" si="49"/>
        <v>0</v>
      </c>
      <c r="DV21" s="97" t="s">
        <v>127</v>
      </c>
      <c r="DW21" s="97">
        <f t="shared" si="50"/>
        <v>100</v>
      </c>
      <c r="DX21" s="97" t="str">
        <f t="shared" si="51"/>
        <v>0/100</v>
      </c>
      <c r="DY21" s="97">
        <f t="shared" si="52"/>
        <v>0</v>
      </c>
      <c r="DZ21" s="97" t="s">
        <v>127</v>
      </c>
      <c r="EA21" s="97">
        <f t="shared" si="53"/>
        <v>0</v>
      </c>
      <c r="EB21" s="97" t="str">
        <f t="shared" si="54"/>
        <v>0/0</v>
      </c>
    </row>
    <row r="22" spans="1:132" ht="27.75" customHeight="1">
      <c r="A22" s="6">
        <f t="shared" si="5"/>
        <v>0</v>
      </c>
      <c r="B22" s="462">
        <v>14</v>
      </c>
      <c r="C22" s="463">
        <f t="shared" si="6"/>
        <v>0</v>
      </c>
      <c r="D22" s="8"/>
      <c r="E22" s="22"/>
      <c r="F22" s="7"/>
      <c r="G22" s="8"/>
      <c r="H22" s="8"/>
      <c r="I22" s="8"/>
      <c r="J22" s="524"/>
      <c r="K22" s="196">
        <v>0</v>
      </c>
      <c r="L22" s="146">
        <v>0</v>
      </c>
      <c r="M22" s="146"/>
      <c r="N22" s="147">
        <f t="shared" si="7"/>
        <v>0</v>
      </c>
      <c r="O22" s="148">
        <v>0</v>
      </c>
      <c r="P22" s="148">
        <v>0</v>
      </c>
      <c r="Q22" s="148">
        <v>0</v>
      </c>
      <c r="R22" s="149">
        <f t="shared" si="59"/>
        <v>0</v>
      </c>
      <c r="S22" s="150">
        <v>0</v>
      </c>
      <c r="T22" s="150">
        <v>0</v>
      </c>
      <c r="U22" s="150">
        <v>0</v>
      </c>
      <c r="V22" s="151">
        <f t="shared" si="60"/>
        <v>0</v>
      </c>
      <c r="W22" s="464">
        <f t="shared" si="61"/>
        <v>0</v>
      </c>
      <c r="X22" s="465">
        <f t="shared" si="11"/>
        <v>0</v>
      </c>
      <c r="Y22" s="466" t="str">
        <f t="shared" si="12"/>
        <v/>
      </c>
      <c r="Z22" s="186">
        <v>0</v>
      </c>
      <c r="AA22" s="152">
        <v>0</v>
      </c>
      <c r="AB22" s="152"/>
      <c r="AC22" s="153">
        <f t="shared" si="13"/>
        <v>0</v>
      </c>
      <c r="AD22" s="154">
        <v>0</v>
      </c>
      <c r="AE22" s="154">
        <v>0</v>
      </c>
      <c r="AF22" s="154">
        <v>0</v>
      </c>
      <c r="AG22" s="155">
        <f t="shared" si="14"/>
        <v>0</v>
      </c>
      <c r="AH22" s="156">
        <v>0</v>
      </c>
      <c r="AI22" s="156">
        <v>0</v>
      </c>
      <c r="AJ22" s="156">
        <v>0</v>
      </c>
      <c r="AK22" s="157">
        <f t="shared" si="15"/>
        <v>0</v>
      </c>
      <c r="AL22" s="467">
        <f t="shared" si="55"/>
        <v>0</v>
      </c>
      <c r="AM22" s="468">
        <f t="shared" si="16"/>
        <v>0</v>
      </c>
      <c r="AN22" s="469" t="str">
        <f t="shared" si="17"/>
        <v/>
      </c>
      <c r="AO22" s="102">
        <v>0</v>
      </c>
      <c r="AP22" s="9">
        <v>0</v>
      </c>
      <c r="AQ22" s="9"/>
      <c r="AR22" s="158">
        <f t="shared" si="18"/>
        <v>0</v>
      </c>
      <c r="AS22" s="159">
        <v>0</v>
      </c>
      <c r="AT22" s="159">
        <v>0</v>
      </c>
      <c r="AU22" s="159">
        <v>0</v>
      </c>
      <c r="AV22" s="160">
        <f t="shared" si="19"/>
        <v>0</v>
      </c>
      <c r="AW22" s="161">
        <v>0</v>
      </c>
      <c r="AX22" s="161">
        <v>0</v>
      </c>
      <c r="AY22" s="161">
        <v>0</v>
      </c>
      <c r="AZ22" s="162">
        <f t="shared" si="20"/>
        <v>0</v>
      </c>
      <c r="BA22" s="470">
        <f t="shared" si="21"/>
        <v>0</v>
      </c>
      <c r="BB22" s="471">
        <f t="shared" si="22"/>
        <v>0</v>
      </c>
      <c r="BC22" s="472" t="str">
        <f t="shared" si="23"/>
        <v/>
      </c>
      <c r="BD22" s="172">
        <v>0</v>
      </c>
      <c r="BE22" s="163">
        <v>0</v>
      </c>
      <c r="BF22" s="163"/>
      <c r="BG22" s="164">
        <f t="shared" si="24"/>
        <v>0</v>
      </c>
      <c r="BH22" s="165">
        <v>0</v>
      </c>
      <c r="BI22" s="165">
        <v>0</v>
      </c>
      <c r="BJ22" s="165">
        <v>0</v>
      </c>
      <c r="BK22" s="166">
        <f t="shared" si="25"/>
        <v>0</v>
      </c>
      <c r="BL22" s="167">
        <v>0</v>
      </c>
      <c r="BM22" s="167">
        <v>0</v>
      </c>
      <c r="BN22" s="167">
        <v>0</v>
      </c>
      <c r="BO22" s="168">
        <f t="shared" si="26"/>
        <v>0</v>
      </c>
      <c r="BP22" s="473">
        <f t="shared" si="27"/>
        <v>0</v>
      </c>
      <c r="BQ22" s="474">
        <f t="shared" si="28"/>
        <v>0</v>
      </c>
      <c r="BR22" s="475" t="str">
        <f t="shared" si="29"/>
        <v/>
      </c>
      <c r="BS22" s="132"/>
      <c r="BT22" s="19"/>
      <c r="BU22" s="19"/>
      <c r="BV22" s="19"/>
      <c r="BW22" s="19"/>
      <c r="BX22" s="476">
        <f t="shared" si="0"/>
        <v>0</v>
      </c>
      <c r="BY22" s="448">
        <f t="shared" si="30"/>
        <v>0</v>
      </c>
      <c r="BZ22" s="449" t="str">
        <f t="shared" si="56"/>
        <v/>
      </c>
      <c r="CA22" s="116"/>
      <c r="CB22" s="27"/>
      <c r="CC22" s="27"/>
      <c r="CD22" s="27"/>
      <c r="CE22" s="27"/>
      <c r="CF22" s="470">
        <f t="shared" si="1"/>
        <v>0</v>
      </c>
      <c r="CG22" s="477">
        <f t="shared" si="31"/>
        <v>0</v>
      </c>
      <c r="CH22" s="478" t="str">
        <f t="shared" si="57"/>
        <v/>
      </c>
      <c r="CI22" s="111"/>
      <c r="CJ22" s="18"/>
      <c r="CK22" s="18"/>
      <c r="CL22" s="18"/>
      <c r="CM22" s="18"/>
      <c r="CN22" s="479">
        <f t="shared" si="2"/>
        <v>0</v>
      </c>
      <c r="CO22" s="480">
        <f t="shared" si="32"/>
        <v>0</v>
      </c>
      <c r="CP22" s="481" t="str">
        <f t="shared" si="58"/>
        <v/>
      </c>
      <c r="CQ22" s="106"/>
      <c r="CR22" s="19"/>
      <c r="CS22" s="19"/>
      <c r="CT22" s="19"/>
      <c r="CU22" s="19"/>
      <c r="CV22" s="476">
        <f t="shared" si="3"/>
        <v>0</v>
      </c>
      <c r="CW22" s="448" t="str">
        <f t="shared" si="33"/>
        <v/>
      </c>
      <c r="CX22" s="482" t="str">
        <f t="shared" si="34"/>
        <v/>
      </c>
      <c r="CY22" s="102"/>
      <c r="CZ22" s="9"/>
      <c r="DA22" s="483" t="str">
        <f t="shared" si="35"/>
        <v/>
      </c>
      <c r="DB22" s="484">
        <f t="shared" si="4"/>
        <v>705</v>
      </c>
      <c r="DC22" s="485">
        <f t="shared" si="36"/>
        <v>0</v>
      </c>
      <c r="DD22" s="486">
        <f t="shared" si="37"/>
        <v>0</v>
      </c>
      <c r="DE22" s="487" t="str">
        <f t="shared" si="38"/>
        <v/>
      </c>
      <c r="DF22" s="463" t="str">
        <f t="shared" si="39"/>
        <v/>
      </c>
      <c r="DG22" s="463" t="str">
        <f t="shared" si="40"/>
        <v/>
      </c>
      <c r="DH22" s="488" t="str">
        <f t="shared" si="41"/>
        <v/>
      </c>
      <c r="DI22" s="461">
        <f t="shared" si="42"/>
        <v>0</v>
      </c>
      <c r="DJ22" s="648"/>
      <c r="DK22" s="649"/>
      <c r="DM22" s="97">
        <f t="shared" si="43"/>
        <v>0</v>
      </c>
      <c r="DN22" s="97" t="s">
        <v>127</v>
      </c>
      <c r="DO22" s="97">
        <f t="shared" si="44"/>
        <v>100</v>
      </c>
      <c r="DP22" s="97" t="str">
        <f t="shared" si="45"/>
        <v>0/100</v>
      </c>
      <c r="DQ22" s="97">
        <f t="shared" si="46"/>
        <v>0</v>
      </c>
      <c r="DR22" s="97" t="s">
        <v>127</v>
      </c>
      <c r="DS22" s="97">
        <f t="shared" si="47"/>
        <v>100</v>
      </c>
      <c r="DT22" s="97" t="str">
        <f t="shared" si="48"/>
        <v>0/100</v>
      </c>
      <c r="DU22" s="97">
        <f t="shared" si="49"/>
        <v>0</v>
      </c>
      <c r="DV22" s="97" t="s">
        <v>127</v>
      </c>
      <c r="DW22" s="97">
        <f t="shared" si="50"/>
        <v>100</v>
      </c>
      <c r="DX22" s="97" t="str">
        <f t="shared" si="51"/>
        <v>0/100</v>
      </c>
      <c r="DY22" s="97">
        <f t="shared" si="52"/>
        <v>0</v>
      </c>
      <c r="DZ22" s="97" t="s">
        <v>127</v>
      </c>
      <c r="EA22" s="97">
        <f t="shared" si="53"/>
        <v>0</v>
      </c>
      <c r="EB22" s="97" t="str">
        <f t="shared" si="54"/>
        <v>0/0</v>
      </c>
    </row>
    <row r="23" spans="1:132" ht="27.75" customHeight="1">
      <c r="A23" s="6">
        <f t="shared" si="5"/>
        <v>0</v>
      </c>
      <c r="B23" s="484">
        <v>15</v>
      </c>
      <c r="C23" s="463">
        <f t="shared" si="6"/>
        <v>0</v>
      </c>
      <c r="D23" s="8"/>
      <c r="E23" s="22"/>
      <c r="F23" s="7"/>
      <c r="G23" s="8"/>
      <c r="H23" s="8"/>
      <c r="I23" s="8"/>
      <c r="J23" s="524"/>
      <c r="K23" s="196">
        <v>0</v>
      </c>
      <c r="L23" s="146">
        <v>0</v>
      </c>
      <c r="M23" s="146"/>
      <c r="N23" s="147">
        <f t="shared" si="7"/>
        <v>0</v>
      </c>
      <c r="O23" s="148">
        <v>0</v>
      </c>
      <c r="P23" s="148">
        <v>0</v>
      </c>
      <c r="Q23" s="148">
        <v>0</v>
      </c>
      <c r="R23" s="149">
        <f t="shared" si="59"/>
        <v>0</v>
      </c>
      <c r="S23" s="150">
        <v>0</v>
      </c>
      <c r="T23" s="150">
        <v>0</v>
      </c>
      <c r="U23" s="150">
        <v>0</v>
      </c>
      <c r="V23" s="151">
        <f t="shared" si="60"/>
        <v>0</v>
      </c>
      <c r="W23" s="464">
        <f t="shared" si="61"/>
        <v>0</v>
      </c>
      <c r="X23" s="465">
        <f t="shared" si="11"/>
        <v>0</v>
      </c>
      <c r="Y23" s="466" t="str">
        <f t="shared" si="12"/>
        <v/>
      </c>
      <c r="Z23" s="186">
        <v>0</v>
      </c>
      <c r="AA23" s="152">
        <v>0</v>
      </c>
      <c r="AB23" s="152"/>
      <c r="AC23" s="153">
        <f t="shared" si="13"/>
        <v>0</v>
      </c>
      <c r="AD23" s="154">
        <v>0</v>
      </c>
      <c r="AE23" s="154">
        <v>0</v>
      </c>
      <c r="AF23" s="154">
        <v>0</v>
      </c>
      <c r="AG23" s="155">
        <f t="shared" si="14"/>
        <v>0</v>
      </c>
      <c r="AH23" s="156">
        <v>0</v>
      </c>
      <c r="AI23" s="156">
        <v>0</v>
      </c>
      <c r="AJ23" s="156">
        <v>0</v>
      </c>
      <c r="AK23" s="157">
        <f t="shared" si="15"/>
        <v>0</v>
      </c>
      <c r="AL23" s="467">
        <f t="shared" si="55"/>
        <v>0</v>
      </c>
      <c r="AM23" s="468">
        <f t="shared" si="16"/>
        <v>0</v>
      </c>
      <c r="AN23" s="469" t="str">
        <f t="shared" si="17"/>
        <v/>
      </c>
      <c r="AO23" s="102">
        <v>0</v>
      </c>
      <c r="AP23" s="9">
        <v>0</v>
      </c>
      <c r="AQ23" s="9"/>
      <c r="AR23" s="158">
        <f t="shared" si="18"/>
        <v>0</v>
      </c>
      <c r="AS23" s="159">
        <v>0</v>
      </c>
      <c r="AT23" s="159">
        <v>0</v>
      </c>
      <c r="AU23" s="159">
        <v>0</v>
      </c>
      <c r="AV23" s="160">
        <f t="shared" si="19"/>
        <v>0</v>
      </c>
      <c r="AW23" s="161">
        <v>0</v>
      </c>
      <c r="AX23" s="161">
        <v>0</v>
      </c>
      <c r="AY23" s="161">
        <v>0</v>
      </c>
      <c r="AZ23" s="162">
        <f t="shared" si="20"/>
        <v>0</v>
      </c>
      <c r="BA23" s="470">
        <f t="shared" si="21"/>
        <v>0</v>
      </c>
      <c r="BB23" s="471">
        <f t="shared" si="22"/>
        <v>0</v>
      </c>
      <c r="BC23" s="472" t="str">
        <f t="shared" si="23"/>
        <v/>
      </c>
      <c r="BD23" s="172">
        <v>0</v>
      </c>
      <c r="BE23" s="163">
        <v>0</v>
      </c>
      <c r="BF23" s="163"/>
      <c r="BG23" s="164">
        <f t="shared" si="24"/>
        <v>0</v>
      </c>
      <c r="BH23" s="165">
        <v>0</v>
      </c>
      <c r="BI23" s="165">
        <v>0</v>
      </c>
      <c r="BJ23" s="165">
        <v>0</v>
      </c>
      <c r="BK23" s="166">
        <f t="shared" si="25"/>
        <v>0</v>
      </c>
      <c r="BL23" s="167">
        <v>0</v>
      </c>
      <c r="BM23" s="167">
        <v>0</v>
      </c>
      <c r="BN23" s="167">
        <v>0</v>
      </c>
      <c r="BO23" s="168">
        <f t="shared" si="26"/>
        <v>0</v>
      </c>
      <c r="BP23" s="473">
        <f t="shared" si="27"/>
        <v>0</v>
      </c>
      <c r="BQ23" s="474">
        <f t="shared" si="28"/>
        <v>0</v>
      </c>
      <c r="BR23" s="475" t="str">
        <f t="shared" si="29"/>
        <v/>
      </c>
      <c r="BS23" s="132"/>
      <c r="BT23" s="19"/>
      <c r="BU23" s="19"/>
      <c r="BV23" s="19"/>
      <c r="BW23" s="19"/>
      <c r="BX23" s="476">
        <f t="shared" si="0"/>
        <v>0</v>
      </c>
      <c r="BY23" s="448">
        <f t="shared" si="30"/>
        <v>0</v>
      </c>
      <c r="BZ23" s="449" t="str">
        <f t="shared" si="56"/>
        <v/>
      </c>
      <c r="CA23" s="116"/>
      <c r="CB23" s="27"/>
      <c r="CC23" s="27"/>
      <c r="CD23" s="27"/>
      <c r="CE23" s="27"/>
      <c r="CF23" s="470">
        <f t="shared" si="1"/>
        <v>0</v>
      </c>
      <c r="CG23" s="477">
        <f t="shared" si="31"/>
        <v>0</v>
      </c>
      <c r="CH23" s="478" t="str">
        <f t="shared" si="57"/>
        <v/>
      </c>
      <c r="CI23" s="111"/>
      <c r="CJ23" s="18"/>
      <c r="CK23" s="18"/>
      <c r="CL23" s="18"/>
      <c r="CM23" s="18"/>
      <c r="CN23" s="479">
        <f t="shared" si="2"/>
        <v>0</v>
      </c>
      <c r="CO23" s="480">
        <f t="shared" si="32"/>
        <v>0</v>
      </c>
      <c r="CP23" s="481" t="str">
        <f t="shared" si="58"/>
        <v/>
      </c>
      <c r="CQ23" s="106"/>
      <c r="CR23" s="19"/>
      <c r="CS23" s="19"/>
      <c r="CT23" s="19"/>
      <c r="CU23" s="19"/>
      <c r="CV23" s="476">
        <f t="shared" si="3"/>
        <v>0</v>
      </c>
      <c r="CW23" s="448" t="str">
        <f t="shared" si="33"/>
        <v/>
      </c>
      <c r="CX23" s="482" t="str">
        <f t="shared" si="34"/>
        <v/>
      </c>
      <c r="CY23" s="102"/>
      <c r="CZ23" s="9"/>
      <c r="DA23" s="483" t="str">
        <f t="shared" si="35"/>
        <v/>
      </c>
      <c r="DB23" s="484">
        <f t="shared" si="4"/>
        <v>705</v>
      </c>
      <c r="DC23" s="485">
        <f t="shared" si="36"/>
        <v>0</v>
      </c>
      <c r="DD23" s="486">
        <f t="shared" si="37"/>
        <v>0</v>
      </c>
      <c r="DE23" s="487" t="str">
        <f t="shared" si="38"/>
        <v/>
      </c>
      <c r="DF23" s="463" t="str">
        <f t="shared" si="39"/>
        <v/>
      </c>
      <c r="DG23" s="463" t="str">
        <f t="shared" si="40"/>
        <v/>
      </c>
      <c r="DH23" s="488" t="str">
        <f t="shared" si="41"/>
        <v/>
      </c>
      <c r="DI23" s="461">
        <f t="shared" si="42"/>
        <v>0</v>
      </c>
      <c r="DJ23" s="648"/>
      <c r="DK23" s="649"/>
      <c r="DM23" s="97">
        <f t="shared" si="43"/>
        <v>0</v>
      </c>
      <c r="DN23" s="97" t="s">
        <v>127</v>
      </c>
      <c r="DO23" s="97">
        <f t="shared" si="44"/>
        <v>100</v>
      </c>
      <c r="DP23" s="97" t="str">
        <f t="shared" si="45"/>
        <v>0/100</v>
      </c>
      <c r="DQ23" s="97">
        <f t="shared" si="46"/>
        <v>0</v>
      </c>
      <c r="DR23" s="97" t="s">
        <v>127</v>
      </c>
      <c r="DS23" s="97">
        <f t="shared" si="47"/>
        <v>100</v>
      </c>
      <c r="DT23" s="97" t="str">
        <f t="shared" si="48"/>
        <v>0/100</v>
      </c>
      <c r="DU23" s="97">
        <f t="shared" si="49"/>
        <v>0</v>
      </c>
      <c r="DV23" s="97" t="s">
        <v>127</v>
      </c>
      <c r="DW23" s="97">
        <f t="shared" si="50"/>
        <v>100</v>
      </c>
      <c r="DX23" s="97" t="str">
        <f t="shared" si="51"/>
        <v>0/100</v>
      </c>
      <c r="DY23" s="97">
        <f t="shared" si="52"/>
        <v>0</v>
      </c>
      <c r="DZ23" s="97" t="s">
        <v>127</v>
      </c>
      <c r="EA23" s="97">
        <f t="shared" si="53"/>
        <v>0</v>
      </c>
      <c r="EB23" s="97" t="str">
        <f t="shared" si="54"/>
        <v>0/0</v>
      </c>
    </row>
    <row r="24" spans="1:132" ht="27.75" customHeight="1">
      <c r="A24" s="6">
        <f t="shared" si="5"/>
        <v>0</v>
      </c>
      <c r="B24" s="462">
        <v>16</v>
      </c>
      <c r="C24" s="463">
        <f t="shared" si="6"/>
        <v>0</v>
      </c>
      <c r="D24" s="8"/>
      <c r="E24" s="22"/>
      <c r="F24" s="7"/>
      <c r="G24" s="8"/>
      <c r="H24" s="8"/>
      <c r="I24" s="8"/>
      <c r="J24" s="524"/>
      <c r="K24" s="196">
        <v>0</v>
      </c>
      <c r="L24" s="146">
        <v>0</v>
      </c>
      <c r="M24" s="146"/>
      <c r="N24" s="147">
        <f t="shared" si="7"/>
        <v>0</v>
      </c>
      <c r="O24" s="148">
        <v>0</v>
      </c>
      <c r="P24" s="148">
        <v>0</v>
      </c>
      <c r="Q24" s="148">
        <v>0</v>
      </c>
      <c r="R24" s="149">
        <f t="shared" si="59"/>
        <v>0</v>
      </c>
      <c r="S24" s="150">
        <v>0</v>
      </c>
      <c r="T24" s="150">
        <v>0</v>
      </c>
      <c r="U24" s="150">
        <v>0</v>
      </c>
      <c r="V24" s="151">
        <f t="shared" si="60"/>
        <v>0</v>
      </c>
      <c r="W24" s="464">
        <f t="shared" si="61"/>
        <v>0</v>
      </c>
      <c r="X24" s="465">
        <f t="shared" si="11"/>
        <v>0</v>
      </c>
      <c r="Y24" s="466" t="str">
        <f t="shared" si="12"/>
        <v/>
      </c>
      <c r="Z24" s="186">
        <v>0</v>
      </c>
      <c r="AA24" s="152">
        <v>0</v>
      </c>
      <c r="AB24" s="152"/>
      <c r="AC24" s="153">
        <f t="shared" si="13"/>
        <v>0</v>
      </c>
      <c r="AD24" s="154">
        <v>0</v>
      </c>
      <c r="AE24" s="154">
        <v>0</v>
      </c>
      <c r="AF24" s="154">
        <v>0</v>
      </c>
      <c r="AG24" s="155">
        <f t="shared" si="14"/>
        <v>0</v>
      </c>
      <c r="AH24" s="156">
        <v>0</v>
      </c>
      <c r="AI24" s="156">
        <v>0</v>
      </c>
      <c r="AJ24" s="156">
        <v>0</v>
      </c>
      <c r="AK24" s="157">
        <f t="shared" si="15"/>
        <v>0</v>
      </c>
      <c r="AL24" s="467">
        <f t="shared" si="55"/>
        <v>0</v>
      </c>
      <c r="AM24" s="468">
        <f t="shared" si="16"/>
        <v>0</v>
      </c>
      <c r="AN24" s="469" t="str">
        <f t="shared" si="17"/>
        <v/>
      </c>
      <c r="AO24" s="102">
        <v>0</v>
      </c>
      <c r="AP24" s="9">
        <v>0</v>
      </c>
      <c r="AQ24" s="9"/>
      <c r="AR24" s="158">
        <f t="shared" si="18"/>
        <v>0</v>
      </c>
      <c r="AS24" s="159">
        <v>0</v>
      </c>
      <c r="AT24" s="159">
        <v>0</v>
      </c>
      <c r="AU24" s="159">
        <v>0</v>
      </c>
      <c r="AV24" s="160">
        <f t="shared" si="19"/>
        <v>0</v>
      </c>
      <c r="AW24" s="161">
        <v>0</v>
      </c>
      <c r="AX24" s="161">
        <v>0</v>
      </c>
      <c r="AY24" s="161">
        <v>0</v>
      </c>
      <c r="AZ24" s="162">
        <f t="shared" si="20"/>
        <v>0</v>
      </c>
      <c r="BA24" s="470">
        <f t="shared" si="21"/>
        <v>0</v>
      </c>
      <c r="BB24" s="471">
        <f t="shared" si="22"/>
        <v>0</v>
      </c>
      <c r="BC24" s="472" t="str">
        <f t="shared" si="23"/>
        <v/>
      </c>
      <c r="BD24" s="172">
        <v>0</v>
      </c>
      <c r="BE24" s="163">
        <v>0</v>
      </c>
      <c r="BF24" s="163"/>
      <c r="BG24" s="164">
        <f t="shared" si="24"/>
        <v>0</v>
      </c>
      <c r="BH24" s="165">
        <v>0</v>
      </c>
      <c r="BI24" s="165">
        <v>0</v>
      </c>
      <c r="BJ24" s="165">
        <v>0</v>
      </c>
      <c r="BK24" s="166">
        <f t="shared" si="25"/>
        <v>0</v>
      </c>
      <c r="BL24" s="167">
        <v>0</v>
      </c>
      <c r="BM24" s="167">
        <v>0</v>
      </c>
      <c r="BN24" s="167">
        <v>0</v>
      </c>
      <c r="BO24" s="168">
        <f t="shared" si="26"/>
        <v>0</v>
      </c>
      <c r="BP24" s="473">
        <f t="shared" si="27"/>
        <v>0</v>
      </c>
      <c r="BQ24" s="474">
        <f t="shared" si="28"/>
        <v>0</v>
      </c>
      <c r="BR24" s="475" t="str">
        <f t="shared" si="29"/>
        <v/>
      </c>
      <c r="BS24" s="132"/>
      <c r="BT24" s="19"/>
      <c r="BU24" s="19"/>
      <c r="BV24" s="19"/>
      <c r="BW24" s="19"/>
      <c r="BX24" s="476">
        <f t="shared" si="0"/>
        <v>0</v>
      </c>
      <c r="BY24" s="448">
        <f t="shared" si="30"/>
        <v>0</v>
      </c>
      <c r="BZ24" s="449" t="str">
        <f t="shared" si="56"/>
        <v/>
      </c>
      <c r="CA24" s="116"/>
      <c r="CB24" s="27"/>
      <c r="CC24" s="27"/>
      <c r="CD24" s="27"/>
      <c r="CE24" s="27"/>
      <c r="CF24" s="470">
        <f t="shared" si="1"/>
        <v>0</v>
      </c>
      <c r="CG24" s="477">
        <f t="shared" si="31"/>
        <v>0</v>
      </c>
      <c r="CH24" s="478" t="str">
        <f t="shared" si="57"/>
        <v/>
      </c>
      <c r="CI24" s="111"/>
      <c r="CJ24" s="18"/>
      <c r="CK24" s="18"/>
      <c r="CL24" s="18"/>
      <c r="CM24" s="18"/>
      <c r="CN24" s="479">
        <f t="shared" si="2"/>
        <v>0</v>
      </c>
      <c r="CO24" s="480">
        <f t="shared" si="32"/>
        <v>0</v>
      </c>
      <c r="CP24" s="481" t="str">
        <f t="shared" si="58"/>
        <v/>
      </c>
      <c r="CQ24" s="106"/>
      <c r="CR24" s="19"/>
      <c r="CS24" s="19"/>
      <c r="CT24" s="19"/>
      <c r="CU24" s="19"/>
      <c r="CV24" s="476">
        <f t="shared" si="3"/>
        <v>0</v>
      </c>
      <c r="CW24" s="448" t="str">
        <f t="shared" si="33"/>
        <v/>
      </c>
      <c r="CX24" s="482" t="str">
        <f t="shared" si="34"/>
        <v/>
      </c>
      <c r="CY24" s="102"/>
      <c r="CZ24" s="9"/>
      <c r="DA24" s="483" t="str">
        <f t="shared" si="35"/>
        <v/>
      </c>
      <c r="DB24" s="484">
        <f t="shared" si="4"/>
        <v>705</v>
      </c>
      <c r="DC24" s="485">
        <f t="shared" si="36"/>
        <v>0</v>
      </c>
      <c r="DD24" s="486">
        <f t="shared" si="37"/>
        <v>0</v>
      </c>
      <c r="DE24" s="487" t="str">
        <f t="shared" si="38"/>
        <v/>
      </c>
      <c r="DF24" s="463" t="str">
        <f t="shared" si="39"/>
        <v/>
      </c>
      <c r="DG24" s="463" t="str">
        <f t="shared" si="40"/>
        <v/>
      </c>
      <c r="DH24" s="488" t="str">
        <f t="shared" si="41"/>
        <v/>
      </c>
      <c r="DI24" s="461">
        <f t="shared" si="42"/>
        <v>0</v>
      </c>
      <c r="DJ24" s="648"/>
      <c r="DK24" s="649"/>
      <c r="DM24" s="97">
        <f t="shared" si="43"/>
        <v>0</v>
      </c>
      <c r="DN24" s="97" t="s">
        <v>127</v>
      </c>
      <c r="DO24" s="97">
        <f t="shared" si="44"/>
        <v>100</v>
      </c>
      <c r="DP24" s="97" t="str">
        <f t="shared" si="45"/>
        <v>0/100</v>
      </c>
      <c r="DQ24" s="97">
        <f t="shared" si="46"/>
        <v>0</v>
      </c>
      <c r="DR24" s="97" t="s">
        <v>127</v>
      </c>
      <c r="DS24" s="97">
        <f t="shared" si="47"/>
        <v>100</v>
      </c>
      <c r="DT24" s="97" t="str">
        <f t="shared" si="48"/>
        <v>0/100</v>
      </c>
      <c r="DU24" s="97">
        <f t="shared" si="49"/>
        <v>0</v>
      </c>
      <c r="DV24" s="97" t="s">
        <v>127</v>
      </c>
      <c r="DW24" s="97">
        <f t="shared" si="50"/>
        <v>100</v>
      </c>
      <c r="DX24" s="97" t="str">
        <f t="shared" si="51"/>
        <v>0/100</v>
      </c>
      <c r="DY24" s="97">
        <f t="shared" si="52"/>
        <v>0</v>
      </c>
      <c r="DZ24" s="97" t="s">
        <v>127</v>
      </c>
      <c r="EA24" s="97">
        <f t="shared" si="53"/>
        <v>0</v>
      </c>
      <c r="EB24" s="97" t="str">
        <f t="shared" si="54"/>
        <v>0/0</v>
      </c>
    </row>
    <row r="25" spans="1:132" ht="27.75" customHeight="1">
      <c r="A25" s="6">
        <f t="shared" si="5"/>
        <v>0</v>
      </c>
      <c r="B25" s="484">
        <v>17</v>
      </c>
      <c r="C25" s="463">
        <f t="shared" si="6"/>
        <v>0</v>
      </c>
      <c r="D25" s="8"/>
      <c r="E25" s="22"/>
      <c r="F25" s="7"/>
      <c r="G25" s="8"/>
      <c r="H25" s="8"/>
      <c r="I25" s="8"/>
      <c r="J25" s="524"/>
      <c r="K25" s="196">
        <v>0</v>
      </c>
      <c r="L25" s="146">
        <v>0</v>
      </c>
      <c r="M25" s="146"/>
      <c r="N25" s="147">
        <f t="shared" si="7"/>
        <v>0</v>
      </c>
      <c r="O25" s="148">
        <v>0</v>
      </c>
      <c r="P25" s="148">
        <v>0</v>
      </c>
      <c r="Q25" s="148">
        <v>0</v>
      </c>
      <c r="R25" s="149">
        <f t="shared" si="59"/>
        <v>0</v>
      </c>
      <c r="S25" s="150">
        <v>0</v>
      </c>
      <c r="T25" s="150">
        <v>0</v>
      </c>
      <c r="U25" s="150">
        <v>0</v>
      </c>
      <c r="V25" s="151">
        <f t="shared" si="60"/>
        <v>0</v>
      </c>
      <c r="W25" s="464">
        <f t="shared" si="61"/>
        <v>0</v>
      </c>
      <c r="X25" s="465">
        <f t="shared" si="11"/>
        <v>0</v>
      </c>
      <c r="Y25" s="466" t="str">
        <f t="shared" si="12"/>
        <v/>
      </c>
      <c r="Z25" s="186">
        <v>0</v>
      </c>
      <c r="AA25" s="152">
        <v>0</v>
      </c>
      <c r="AB25" s="152"/>
      <c r="AC25" s="153">
        <f t="shared" si="13"/>
        <v>0</v>
      </c>
      <c r="AD25" s="154">
        <v>0</v>
      </c>
      <c r="AE25" s="154">
        <v>0</v>
      </c>
      <c r="AF25" s="154">
        <v>0</v>
      </c>
      <c r="AG25" s="155">
        <f t="shared" si="14"/>
        <v>0</v>
      </c>
      <c r="AH25" s="156">
        <v>0</v>
      </c>
      <c r="AI25" s="156">
        <v>0</v>
      </c>
      <c r="AJ25" s="156">
        <v>0</v>
      </c>
      <c r="AK25" s="157">
        <f t="shared" si="15"/>
        <v>0</v>
      </c>
      <c r="AL25" s="467">
        <f t="shared" si="55"/>
        <v>0</v>
      </c>
      <c r="AM25" s="468">
        <f t="shared" si="16"/>
        <v>0</v>
      </c>
      <c r="AN25" s="469" t="str">
        <f t="shared" si="17"/>
        <v/>
      </c>
      <c r="AO25" s="102">
        <v>0</v>
      </c>
      <c r="AP25" s="9">
        <v>0</v>
      </c>
      <c r="AQ25" s="9"/>
      <c r="AR25" s="158">
        <f t="shared" si="18"/>
        <v>0</v>
      </c>
      <c r="AS25" s="159">
        <v>0</v>
      </c>
      <c r="AT25" s="159">
        <v>0</v>
      </c>
      <c r="AU25" s="159">
        <v>0</v>
      </c>
      <c r="AV25" s="160">
        <f t="shared" si="19"/>
        <v>0</v>
      </c>
      <c r="AW25" s="161">
        <v>0</v>
      </c>
      <c r="AX25" s="161">
        <v>0</v>
      </c>
      <c r="AY25" s="161">
        <v>0</v>
      </c>
      <c r="AZ25" s="162">
        <f t="shared" si="20"/>
        <v>0</v>
      </c>
      <c r="BA25" s="470">
        <f t="shared" si="21"/>
        <v>0</v>
      </c>
      <c r="BB25" s="471">
        <f t="shared" si="22"/>
        <v>0</v>
      </c>
      <c r="BC25" s="472" t="str">
        <f t="shared" si="23"/>
        <v/>
      </c>
      <c r="BD25" s="172">
        <v>0</v>
      </c>
      <c r="BE25" s="163">
        <v>0</v>
      </c>
      <c r="BF25" s="163"/>
      <c r="BG25" s="164">
        <f t="shared" si="24"/>
        <v>0</v>
      </c>
      <c r="BH25" s="165">
        <v>0</v>
      </c>
      <c r="BI25" s="165">
        <v>0</v>
      </c>
      <c r="BJ25" s="165">
        <v>0</v>
      </c>
      <c r="BK25" s="166">
        <f t="shared" si="25"/>
        <v>0</v>
      </c>
      <c r="BL25" s="167">
        <v>0</v>
      </c>
      <c r="BM25" s="167">
        <v>0</v>
      </c>
      <c r="BN25" s="167">
        <v>0</v>
      </c>
      <c r="BO25" s="168">
        <f t="shared" si="26"/>
        <v>0</v>
      </c>
      <c r="BP25" s="473">
        <f t="shared" si="27"/>
        <v>0</v>
      </c>
      <c r="BQ25" s="474">
        <f t="shared" si="28"/>
        <v>0</v>
      </c>
      <c r="BR25" s="475" t="str">
        <f t="shared" si="29"/>
        <v/>
      </c>
      <c r="BS25" s="132"/>
      <c r="BT25" s="19"/>
      <c r="BU25" s="19"/>
      <c r="BV25" s="19"/>
      <c r="BW25" s="19"/>
      <c r="BX25" s="476">
        <f t="shared" si="0"/>
        <v>0</v>
      </c>
      <c r="BY25" s="448">
        <f t="shared" si="30"/>
        <v>0</v>
      </c>
      <c r="BZ25" s="449" t="str">
        <f t="shared" si="56"/>
        <v/>
      </c>
      <c r="CA25" s="116"/>
      <c r="CB25" s="27"/>
      <c r="CC25" s="27"/>
      <c r="CD25" s="27"/>
      <c r="CE25" s="27"/>
      <c r="CF25" s="470">
        <f t="shared" si="1"/>
        <v>0</v>
      </c>
      <c r="CG25" s="477">
        <f t="shared" si="31"/>
        <v>0</v>
      </c>
      <c r="CH25" s="478" t="str">
        <f t="shared" si="57"/>
        <v/>
      </c>
      <c r="CI25" s="111"/>
      <c r="CJ25" s="18"/>
      <c r="CK25" s="18"/>
      <c r="CL25" s="18"/>
      <c r="CM25" s="18"/>
      <c r="CN25" s="479">
        <f t="shared" si="2"/>
        <v>0</v>
      </c>
      <c r="CO25" s="480">
        <f t="shared" si="32"/>
        <v>0</v>
      </c>
      <c r="CP25" s="481" t="str">
        <f t="shared" si="58"/>
        <v/>
      </c>
      <c r="CQ25" s="106"/>
      <c r="CR25" s="19"/>
      <c r="CS25" s="19"/>
      <c r="CT25" s="19"/>
      <c r="CU25" s="19"/>
      <c r="CV25" s="476">
        <f t="shared" si="3"/>
        <v>0</v>
      </c>
      <c r="CW25" s="448" t="str">
        <f t="shared" si="33"/>
        <v/>
      </c>
      <c r="CX25" s="482" t="str">
        <f t="shared" si="34"/>
        <v/>
      </c>
      <c r="CY25" s="102"/>
      <c r="CZ25" s="9"/>
      <c r="DA25" s="483" t="str">
        <f t="shared" si="35"/>
        <v/>
      </c>
      <c r="DB25" s="484">
        <f t="shared" si="4"/>
        <v>705</v>
      </c>
      <c r="DC25" s="485">
        <f t="shared" si="36"/>
        <v>0</v>
      </c>
      <c r="DD25" s="486">
        <f t="shared" si="37"/>
        <v>0</v>
      </c>
      <c r="DE25" s="487" t="str">
        <f t="shared" si="38"/>
        <v/>
      </c>
      <c r="DF25" s="463" t="str">
        <f t="shared" si="39"/>
        <v/>
      </c>
      <c r="DG25" s="463" t="str">
        <f t="shared" si="40"/>
        <v/>
      </c>
      <c r="DH25" s="488" t="str">
        <f t="shared" si="41"/>
        <v/>
      </c>
      <c r="DI25" s="461">
        <f t="shared" si="42"/>
        <v>0</v>
      </c>
      <c r="DJ25" s="648"/>
      <c r="DK25" s="649"/>
      <c r="DM25" s="97">
        <f t="shared" si="43"/>
        <v>0</v>
      </c>
      <c r="DN25" s="97" t="s">
        <v>127</v>
      </c>
      <c r="DO25" s="97">
        <f t="shared" si="44"/>
        <v>100</v>
      </c>
      <c r="DP25" s="97" t="str">
        <f t="shared" si="45"/>
        <v>0/100</v>
      </c>
      <c r="DQ25" s="97">
        <f t="shared" si="46"/>
        <v>0</v>
      </c>
      <c r="DR25" s="97" t="s">
        <v>127</v>
      </c>
      <c r="DS25" s="97">
        <f t="shared" si="47"/>
        <v>100</v>
      </c>
      <c r="DT25" s="97" t="str">
        <f t="shared" si="48"/>
        <v>0/100</v>
      </c>
      <c r="DU25" s="97">
        <f t="shared" si="49"/>
        <v>0</v>
      </c>
      <c r="DV25" s="97" t="s">
        <v>127</v>
      </c>
      <c r="DW25" s="97">
        <f t="shared" si="50"/>
        <v>100</v>
      </c>
      <c r="DX25" s="97" t="str">
        <f t="shared" si="51"/>
        <v>0/100</v>
      </c>
      <c r="DY25" s="97">
        <f t="shared" si="52"/>
        <v>0</v>
      </c>
      <c r="DZ25" s="97" t="s">
        <v>127</v>
      </c>
      <c r="EA25" s="97">
        <f t="shared" si="53"/>
        <v>0</v>
      </c>
      <c r="EB25" s="97" t="str">
        <f t="shared" si="54"/>
        <v>0/0</v>
      </c>
    </row>
    <row r="26" spans="1:132" ht="27.75" customHeight="1">
      <c r="A26" s="6">
        <f t="shared" si="5"/>
        <v>0</v>
      </c>
      <c r="B26" s="462">
        <v>18</v>
      </c>
      <c r="C26" s="463">
        <f t="shared" si="6"/>
        <v>0</v>
      </c>
      <c r="D26" s="8"/>
      <c r="E26" s="22"/>
      <c r="F26" s="7"/>
      <c r="G26" s="8"/>
      <c r="H26" s="8"/>
      <c r="I26" s="8"/>
      <c r="J26" s="524"/>
      <c r="K26" s="196">
        <v>0</v>
      </c>
      <c r="L26" s="146">
        <v>0</v>
      </c>
      <c r="M26" s="146"/>
      <c r="N26" s="147">
        <f t="shared" si="7"/>
        <v>0</v>
      </c>
      <c r="O26" s="148">
        <v>0</v>
      </c>
      <c r="P26" s="148">
        <v>0</v>
      </c>
      <c r="Q26" s="148">
        <v>0</v>
      </c>
      <c r="R26" s="149">
        <f t="shared" si="59"/>
        <v>0</v>
      </c>
      <c r="S26" s="150">
        <v>0</v>
      </c>
      <c r="T26" s="150">
        <v>0</v>
      </c>
      <c r="U26" s="150">
        <v>0</v>
      </c>
      <c r="V26" s="151">
        <f t="shared" si="60"/>
        <v>0</v>
      </c>
      <c r="W26" s="464">
        <f t="shared" si="61"/>
        <v>0</v>
      </c>
      <c r="X26" s="465">
        <f t="shared" si="11"/>
        <v>0</v>
      </c>
      <c r="Y26" s="466" t="str">
        <f t="shared" si="12"/>
        <v/>
      </c>
      <c r="Z26" s="186">
        <v>0</v>
      </c>
      <c r="AA26" s="152">
        <v>0</v>
      </c>
      <c r="AB26" s="152"/>
      <c r="AC26" s="153">
        <f t="shared" si="13"/>
        <v>0</v>
      </c>
      <c r="AD26" s="154">
        <v>0</v>
      </c>
      <c r="AE26" s="154">
        <v>0</v>
      </c>
      <c r="AF26" s="154">
        <v>0</v>
      </c>
      <c r="AG26" s="155">
        <f t="shared" si="14"/>
        <v>0</v>
      </c>
      <c r="AH26" s="156">
        <v>0</v>
      </c>
      <c r="AI26" s="156">
        <v>0</v>
      </c>
      <c r="AJ26" s="156">
        <v>0</v>
      </c>
      <c r="AK26" s="157">
        <f t="shared" si="15"/>
        <v>0</v>
      </c>
      <c r="AL26" s="467">
        <f t="shared" si="55"/>
        <v>0</v>
      </c>
      <c r="AM26" s="468">
        <f t="shared" si="16"/>
        <v>0</v>
      </c>
      <c r="AN26" s="469" t="str">
        <f t="shared" si="17"/>
        <v/>
      </c>
      <c r="AO26" s="102">
        <v>0</v>
      </c>
      <c r="AP26" s="9">
        <v>0</v>
      </c>
      <c r="AQ26" s="9"/>
      <c r="AR26" s="158">
        <f t="shared" si="18"/>
        <v>0</v>
      </c>
      <c r="AS26" s="159">
        <v>0</v>
      </c>
      <c r="AT26" s="159">
        <v>0</v>
      </c>
      <c r="AU26" s="159">
        <v>0</v>
      </c>
      <c r="AV26" s="160">
        <f t="shared" si="19"/>
        <v>0</v>
      </c>
      <c r="AW26" s="161">
        <v>0</v>
      </c>
      <c r="AX26" s="161">
        <v>0</v>
      </c>
      <c r="AY26" s="161">
        <v>0</v>
      </c>
      <c r="AZ26" s="162">
        <f t="shared" si="20"/>
        <v>0</v>
      </c>
      <c r="BA26" s="470">
        <f t="shared" si="21"/>
        <v>0</v>
      </c>
      <c r="BB26" s="471">
        <f t="shared" si="22"/>
        <v>0</v>
      </c>
      <c r="BC26" s="472" t="str">
        <f t="shared" si="23"/>
        <v/>
      </c>
      <c r="BD26" s="172">
        <v>0</v>
      </c>
      <c r="BE26" s="163">
        <v>0</v>
      </c>
      <c r="BF26" s="163"/>
      <c r="BG26" s="164">
        <f t="shared" si="24"/>
        <v>0</v>
      </c>
      <c r="BH26" s="165">
        <v>0</v>
      </c>
      <c r="BI26" s="165">
        <v>0</v>
      </c>
      <c r="BJ26" s="165">
        <v>0</v>
      </c>
      <c r="BK26" s="166">
        <f t="shared" si="25"/>
        <v>0</v>
      </c>
      <c r="BL26" s="167">
        <v>0</v>
      </c>
      <c r="BM26" s="167">
        <v>0</v>
      </c>
      <c r="BN26" s="167">
        <v>0</v>
      </c>
      <c r="BO26" s="168">
        <f t="shared" si="26"/>
        <v>0</v>
      </c>
      <c r="BP26" s="473">
        <f t="shared" si="27"/>
        <v>0</v>
      </c>
      <c r="BQ26" s="474">
        <f t="shared" si="28"/>
        <v>0</v>
      </c>
      <c r="BR26" s="475" t="str">
        <f t="shared" si="29"/>
        <v/>
      </c>
      <c r="BS26" s="132"/>
      <c r="BT26" s="19"/>
      <c r="BU26" s="19"/>
      <c r="BV26" s="19"/>
      <c r="BW26" s="19"/>
      <c r="BX26" s="476">
        <f t="shared" si="0"/>
        <v>0</v>
      </c>
      <c r="BY26" s="448">
        <f t="shared" si="30"/>
        <v>0</v>
      </c>
      <c r="BZ26" s="449" t="str">
        <f t="shared" si="56"/>
        <v/>
      </c>
      <c r="CA26" s="116"/>
      <c r="CB26" s="27"/>
      <c r="CC26" s="27"/>
      <c r="CD26" s="27"/>
      <c r="CE26" s="27"/>
      <c r="CF26" s="470">
        <f t="shared" si="1"/>
        <v>0</v>
      </c>
      <c r="CG26" s="477">
        <f t="shared" si="31"/>
        <v>0</v>
      </c>
      <c r="CH26" s="478" t="str">
        <f t="shared" si="57"/>
        <v/>
      </c>
      <c r="CI26" s="111"/>
      <c r="CJ26" s="18"/>
      <c r="CK26" s="18"/>
      <c r="CL26" s="18"/>
      <c r="CM26" s="18"/>
      <c r="CN26" s="479">
        <f t="shared" si="2"/>
        <v>0</v>
      </c>
      <c r="CO26" s="480">
        <f t="shared" si="32"/>
        <v>0</v>
      </c>
      <c r="CP26" s="481" t="str">
        <f t="shared" si="58"/>
        <v/>
      </c>
      <c r="CQ26" s="106"/>
      <c r="CR26" s="19"/>
      <c r="CS26" s="19"/>
      <c r="CT26" s="19"/>
      <c r="CU26" s="19"/>
      <c r="CV26" s="476">
        <f t="shared" si="3"/>
        <v>0</v>
      </c>
      <c r="CW26" s="448" t="str">
        <f t="shared" si="33"/>
        <v/>
      </c>
      <c r="CX26" s="482" t="str">
        <f t="shared" si="34"/>
        <v/>
      </c>
      <c r="CY26" s="102"/>
      <c r="CZ26" s="9"/>
      <c r="DA26" s="483" t="str">
        <f t="shared" si="35"/>
        <v/>
      </c>
      <c r="DB26" s="484">
        <f t="shared" si="4"/>
        <v>705</v>
      </c>
      <c r="DC26" s="485">
        <f t="shared" si="36"/>
        <v>0</v>
      </c>
      <c r="DD26" s="486">
        <f t="shared" si="37"/>
        <v>0</v>
      </c>
      <c r="DE26" s="487" t="str">
        <f t="shared" si="38"/>
        <v/>
      </c>
      <c r="DF26" s="463" t="str">
        <f t="shared" si="39"/>
        <v/>
      </c>
      <c r="DG26" s="463" t="str">
        <f t="shared" si="40"/>
        <v/>
      </c>
      <c r="DH26" s="488" t="str">
        <f t="shared" si="41"/>
        <v/>
      </c>
      <c r="DI26" s="461">
        <f t="shared" si="42"/>
        <v>0</v>
      </c>
      <c r="DJ26" s="648"/>
      <c r="DK26" s="649"/>
      <c r="DM26" s="97">
        <f t="shared" si="43"/>
        <v>0</v>
      </c>
      <c r="DN26" s="97" t="s">
        <v>127</v>
      </c>
      <c r="DO26" s="97">
        <f t="shared" si="44"/>
        <v>100</v>
      </c>
      <c r="DP26" s="97" t="str">
        <f t="shared" si="45"/>
        <v>0/100</v>
      </c>
      <c r="DQ26" s="97">
        <f t="shared" si="46"/>
        <v>0</v>
      </c>
      <c r="DR26" s="97" t="s">
        <v>127</v>
      </c>
      <c r="DS26" s="97">
        <f t="shared" si="47"/>
        <v>100</v>
      </c>
      <c r="DT26" s="97" t="str">
        <f t="shared" si="48"/>
        <v>0/100</v>
      </c>
      <c r="DU26" s="97">
        <f t="shared" si="49"/>
        <v>0</v>
      </c>
      <c r="DV26" s="97" t="s">
        <v>127</v>
      </c>
      <c r="DW26" s="97">
        <f t="shared" si="50"/>
        <v>100</v>
      </c>
      <c r="DX26" s="97" t="str">
        <f t="shared" si="51"/>
        <v>0/100</v>
      </c>
      <c r="DY26" s="97">
        <f t="shared" si="52"/>
        <v>0</v>
      </c>
      <c r="DZ26" s="97" t="s">
        <v>127</v>
      </c>
      <c r="EA26" s="97">
        <f t="shared" si="53"/>
        <v>0</v>
      </c>
      <c r="EB26" s="97" t="str">
        <f t="shared" si="54"/>
        <v>0/0</v>
      </c>
    </row>
    <row r="27" spans="1:132" ht="27.75" customHeight="1">
      <c r="A27" s="6">
        <f t="shared" si="5"/>
        <v>0</v>
      </c>
      <c r="B27" s="484">
        <v>19</v>
      </c>
      <c r="C27" s="463">
        <f t="shared" si="6"/>
        <v>0</v>
      </c>
      <c r="D27" s="8"/>
      <c r="E27" s="22"/>
      <c r="F27" s="7"/>
      <c r="G27" s="8"/>
      <c r="H27" s="8"/>
      <c r="I27" s="8"/>
      <c r="J27" s="524"/>
      <c r="K27" s="196">
        <v>0</v>
      </c>
      <c r="L27" s="146">
        <v>0</v>
      </c>
      <c r="M27" s="146"/>
      <c r="N27" s="147">
        <f t="shared" si="7"/>
        <v>0</v>
      </c>
      <c r="O27" s="148">
        <v>0</v>
      </c>
      <c r="P27" s="148">
        <v>0</v>
      </c>
      <c r="Q27" s="148">
        <v>0</v>
      </c>
      <c r="R27" s="149">
        <f t="shared" si="59"/>
        <v>0</v>
      </c>
      <c r="S27" s="150">
        <v>0</v>
      </c>
      <c r="T27" s="150">
        <v>0</v>
      </c>
      <c r="U27" s="150">
        <v>0</v>
      </c>
      <c r="V27" s="151">
        <f t="shared" si="60"/>
        <v>0</v>
      </c>
      <c r="W27" s="464">
        <f t="shared" si="61"/>
        <v>0</v>
      </c>
      <c r="X27" s="465">
        <f t="shared" si="11"/>
        <v>0</v>
      </c>
      <c r="Y27" s="466" t="str">
        <f t="shared" si="12"/>
        <v/>
      </c>
      <c r="Z27" s="186">
        <v>0</v>
      </c>
      <c r="AA27" s="152">
        <v>0</v>
      </c>
      <c r="AB27" s="152"/>
      <c r="AC27" s="153">
        <f t="shared" si="13"/>
        <v>0</v>
      </c>
      <c r="AD27" s="154">
        <v>0</v>
      </c>
      <c r="AE27" s="154">
        <v>0</v>
      </c>
      <c r="AF27" s="154">
        <v>0</v>
      </c>
      <c r="AG27" s="155">
        <f t="shared" si="14"/>
        <v>0</v>
      </c>
      <c r="AH27" s="156">
        <v>0</v>
      </c>
      <c r="AI27" s="156">
        <v>0</v>
      </c>
      <c r="AJ27" s="156">
        <v>0</v>
      </c>
      <c r="AK27" s="157">
        <f t="shared" si="15"/>
        <v>0</v>
      </c>
      <c r="AL27" s="467">
        <f t="shared" si="55"/>
        <v>0</v>
      </c>
      <c r="AM27" s="468">
        <f t="shared" si="16"/>
        <v>0</v>
      </c>
      <c r="AN27" s="469" t="str">
        <f t="shared" si="17"/>
        <v/>
      </c>
      <c r="AO27" s="102">
        <v>0</v>
      </c>
      <c r="AP27" s="9">
        <v>0</v>
      </c>
      <c r="AQ27" s="9"/>
      <c r="AR27" s="158">
        <f t="shared" si="18"/>
        <v>0</v>
      </c>
      <c r="AS27" s="159">
        <v>0</v>
      </c>
      <c r="AT27" s="159">
        <v>0</v>
      </c>
      <c r="AU27" s="159">
        <v>0</v>
      </c>
      <c r="AV27" s="160">
        <f t="shared" si="19"/>
        <v>0</v>
      </c>
      <c r="AW27" s="161">
        <v>0</v>
      </c>
      <c r="AX27" s="161">
        <v>0</v>
      </c>
      <c r="AY27" s="161">
        <v>0</v>
      </c>
      <c r="AZ27" s="162">
        <f t="shared" si="20"/>
        <v>0</v>
      </c>
      <c r="BA27" s="470">
        <f t="shared" si="21"/>
        <v>0</v>
      </c>
      <c r="BB27" s="471">
        <f t="shared" si="22"/>
        <v>0</v>
      </c>
      <c r="BC27" s="472" t="str">
        <f t="shared" si="23"/>
        <v/>
      </c>
      <c r="BD27" s="172">
        <v>0</v>
      </c>
      <c r="BE27" s="163">
        <v>0</v>
      </c>
      <c r="BF27" s="163"/>
      <c r="BG27" s="164">
        <f t="shared" si="24"/>
        <v>0</v>
      </c>
      <c r="BH27" s="165">
        <v>0</v>
      </c>
      <c r="BI27" s="165">
        <v>0</v>
      </c>
      <c r="BJ27" s="165">
        <v>0</v>
      </c>
      <c r="BK27" s="166">
        <f t="shared" si="25"/>
        <v>0</v>
      </c>
      <c r="BL27" s="167">
        <v>0</v>
      </c>
      <c r="BM27" s="167">
        <v>0</v>
      </c>
      <c r="BN27" s="167">
        <v>0</v>
      </c>
      <c r="BO27" s="168">
        <f t="shared" si="26"/>
        <v>0</v>
      </c>
      <c r="BP27" s="473">
        <f t="shared" si="27"/>
        <v>0</v>
      </c>
      <c r="BQ27" s="474">
        <f t="shared" si="28"/>
        <v>0</v>
      </c>
      <c r="BR27" s="475" t="str">
        <f t="shared" si="29"/>
        <v/>
      </c>
      <c r="BS27" s="132"/>
      <c r="BT27" s="19"/>
      <c r="BU27" s="19"/>
      <c r="BV27" s="19"/>
      <c r="BW27" s="19"/>
      <c r="BX27" s="476">
        <f t="shared" si="0"/>
        <v>0</v>
      </c>
      <c r="BY27" s="448">
        <f t="shared" si="30"/>
        <v>0</v>
      </c>
      <c r="BZ27" s="449" t="str">
        <f t="shared" si="56"/>
        <v/>
      </c>
      <c r="CA27" s="116"/>
      <c r="CB27" s="27"/>
      <c r="CC27" s="27"/>
      <c r="CD27" s="27"/>
      <c r="CE27" s="27"/>
      <c r="CF27" s="470">
        <f t="shared" si="1"/>
        <v>0</v>
      </c>
      <c r="CG27" s="477">
        <f t="shared" si="31"/>
        <v>0</v>
      </c>
      <c r="CH27" s="478" t="str">
        <f t="shared" si="57"/>
        <v/>
      </c>
      <c r="CI27" s="111"/>
      <c r="CJ27" s="18"/>
      <c r="CK27" s="18"/>
      <c r="CL27" s="18"/>
      <c r="CM27" s="18"/>
      <c r="CN27" s="479">
        <f t="shared" si="2"/>
        <v>0</v>
      </c>
      <c r="CO27" s="480">
        <f t="shared" si="32"/>
        <v>0</v>
      </c>
      <c r="CP27" s="481" t="str">
        <f t="shared" si="58"/>
        <v/>
      </c>
      <c r="CQ27" s="106"/>
      <c r="CR27" s="19"/>
      <c r="CS27" s="19"/>
      <c r="CT27" s="19"/>
      <c r="CU27" s="19"/>
      <c r="CV27" s="476">
        <f t="shared" si="3"/>
        <v>0</v>
      </c>
      <c r="CW27" s="448" t="str">
        <f t="shared" si="33"/>
        <v/>
      </c>
      <c r="CX27" s="482" t="str">
        <f t="shared" si="34"/>
        <v/>
      </c>
      <c r="CY27" s="102"/>
      <c r="CZ27" s="9"/>
      <c r="DA27" s="483" t="str">
        <f t="shared" si="35"/>
        <v/>
      </c>
      <c r="DB27" s="484">
        <f t="shared" si="4"/>
        <v>705</v>
      </c>
      <c r="DC27" s="485">
        <f t="shared" si="36"/>
        <v>0</v>
      </c>
      <c r="DD27" s="486">
        <f t="shared" si="37"/>
        <v>0</v>
      </c>
      <c r="DE27" s="487" t="str">
        <f t="shared" si="38"/>
        <v/>
      </c>
      <c r="DF27" s="463" t="str">
        <f t="shared" si="39"/>
        <v/>
      </c>
      <c r="DG27" s="463" t="str">
        <f t="shared" si="40"/>
        <v/>
      </c>
      <c r="DH27" s="488" t="str">
        <f t="shared" si="41"/>
        <v/>
      </c>
      <c r="DI27" s="461">
        <f t="shared" si="42"/>
        <v>0</v>
      </c>
      <c r="DJ27" s="648"/>
      <c r="DK27" s="649"/>
      <c r="DM27" s="97">
        <f t="shared" si="43"/>
        <v>0</v>
      </c>
      <c r="DN27" s="97" t="s">
        <v>127</v>
      </c>
      <c r="DO27" s="97">
        <f t="shared" si="44"/>
        <v>100</v>
      </c>
      <c r="DP27" s="97" t="str">
        <f t="shared" si="45"/>
        <v>0/100</v>
      </c>
      <c r="DQ27" s="97">
        <f t="shared" si="46"/>
        <v>0</v>
      </c>
      <c r="DR27" s="97" t="s">
        <v>127</v>
      </c>
      <c r="DS27" s="97">
        <f t="shared" si="47"/>
        <v>100</v>
      </c>
      <c r="DT27" s="97" t="str">
        <f t="shared" si="48"/>
        <v>0/100</v>
      </c>
      <c r="DU27" s="97">
        <f t="shared" si="49"/>
        <v>0</v>
      </c>
      <c r="DV27" s="97" t="s">
        <v>127</v>
      </c>
      <c r="DW27" s="97">
        <f t="shared" si="50"/>
        <v>100</v>
      </c>
      <c r="DX27" s="97" t="str">
        <f t="shared" si="51"/>
        <v>0/100</v>
      </c>
      <c r="DY27" s="97">
        <f t="shared" si="52"/>
        <v>0</v>
      </c>
      <c r="DZ27" s="97" t="s">
        <v>127</v>
      </c>
      <c r="EA27" s="97">
        <f t="shared" si="53"/>
        <v>0</v>
      </c>
      <c r="EB27" s="97" t="str">
        <f t="shared" si="54"/>
        <v>0/0</v>
      </c>
    </row>
    <row r="28" spans="1:132" ht="26.25" customHeight="1">
      <c r="A28" s="6">
        <f t="shared" si="5"/>
        <v>0</v>
      </c>
      <c r="B28" s="462">
        <v>20</v>
      </c>
      <c r="C28" s="463">
        <f t="shared" si="6"/>
        <v>0</v>
      </c>
      <c r="D28" s="8"/>
      <c r="E28" s="22"/>
      <c r="F28" s="7"/>
      <c r="G28" s="8"/>
      <c r="H28" s="8"/>
      <c r="I28" s="8"/>
      <c r="J28" s="524"/>
      <c r="K28" s="196">
        <v>0</v>
      </c>
      <c r="L28" s="146">
        <v>0</v>
      </c>
      <c r="M28" s="146"/>
      <c r="N28" s="147">
        <f t="shared" si="7"/>
        <v>0</v>
      </c>
      <c r="O28" s="148">
        <v>0</v>
      </c>
      <c r="P28" s="148">
        <v>0</v>
      </c>
      <c r="Q28" s="148">
        <v>0</v>
      </c>
      <c r="R28" s="149">
        <f t="shared" si="59"/>
        <v>0</v>
      </c>
      <c r="S28" s="150">
        <v>0</v>
      </c>
      <c r="T28" s="150">
        <v>0</v>
      </c>
      <c r="U28" s="150">
        <v>0</v>
      </c>
      <c r="V28" s="151">
        <f t="shared" si="60"/>
        <v>0</v>
      </c>
      <c r="W28" s="464">
        <f t="shared" si="61"/>
        <v>0</v>
      </c>
      <c r="X28" s="465">
        <f t="shared" si="11"/>
        <v>0</v>
      </c>
      <c r="Y28" s="466" t="str">
        <f t="shared" si="12"/>
        <v/>
      </c>
      <c r="Z28" s="186">
        <v>0</v>
      </c>
      <c r="AA28" s="152">
        <v>0</v>
      </c>
      <c r="AB28" s="152"/>
      <c r="AC28" s="153">
        <f t="shared" si="13"/>
        <v>0</v>
      </c>
      <c r="AD28" s="154">
        <v>0</v>
      </c>
      <c r="AE28" s="154">
        <v>0</v>
      </c>
      <c r="AF28" s="154">
        <v>0</v>
      </c>
      <c r="AG28" s="155">
        <f t="shared" si="14"/>
        <v>0</v>
      </c>
      <c r="AH28" s="156">
        <v>0</v>
      </c>
      <c r="AI28" s="156">
        <v>0</v>
      </c>
      <c r="AJ28" s="156">
        <v>0</v>
      </c>
      <c r="AK28" s="157">
        <f t="shared" si="15"/>
        <v>0</v>
      </c>
      <c r="AL28" s="467">
        <f t="shared" si="55"/>
        <v>0</v>
      </c>
      <c r="AM28" s="468">
        <f t="shared" si="16"/>
        <v>0</v>
      </c>
      <c r="AN28" s="469" t="str">
        <f t="shared" si="17"/>
        <v/>
      </c>
      <c r="AO28" s="102">
        <v>0</v>
      </c>
      <c r="AP28" s="9">
        <v>0</v>
      </c>
      <c r="AQ28" s="9"/>
      <c r="AR28" s="158">
        <f t="shared" si="18"/>
        <v>0</v>
      </c>
      <c r="AS28" s="159">
        <v>0</v>
      </c>
      <c r="AT28" s="159">
        <v>0</v>
      </c>
      <c r="AU28" s="159">
        <v>0</v>
      </c>
      <c r="AV28" s="160">
        <f t="shared" si="19"/>
        <v>0</v>
      </c>
      <c r="AW28" s="161">
        <v>0</v>
      </c>
      <c r="AX28" s="161">
        <v>0</v>
      </c>
      <c r="AY28" s="161">
        <v>0</v>
      </c>
      <c r="AZ28" s="162">
        <f t="shared" si="20"/>
        <v>0</v>
      </c>
      <c r="BA28" s="470">
        <f t="shared" si="21"/>
        <v>0</v>
      </c>
      <c r="BB28" s="471">
        <f t="shared" si="22"/>
        <v>0</v>
      </c>
      <c r="BC28" s="472" t="str">
        <f t="shared" si="23"/>
        <v/>
      </c>
      <c r="BD28" s="172">
        <v>0</v>
      </c>
      <c r="BE28" s="163">
        <v>0</v>
      </c>
      <c r="BF28" s="163"/>
      <c r="BG28" s="164">
        <f t="shared" si="24"/>
        <v>0</v>
      </c>
      <c r="BH28" s="165">
        <v>0</v>
      </c>
      <c r="BI28" s="165">
        <v>0</v>
      </c>
      <c r="BJ28" s="165">
        <v>0</v>
      </c>
      <c r="BK28" s="166">
        <f t="shared" si="25"/>
        <v>0</v>
      </c>
      <c r="BL28" s="167">
        <v>0</v>
      </c>
      <c r="BM28" s="167">
        <v>0</v>
      </c>
      <c r="BN28" s="167">
        <v>0</v>
      </c>
      <c r="BO28" s="168">
        <f t="shared" si="26"/>
        <v>0</v>
      </c>
      <c r="BP28" s="473">
        <f t="shared" si="27"/>
        <v>0</v>
      </c>
      <c r="BQ28" s="474">
        <f t="shared" si="28"/>
        <v>0</v>
      </c>
      <c r="BR28" s="475" t="str">
        <f t="shared" si="29"/>
        <v/>
      </c>
      <c r="BS28" s="132"/>
      <c r="BT28" s="19"/>
      <c r="BU28" s="19"/>
      <c r="BV28" s="19"/>
      <c r="BW28" s="19"/>
      <c r="BX28" s="476">
        <f t="shared" si="0"/>
        <v>0</v>
      </c>
      <c r="BY28" s="448">
        <f t="shared" si="30"/>
        <v>0</v>
      </c>
      <c r="BZ28" s="449" t="str">
        <f t="shared" si="56"/>
        <v/>
      </c>
      <c r="CA28" s="116"/>
      <c r="CB28" s="27"/>
      <c r="CC28" s="27"/>
      <c r="CD28" s="27"/>
      <c r="CE28" s="27"/>
      <c r="CF28" s="470">
        <f t="shared" si="1"/>
        <v>0</v>
      </c>
      <c r="CG28" s="477">
        <f t="shared" si="31"/>
        <v>0</v>
      </c>
      <c r="CH28" s="478" t="str">
        <f t="shared" si="57"/>
        <v/>
      </c>
      <c r="CI28" s="111"/>
      <c r="CJ28" s="18"/>
      <c r="CK28" s="18"/>
      <c r="CL28" s="18"/>
      <c r="CM28" s="18"/>
      <c r="CN28" s="479">
        <f t="shared" si="2"/>
        <v>0</v>
      </c>
      <c r="CO28" s="480">
        <f t="shared" si="32"/>
        <v>0</v>
      </c>
      <c r="CP28" s="481" t="str">
        <f t="shared" si="58"/>
        <v/>
      </c>
      <c r="CQ28" s="106"/>
      <c r="CR28" s="19"/>
      <c r="CS28" s="19"/>
      <c r="CT28" s="19"/>
      <c r="CU28" s="19"/>
      <c r="CV28" s="476">
        <f t="shared" si="3"/>
        <v>0</v>
      </c>
      <c r="CW28" s="448" t="str">
        <f t="shared" si="33"/>
        <v/>
      </c>
      <c r="CX28" s="482" t="str">
        <f t="shared" si="34"/>
        <v/>
      </c>
      <c r="CY28" s="102"/>
      <c r="CZ28" s="9"/>
      <c r="DA28" s="483" t="str">
        <f t="shared" si="35"/>
        <v/>
      </c>
      <c r="DB28" s="484">
        <f t="shared" si="4"/>
        <v>705</v>
      </c>
      <c r="DC28" s="485">
        <f t="shared" si="36"/>
        <v>0</v>
      </c>
      <c r="DD28" s="486">
        <f t="shared" si="37"/>
        <v>0</v>
      </c>
      <c r="DE28" s="487" t="str">
        <f t="shared" si="38"/>
        <v/>
      </c>
      <c r="DF28" s="463" t="str">
        <f t="shared" si="39"/>
        <v/>
      </c>
      <c r="DG28" s="463" t="str">
        <f t="shared" si="40"/>
        <v/>
      </c>
      <c r="DH28" s="488" t="str">
        <f t="shared" si="41"/>
        <v/>
      </c>
      <c r="DI28" s="461">
        <f t="shared" si="42"/>
        <v>0</v>
      </c>
      <c r="DJ28" s="648"/>
      <c r="DK28" s="649"/>
      <c r="DM28" s="97">
        <f t="shared" si="43"/>
        <v>0</v>
      </c>
      <c r="DN28" s="97" t="s">
        <v>127</v>
      </c>
      <c r="DO28" s="97">
        <f t="shared" si="44"/>
        <v>100</v>
      </c>
      <c r="DP28" s="97" t="str">
        <f t="shared" si="45"/>
        <v>0/100</v>
      </c>
      <c r="DQ28" s="97">
        <f t="shared" si="46"/>
        <v>0</v>
      </c>
      <c r="DR28" s="97" t="s">
        <v>127</v>
      </c>
      <c r="DS28" s="97">
        <f t="shared" si="47"/>
        <v>100</v>
      </c>
      <c r="DT28" s="97" t="str">
        <f t="shared" si="48"/>
        <v>0/100</v>
      </c>
      <c r="DU28" s="97">
        <f t="shared" si="49"/>
        <v>0</v>
      </c>
      <c r="DV28" s="97" t="s">
        <v>127</v>
      </c>
      <c r="DW28" s="97">
        <f t="shared" si="50"/>
        <v>100</v>
      </c>
      <c r="DX28" s="97" t="str">
        <f t="shared" si="51"/>
        <v>0/100</v>
      </c>
      <c r="DY28" s="97">
        <f t="shared" si="52"/>
        <v>0</v>
      </c>
      <c r="DZ28" s="97" t="s">
        <v>127</v>
      </c>
      <c r="EA28" s="97">
        <f t="shared" si="53"/>
        <v>0</v>
      </c>
      <c r="EB28" s="97" t="str">
        <f t="shared" si="54"/>
        <v>0/0</v>
      </c>
    </row>
    <row r="29" spans="1:132" ht="24.75" customHeight="1">
      <c r="A29" s="6">
        <f t="shared" si="5"/>
        <v>0</v>
      </c>
      <c r="B29" s="484">
        <v>21</v>
      </c>
      <c r="C29" s="463">
        <f t="shared" si="6"/>
        <v>0</v>
      </c>
      <c r="D29" s="8"/>
      <c r="E29" s="22"/>
      <c r="F29" s="7"/>
      <c r="G29" s="8"/>
      <c r="H29" s="8"/>
      <c r="I29" s="8"/>
      <c r="J29" s="524"/>
      <c r="K29" s="196">
        <v>0</v>
      </c>
      <c r="L29" s="146">
        <v>0</v>
      </c>
      <c r="M29" s="146"/>
      <c r="N29" s="147">
        <f t="shared" si="7"/>
        <v>0</v>
      </c>
      <c r="O29" s="148">
        <v>0</v>
      </c>
      <c r="P29" s="148">
        <v>0</v>
      </c>
      <c r="Q29" s="148">
        <v>0</v>
      </c>
      <c r="R29" s="149">
        <f t="shared" si="59"/>
        <v>0</v>
      </c>
      <c r="S29" s="150">
        <v>0</v>
      </c>
      <c r="T29" s="150">
        <v>0</v>
      </c>
      <c r="U29" s="150">
        <v>0</v>
      </c>
      <c r="V29" s="151">
        <f t="shared" si="60"/>
        <v>0</v>
      </c>
      <c r="W29" s="464">
        <f t="shared" si="61"/>
        <v>0</v>
      </c>
      <c r="X29" s="465">
        <f t="shared" si="11"/>
        <v>0</v>
      </c>
      <c r="Y29" s="466" t="str">
        <f t="shared" si="12"/>
        <v/>
      </c>
      <c r="Z29" s="186">
        <v>0</v>
      </c>
      <c r="AA29" s="152">
        <v>0</v>
      </c>
      <c r="AB29" s="152"/>
      <c r="AC29" s="153">
        <f t="shared" si="13"/>
        <v>0</v>
      </c>
      <c r="AD29" s="154">
        <v>0</v>
      </c>
      <c r="AE29" s="154">
        <v>0</v>
      </c>
      <c r="AF29" s="154">
        <v>0</v>
      </c>
      <c r="AG29" s="155">
        <f t="shared" si="14"/>
        <v>0</v>
      </c>
      <c r="AH29" s="156">
        <v>0</v>
      </c>
      <c r="AI29" s="156">
        <v>0</v>
      </c>
      <c r="AJ29" s="156">
        <v>0</v>
      </c>
      <c r="AK29" s="157">
        <f t="shared" si="15"/>
        <v>0</v>
      </c>
      <c r="AL29" s="467">
        <f t="shared" si="55"/>
        <v>0</v>
      </c>
      <c r="AM29" s="468">
        <f t="shared" si="16"/>
        <v>0</v>
      </c>
      <c r="AN29" s="469" t="str">
        <f t="shared" si="17"/>
        <v/>
      </c>
      <c r="AO29" s="102">
        <v>0</v>
      </c>
      <c r="AP29" s="9">
        <v>0</v>
      </c>
      <c r="AQ29" s="9"/>
      <c r="AR29" s="158">
        <f t="shared" si="18"/>
        <v>0</v>
      </c>
      <c r="AS29" s="159">
        <v>0</v>
      </c>
      <c r="AT29" s="159">
        <v>0</v>
      </c>
      <c r="AU29" s="159">
        <v>0</v>
      </c>
      <c r="AV29" s="160">
        <f t="shared" si="19"/>
        <v>0</v>
      </c>
      <c r="AW29" s="161">
        <v>0</v>
      </c>
      <c r="AX29" s="161">
        <v>0</v>
      </c>
      <c r="AY29" s="161">
        <v>0</v>
      </c>
      <c r="AZ29" s="162">
        <f t="shared" si="20"/>
        <v>0</v>
      </c>
      <c r="BA29" s="470">
        <f t="shared" si="21"/>
        <v>0</v>
      </c>
      <c r="BB29" s="471">
        <f t="shared" si="22"/>
        <v>0</v>
      </c>
      <c r="BC29" s="472" t="str">
        <f t="shared" si="23"/>
        <v/>
      </c>
      <c r="BD29" s="172">
        <v>0</v>
      </c>
      <c r="BE29" s="163">
        <v>0</v>
      </c>
      <c r="BF29" s="163"/>
      <c r="BG29" s="164">
        <f t="shared" si="24"/>
        <v>0</v>
      </c>
      <c r="BH29" s="165">
        <v>0</v>
      </c>
      <c r="BI29" s="165">
        <v>0</v>
      </c>
      <c r="BJ29" s="165">
        <v>0</v>
      </c>
      <c r="BK29" s="166">
        <f t="shared" si="25"/>
        <v>0</v>
      </c>
      <c r="BL29" s="167">
        <v>0</v>
      </c>
      <c r="BM29" s="167">
        <v>0</v>
      </c>
      <c r="BN29" s="167">
        <v>0</v>
      </c>
      <c r="BO29" s="168">
        <f t="shared" si="26"/>
        <v>0</v>
      </c>
      <c r="BP29" s="473">
        <f t="shared" si="27"/>
        <v>0</v>
      </c>
      <c r="BQ29" s="474">
        <f t="shared" si="28"/>
        <v>0</v>
      </c>
      <c r="BR29" s="475" t="str">
        <f t="shared" si="29"/>
        <v/>
      </c>
      <c r="BS29" s="132"/>
      <c r="BT29" s="19"/>
      <c r="BU29" s="19"/>
      <c r="BV29" s="19"/>
      <c r="BW29" s="19"/>
      <c r="BX29" s="476">
        <f t="shared" si="0"/>
        <v>0</v>
      </c>
      <c r="BY29" s="448">
        <f t="shared" si="30"/>
        <v>0</v>
      </c>
      <c r="BZ29" s="449" t="str">
        <f t="shared" si="56"/>
        <v/>
      </c>
      <c r="CA29" s="116"/>
      <c r="CB29" s="27"/>
      <c r="CC29" s="27"/>
      <c r="CD29" s="27"/>
      <c r="CE29" s="27"/>
      <c r="CF29" s="470">
        <f t="shared" si="1"/>
        <v>0</v>
      </c>
      <c r="CG29" s="477">
        <f t="shared" si="31"/>
        <v>0</v>
      </c>
      <c r="CH29" s="478" t="str">
        <f t="shared" si="57"/>
        <v/>
      </c>
      <c r="CI29" s="111"/>
      <c r="CJ29" s="18"/>
      <c r="CK29" s="18"/>
      <c r="CL29" s="18"/>
      <c r="CM29" s="18"/>
      <c r="CN29" s="479">
        <f t="shared" si="2"/>
        <v>0</v>
      </c>
      <c r="CO29" s="480">
        <f t="shared" si="32"/>
        <v>0</v>
      </c>
      <c r="CP29" s="481" t="str">
        <f t="shared" si="58"/>
        <v/>
      </c>
      <c r="CQ29" s="106"/>
      <c r="CR29" s="19"/>
      <c r="CS29" s="19"/>
      <c r="CT29" s="19"/>
      <c r="CU29" s="19"/>
      <c r="CV29" s="476">
        <f t="shared" si="3"/>
        <v>0</v>
      </c>
      <c r="CW29" s="448" t="str">
        <f t="shared" si="33"/>
        <v/>
      </c>
      <c r="CX29" s="482" t="str">
        <f t="shared" si="34"/>
        <v/>
      </c>
      <c r="CY29" s="102"/>
      <c r="CZ29" s="9"/>
      <c r="DA29" s="483" t="str">
        <f t="shared" si="35"/>
        <v/>
      </c>
      <c r="DB29" s="484">
        <f t="shared" si="4"/>
        <v>705</v>
      </c>
      <c r="DC29" s="485">
        <f t="shared" si="36"/>
        <v>0</v>
      </c>
      <c r="DD29" s="486">
        <f t="shared" si="37"/>
        <v>0</v>
      </c>
      <c r="DE29" s="487" t="str">
        <f t="shared" si="38"/>
        <v/>
      </c>
      <c r="DF29" s="463" t="str">
        <f t="shared" si="39"/>
        <v/>
      </c>
      <c r="DG29" s="463" t="str">
        <f t="shared" si="40"/>
        <v/>
      </c>
      <c r="DH29" s="488" t="str">
        <f t="shared" si="41"/>
        <v/>
      </c>
      <c r="DI29" s="461">
        <f t="shared" si="42"/>
        <v>0</v>
      </c>
      <c r="DJ29" s="648"/>
      <c r="DK29" s="649"/>
      <c r="DM29" s="97">
        <f t="shared" si="43"/>
        <v>0</v>
      </c>
      <c r="DN29" s="97" t="s">
        <v>127</v>
      </c>
      <c r="DO29" s="97">
        <f t="shared" si="44"/>
        <v>100</v>
      </c>
      <c r="DP29" s="97" t="str">
        <f t="shared" si="45"/>
        <v>0/100</v>
      </c>
      <c r="DQ29" s="97">
        <f t="shared" si="46"/>
        <v>0</v>
      </c>
      <c r="DR29" s="97" t="s">
        <v>127</v>
      </c>
      <c r="DS29" s="97">
        <f t="shared" si="47"/>
        <v>100</v>
      </c>
      <c r="DT29" s="97" t="str">
        <f t="shared" si="48"/>
        <v>0/100</v>
      </c>
      <c r="DU29" s="97">
        <f t="shared" si="49"/>
        <v>0</v>
      </c>
      <c r="DV29" s="97" t="s">
        <v>127</v>
      </c>
      <c r="DW29" s="97">
        <f t="shared" si="50"/>
        <v>100</v>
      </c>
      <c r="DX29" s="97" t="str">
        <f t="shared" si="51"/>
        <v>0/100</v>
      </c>
      <c r="DY29" s="97">
        <f t="shared" si="52"/>
        <v>0</v>
      </c>
      <c r="DZ29" s="97" t="s">
        <v>127</v>
      </c>
      <c r="EA29" s="97">
        <f t="shared" si="53"/>
        <v>0</v>
      </c>
      <c r="EB29" s="97" t="str">
        <f t="shared" si="54"/>
        <v>0/0</v>
      </c>
    </row>
    <row r="30" spans="1:132" ht="24" customHeight="1">
      <c r="A30" s="6">
        <f t="shared" si="5"/>
        <v>0</v>
      </c>
      <c r="B30" s="462">
        <v>22</v>
      </c>
      <c r="C30" s="463">
        <f t="shared" si="6"/>
        <v>0</v>
      </c>
      <c r="D30" s="8"/>
      <c r="E30" s="22"/>
      <c r="F30" s="7"/>
      <c r="G30" s="8"/>
      <c r="H30" s="8"/>
      <c r="I30" s="8"/>
      <c r="J30" s="524"/>
      <c r="K30" s="196">
        <v>0</v>
      </c>
      <c r="L30" s="146">
        <v>0</v>
      </c>
      <c r="M30" s="146"/>
      <c r="N30" s="147">
        <f t="shared" si="7"/>
        <v>0</v>
      </c>
      <c r="O30" s="148">
        <v>0</v>
      </c>
      <c r="P30" s="148">
        <v>0</v>
      </c>
      <c r="Q30" s="148">
        <v>0</v>
      </c>
      <c r="R30" s="149">
        <f t="shared" si="59"/>
        <v>0</v>
      </c>
      <c r="S30" s="150">
        <v>0</v>
      </c>
      <c r="T30" s="150">
        <v>0</v>
      </c>
      <c r="U30" s="150">
        <v>0</v>
      </c>
      <c r="V30" s="151">
        <f t="shared" si="60"/>
        <v>0</v>
      </c>
      <c r="W30" s="464">
        <f t="shared" si="61"/>
        <v>0</v>
      </c>
      <c r="X30" s="465">
        <f t="shared" si="11"/>
        <v>0</v>
      </c>
      <c r="Y30" s="466" t="str">
        <f t="shared" si="12"/>
        <v/>
      </c>
      <c r="Z30" s="186">
        <v>0</v>
      </c>
      <c r="AA30" s="152">
        <v>0</v>
      </c>
      <c r="AB30" s="152"/>
      <c r="AC30" s="153">
        <f t="shared" si="13"/>
        <v>0</v>
      </c>
      <c r="AD30" s="154">
        <v>0</v>
      </c>
      <c r="AE30" s="154">
        <v>0</v>
      </c>
      <c r="AF30" s="154">
        <v>0</v>
      </c>
      <c r="AG30" s="155">
        <f t="shared" si="14"/>
        <v>0</v>
      </c>
      <c r="AH30" s="156">
        <v>0</v>
      </c>
      <c r="AI30" s="156">
        <v>0</v>
      </c>
      <c r="AJ30" s="156">
        <v>0</v>
      </c>
      <c r="AK30" s="157">
        <f t="shared" si="15"/>
        <v>0</v>
      </c>
      <c r="AL30" s="467">
        <f t="shared" si="55"/>
        <v>0</v>
      </c>
      <c r="AM30" s="468">
        <f t="shared" si="16"/>
        <v>0</v>
      </c>
      <c r="AN30" s="469" t="str">
        <f t="shared" si="17"/>
        <v/>
      </c>
      <c r="AO30" s="102">
        <v>0</v>
      </c>
      <c r="AP30" s="9">
        <v>0</v>
      </c>
      <c r="AQ30" s="9"/>
      <c r="AR30" s="158">
        <f t="shared" si="18"/>
        <v>0</v>
      </c>
      <c r="AS30" s="159">
        <v>0</v>
      </c>
      <c r="AT30" s="159">
        <v>0</v>
      </c>
      <c r="AU30" s="159">
        <v>0</v>
      </c>
      <c r="AV30" s="160">
        <f t="shared" si="19"/>
        <v>0</v>
      </c>
      <c r="AW30" s="161">
        <v>0</v>
      </c>
      <c r="AX30" s="161">
        <v>0</v>
      </c>
      <c r="AY30" s="161">
        <v>0</v>
      </c>
      <c r="AZ30" s="162">
        <f t="shared" si="20"/>
        <v>0</v>
      </c>
      <c r="BA30" s="470">
        <f t="shared" si="21"/>
        <v>0</v>
      </c>
      <c r="BB30" s="471">
        <f t="shared" si="22"/>
        <v>0</v>
      </c>
      <c r="BC30" s="472" t="str">
        <f t="shared" si="23"/>
        <v/>
      </c>
      <c r="BD30" s="172">
        <v>0</v>
      </c>
      <c r="BE30" s="163">
        <v>0</v>
      </c>
      <c r="BF30" s="163"/>
      <c r="BG30" s="164">
        <f t="shared" si="24"/>
        <v>0</v>
      </c>
      <c r="BH30" s="165">
        <v>0</v>
      </c>
      <c r="BI30" s="165">
        <v>0</v>
      </c>
      <c r="BJ30" s="165">
        <v>0</v>
      </c>
      <c r="BK30" s="166">
        <f t="shared" si="25"/>
        <v>0</v>
      </c>
      <c r="BL30" s="167">
        <v>0</v>
      </c>
      <c r="BM30" s="167">
        <v>0</v>
      </c>
      <c r="BN30" s="167">
        <v>0</v>
      </c>
      <c r="BO30" s="168">
        <f t="shared" si="26"/>
        <v>0</v>
      </c>
      <c r="BP30" s="473">
        <f t="shared" si="27"/>
        <v>0</v>
      </c>
      <c r="BQ30" s="474">
        <f t="shared" si="28"/>
        <v>0</v>
      </c>
      <c r="BR30" s="475" t="str">
        <f t="shared" si="29"/>
        <v/>
      </c>
      <c r="BS30" s="132"/>
      <c r="BT30" s="19"/>
      <c r="BU30" s="19"/>
      <c r="BV30" s="19"/>
      <c r="BW30" s="19"/>
      <c r="BX30" s="476">
        <f t="shared" si="0"/>
        <v>0</v>
      </c>
      <c r="BY30" s="448">
        <f t="shared" si="30"/>
        <v>0</v>
      </c>
      <c r="BZ30" s="449" t="str">
        <f t="shared" si="56"/>
        <v/>
      </c>
      <c r="CA30" s="116"/>
      <c r="CB30" s="27"/>
      <c r="CC30" s="27"/>
      <c r="CD30" s="27"/>
      <c r="CE30" s="27"/>
      <c r="CF30" s="470">
        <f t="shared" si="1"/>
        <v>0</v>
      </c>
      <c r="CG30" s="477">
        <f t="shared" si="31"/>
        <v>0</v>
      </c>
      <c r="CH30" s="478" t="str">
        <f t="shared" si="57"/>
        <v/>
      </c>
      <c r="CI30" s="111"/>
      <c r="CJ30" s="18"/>
      <c r="CK30" s="18"/>
      <c r="CL30" s="18"/>
      <c r="CM30" s="18"/>
      <c r="CN30" s="479">
        <f t="shared" si="2"/>
        <v>0</v>
      </c>
      <c r="CO30" s="480">
        <f t="shared" si="32"/>
        <v>0</v>
      </c>
      <c r="CP30" s="481" t="str">
        <f t="shared" si="58"/>
        <v/>
      </c>
      <c r="CQ30" s="106"/>
      <c r="CR30" s="19"/>
      <c r="CS30" s="19"/>
      <c r="CT30" s="19"/>
      <c r="CU30" s="19"/>
      <c r="CV30" s="476">
        <f t="shared" si="3"/>
        <v>0</v>
      </c>
      <c r="CW30" s="448" t="str">
        <f t="shared" si="33"/>
        <v/>
      </c>
      <c r="CX30" s="482" t="str">
        <f t="shared" si="34"/>
        <v/>
      </c>
      <c r="CY30" s="102"/>
      <c r="CZ30" s="9"/>
      <c r="DA30" s="483" t="str">
        <f t="shared" si="35"/>
        <v/>
      </c>
      <c r="DB30" s="484">
        <f t="shared" si="4"/>
        <v>705</v>
      </c>
      <c r="DC30" s="485">
        <f t="shared" si="36"/>
        <v>0</v>
      </c>
      <c r="DD30" s="486">
        <f t="shared" si="37"/>
        <v>0</v>
      </c>
      <c r="DE30" s="487" t="str">
        <f t="shared" si="38"/>
        <v/>
      </c>
      <c r="DF30" s="463" t="str">
        <f t="shared" si="39"/>
        <v/>
      </c>
      <c r="DG30" s="463" t="str">
        <f t="shared" si="40"/>
        <v/>
      </c>
      <c r="DH30" s="488" t="str">
        <f t="shared" si="41"/>
        <v/>
      </c>
      <c r="DI30" s="461">
        <f t="shared" si="42"/>
        <v>0</v>
      </c>
      <c r="DJ30" s="648"/>
      <c r="DK30" s="649"/>
      <c r="DM30" s="97">
        <f t="shared" si="43"/>
        <v>0</v>
      </c>
      <c r="DN30" s="97" t="s">
        <v>127</v>
      </c>
      <c r="DO30" s="97">
        <f t="shared" si="44"/>
        <v>100</v>
      </c>
      <c r="DP30" s="97" t="str">
        <f t="shared" si="45"/>
        <v>0/100</v>
      </c>
      <c r="DQ30" s="97">
        <f t="shared" si="46"/>
        <v>0</v>
      </c>
      <c r="DR30" s="97" t="s">
        <v>127</v>
      </c>
      <c r="DS30" s="97">
        <f t="shared" si="47"/>
        <v>100</v>
      </c>
      <c r="DT30" s="97" t="str">
        <f t="shared" si="48"/>
        <v>0/100</v>
      </c>
      <c r="DU30" s="97">
        <f t="shared" si="49"/>
        <v>0</v>
      </c>
      <c r="DV30" s="97" t="s">
        <v>127</v>
      </c>
      <c r="DW30" s="97">
        <f t="shared" si="50"/>
        <v>100</v>
      </c>
      <c r="DX30" s="97" t="str">
        <f t="shared" si="51"/>
        <v>0/100</v>
      </c>
      <c r="DY30" s="97">
        <f t="shared" si="52"/>
        <v>0</v>
      </c>
      <c r="DZ30" s="97" t="s">
        <v>127</v>
      </c>
      <c r="EA30" s="97">
        <f t="shared" si="53"/>
        <v>0</v>
      </c>
      <c r="EB30" s="97" t="str">
        <f t="shared" si="54"/>
        <v>0/0</v>
      </c>
    </row>
    <row r="31" spans="1:132" ht="30" customHeight="1">
      <c r="A31" s="6">
        <f t="shared" si="5"/>
        <v>0</v>
      </c>
      <c r="B31" s="484">
        <v>23</v>
      </c>
      <c r="C31" s="463">
        <f t="shared" si="6"/>
        <v>0</v>
      </c>
      <c r="D31" s="8"/>
      <c r="E31" s="22"/>
      <c r="F31" s="7"/>
      <c r="G31" s="8"/>
      <c r="H31" s="8"/>
      <c r="I31" s="8"/>
      <c r="J31" s="524"/>
      <c r="K31" s="196">
        <v>0</v>
      </c>
      <c r="L31" s="146">
        <v>0</v>
      </c>
      <c r="M31" s="146"/>
      <c r="N31" s="147">
        <f t="shared" si="7"/>
        <v>0</v>
      </c>
      <c r="O31" s="148">
        <v>0</v>
      </c>
      <c r="P31" s="148">
        <v>0</v>
      </c>
      <c r="Q31" s="148">
        <v>0</v>
      </c>
      <c r="R31" s="149">
        <f t="shared" si="59"/>
        <v>0</v>
      </c>
      <c r="S31" s="150">
        <v>0</v>
      </c>
      <c r="T31" s="150">
        <v>0</v>
      </c>
      <c r="U31" s="150">
        <v>0</v>
      </c>
      <c r="V31" s="151">
        <f t="shared" si="60"/>
        <v>0</v>
      </c>
      <c r="W31" s="464">
        <f t="shared" si="61"/>
        <v>0</v>
      </c>
      <c r="X31" s="465">
        <f t="shared" si="11"/>
        <v>0</v>
      </c>
      <c r="Y31" s="466" t="str">
        <f t="shared" si="12"/>
        <v/>
      </c>
      <c r="Z31" s="186">
        <v>0</v>
      </c>
      <c r="AA31" s="152">
        <v>0</v>
      </c>
      <c r="AB31" s="152"/>
      <c r="AC31" s="153">
        <f t="shared" si="13"/>
        <v>0</v>
      </c>
      <c r="AD31" s="154">
        <v>0</v>
      </c>
      <c r="AE31" s="154">
        <v>0</v>
      </c>
      <c r="AF31" s="154">
        <v>0</v>
      </c>
      <c r="AG31" s="155">
        <f t="shared" si="14"/>
        <v>0</v>
      </c>
      <c r="AH31" s="156">
        <v>0</v>
      </c>
      <c r="AI31" s="156">
        <v>0</v>
      </c>
      <c r="AJ31" s="156">
        <v>0</v>
      </c>
      <c r="AK31" s="157">
        <f t="shared" si="15"/>
        <v>0</v>
      </c>
      <c r="AL31" s="467">
        <f t="shared" si="55"/>
        <v>0</v>
      </c>
      <c r="AM31" s="468">
        <f t="shared" si="16"/>
        <v>0</v>
      </c>
      <c r="AN31" s="469" t="str">
        <f t="shared" si="17"/>
        <v/>
      </c>
      <c r="AO31" s="102">
        <v>0</v>
      </c>
      <c r="AP31" s="9">
        <v>0</v>
      </c>
      <c r="AQ31" s="9"/>
      <c r="AR31" s="158">
        <f t="shared" si="18"/>
        <v>0</v>
      </c>
      <c r="AS31" s="159">
        <v>0</v>
      </c>
      <c r="AT31" s="159">
        <v>0</v>
      </c>
      <c r="AU31" s="159">
        <v>0</v>
      </c>
      <c r="AV31" s="160">
        <f t="shared" si="19"/>
        <v>0</v>
      </c>
      <c r="AW31" s="161">
        <v>0</v>
      </c>
      <c r="AX31" s="161">
        <v>0</v>
      </c>
      <c r="AY31" s="161">
        <v>0</v>
      </c>
      <c r="AZ31" s="162">
        <f t="shared" si="20"/>
        <v>0</v>
      </c>
      <c r="BA31" s="470">
        <f t="shared" si="21"/>
        <v>0</v>
      </c>
      <c r="BB31" s="471">
        <f t="shared" si="22"/>
        <v>0</v>
      </c>
      <c r="BC31" s="472" t="str">
        <f t="shared" si="23"/>
        <v/>
      </c>
      <c r="BD31" s="172">
        <v>0</v>
      </c>
      <c r="BE31" s="163">
        <v>0</v>
      </c>
      <c r="BF31" s="163"/>
      <c r="BG31" s="164">
        <f t="shared" si="24"/>
        <v>0</v>
      </c>
      <c r="BH31" s="165">
        <v>0</v>
      </c>
      <c r="BI31" s="165">
        <v>0</v>
      </c>
      <c r="BJ31" s="165">
        <v>0</v>
      </c>
      <c r="BK31" s="166">
        <f t="shared" si="25"/>
        <v>0</v>
      </c>
      <c r="BL31" s="167">
        <v>0</v>
      </c>
      <c r="BM31" s="167">
        <v>0</v>
      </c>
      <c r="BN31" s="167">
        <v>0</v>
      </c>
      <c r="BO31" s="168">
        <f t="shared" si="26"/>
        <v>0</v>
      </c>
      <c r="BP31" s="473">
        <f t="shared" si="27"/>
        <v>0</v>
      </c>
      <c r="BQ31" s="474">
        <f t="shared" si="28"/>
        <v>0</v>
      </c>
      <c r="BR31" s="475" t="str">
        <f t="shared" si="29"/>
        <v/>
      </c>
      <c r="BS31" s="132"/>
      <c r="BT31" s="19"/>
      <c r="BU31" s="19"/>
      <c r="BV31" s="19"/>
      <c r="BW31" s="19"/>
      <c r="BX31" s="476">
        <f t="shared" si="0"/>
        <v>0</v>
      </c>
      <c r="BY31" s="448">
        <f t="shared" si="30"/>
        <v>0</v>
      </c>
      <c r="BZ31" s="449" t="str">
        <f t="shared" si="56"/>
        <v/>
      </c>
      <c r="CA31" s="116"/>
      <c r="CB31" s="27"/>
      <c r="CC31" s="27"/>
      <c r="CD31" s="27"/>
      <c r="CE31" s="27"/>
      <c r="CF31" s="470">
        <f t="shared" si="1"/>
        <v>0</v>
      </c>
      <c r="CG31" s="477">
        <f t="shared" si="31"/>
        <v>0</v>
      </c>
      <c r="CH31" s="478" t="str">
        <f t="shared" si="57"/>
        <v/>
      </c>
      <c r="CI31" s="111"/>
      <c r="CJ31" s="18"/>
      <c r="CK31" s="18"/>
      <c r="CL31" s="18"/>
      <c r="CM31" s="18"/>
      <c r="CN31" s="479">
        <f t="shared" si="2"/>
        <v>0</v>
      </c>
      <c r="CO31" s="480">
        <f t="shared" si="32"/>
        <v>0</v>
      </c>
      <c r="CP31" s="481" t="str">
        <f t="shared" si="58"/>
        <v/>
      </c>
      <c r="CQ31" s="106"/>
      <c r="CR31" s="19"/>
      <c r="CS31" s="19"/>
      <c r="CT31" s="19"/>
      <c r="CU31" s="19"/>
      <c r="CV31" s="476">
        <f t="shared" si="3"/>
        <v>0</v>
      </c>
      <c r="CW31" s="448" t="str">
        <f t="shared" si="33"/>
        <v/>
      </c>
      <c r="CX31" s="482" t="str">
        <f t="shared" si="34"/>
        <v/>
      </c>
      <c r="CY31" s="102"/>
      <c r="CZ31" s="9"/>
      <c r="DA31" s="483" t="str">
        <f t="shared" si="35"/>
        <v/>
      </c>
      <c r="DB31" s="484">
        <f t="shared" si="4"/>
        <v>705</v>
      </c>
      <c r="DC31" s="485">
        <f t="shared" si="36"/>
        <v>0</v>
      </c>
      <c r="DD31" s="486">
        <f t="shared" si="37"/>
        <v>0</v>
      </c>
      <c r="DE31" s="487" t="str">
        <f t="shared" si="38"/>
        <v/>
      </c>
      <c r="DF31" s="463" t="str">
        <f t="shared" si="39"/>
        <v/>
      </c>
      <c r="DG31" s="463" t="str">
        <f t="shared" si="40"/>
        <v/>
      </c>
      <c r="DH31" s="488" t="str">
        <f t="shared" si="41"/>
        <v/>
      </c>
      <c r="DI31" s="461">
        <f t="shared" si="42"/>
        <v>0</v>
      </c>
      <c r="DJ31" s="648"/>
      <c r="DK31" s="649"/>
      <c r="DM31" s="97">
        <f t="shared" si="43"/>
        <v>0</v>
      </c>
      <c r="DN31" s="97" t="s">
        <v>127</v>
      </c>
      <c r="DO31" s="97">
        <f t="shared" si="44"/>
        <v>100</v>
      </c>
      <c r="DP31" s="97" t="str">
        <f t="shared" si="45"/>
        <v>0/100</v>
      </c>
      <c r="DQ31" s="97">
        <f t="shared" si="46"/>
        <v>0</v>
      </c>
      <c r="DR31" s="97" t="s">
        <v>127</v>
      </c>
      <c r="DS31" s="97">
        <f t="shared" si="47"/>
        <v>100</v>
      </c>
      <c r="DT31" s="97" t="str">
        <f t="shared" si="48"/>
        <v>0/100</v>
      </c>
      <c r="DU31" s="97">
        <f t="shared" si="49"/>
        <v>0</v>
      </c>
      <c r="DV31" s="97" t="s">
        <v>127</v>
      </c>
      <c r="DW31" s="97">
        <f t="shared" si="50"/>
        <v>100</v>
      </c>
      <c r="DX31" s="97" t="str">
        <f t="shared" si="51"/>
        <v>0/100</v>
      </c>
      <c r="DY31" s="97">
        <f t="shared" si="52"/>
        <v>0</v>
      </c>
      <c r="DZ31" s="97" t="s">
        <v>127</v>
      </c>
      <c r="EA31" s="97">
        <f t="shared" si="53"/>
        <v>0</v>
      </c>
      <c r="EB31" s="97" t="str">
        <f t="shared" si="54"/>
        <v>0/0</v>
      </c>
    </row>
    <row r="32" spans="1:132" ht="23.25" customHeight="1">
      <c r="A32" s="6">
        <f t="shared" si="5"/>
        <v>0</v>
      </c>
      <c r="B32" s="462">
        <v>24</v>
      </c>
      <c r="C32" s="463">
        <f t="shared" si="6"/>
        <v>0</v>
      </c>
      <c r="D32" s="8"/>
      <c r="E32" s="22"/>
      <c r="F32" s="7"/>
      <c r="G32" s="8"/>
      <c r="H32" s="8"/>
      <c r="I32" s="8"/>
      <c r="J32" s="524"/>
      <c r="K32" s="196">
        <v>0</v>
      </c>
      <c r="L32" s="146">
        <v>0</v>
      </c>
      <c r="M32" s="146"/>
      <c r="N32" s="147">
        <f t="shared" si="7"/>
        <v>0</v>
      </c>
      <c r="O32" s="148">
        <v>0</v>
      </c>
      <c r="P32" s="148">
        <v>0</v>
      </c>
      <c r="Q32" s="148">
        <v>0</v>
      </c>
      <c r="R32" s="149">
        <f t="shared" si="59"/>
        <v>0</v>
      </c>
      <c r="S32" s="150">
        <v>0</v>
      </c>
      <c r="T32" s="150">
        <v>0</v>
      </c>
      <c r="U32" s="150">
        <v>0</v>
      </c>
      <c r="V32" s="151">
        <f t="shared" si="60"/>
        <v>0</v>
      </c>
      <c r="W32" s="464">
        <f t="shared" si="61"/>
        <v>0</v>
      </c>
      <c r="X32" s="465">
        <f t="shared" si="11"/>
        <v>0</v>
      </c>
      <c r="Y32" s="466" t="str">
        <f t="shared" si="12"/>
        <v/>
      </c>
      <c r="Z32" s="186">
        <v>0</v>
      </c>
      <c r="AA32" s="152">
        <v>0</v>
      </c>
      <c r="AB32" s="152"/>
      <c r="AC32" s="153">
        <f t="shared" si="13"/>
        <v>0</v>
      </c>
      <c r="AD32" s="154">
        <v>0</v>
      </c>
      <c r="AE32" s="154">
        <v>0</v>
      </c>
      <c r="AF32" s="154">
        <v>0</v>
      </c>
      <c r="AG32" s="155">
        <f t="shared" si="14"/>
        <v>0</v>
      </c>
      <c r="AH32" s="156">
        <v>0</v>
      </c>
      <c r="AI32" s="156">
        <v>0</v>
      </c>
      <c r="AJ32" s="156">
        <v>0</v>
      </c>
      <c r="AK32" s="157">
        <f t="shared" si="15"/>
        <v>0</v>
      </c>
      <c r="AL32" s="467">
        <f t="shared" si="55"/>
        <v>0</v>
      </c>
      <c r="AM32" s="468">
        <f t="shared" si="16"/>
        <v>0</v>
      </c>
      <c r="AN32" s="469" t="str">
        <f t="shared" si="17"/>
        <v/>
      </c>
      <c r="AO32" s="102">
        <v>0</v>
      </c>
      <c r="AP32" s="9">
        <v>0</v>
      </c>
      <c r="AQ32" s="9"/>
      <c r="AR32" s="158">
        <f t="shared" si="18"/>
        <v>0</v>
      </c>
      <c r="AS32" s="159">
        <v>0</v>
      </c>
      <c r="AT32" s="159">
        <v>0</v>
      </c>
      <c r="AU32" s="159">
        <v>0</v>
      </c>
      <c r="AV32" s="160">
        <f t="shared" si="19"/>
        <v>0</v>
      </c>
      <c r="AW32" s="161">
        <v>0</v>
      </c>
      <c r="AX32" s="161">
        <v>0</v>
      </c>
      <c r="AY32" s="161">
        <v>0</v>
      </c>
      <c r="AZ32" s="162">
        <f t="shared" si="20"/>
        <v>0</v>
      </c>
      <c r="BA32" s="470">
        <f t="shared" si="21"/>
        <v>0</v>
      </c>
      <c r="BB32" s="471">
        <f t="shared" si="22"/>
        <v>0</v>
      </c>
      <c r="BC32" s="472" t="str">
        <f t="shared" si="23"/>
        <v/>
      </c>
      <c r="BD32" s="172">
        <v>0</v>
      </c>
      <c r="BE32" s="163">
        <v>0</v>
      </c>
      <c r="BF32" s="163"/>
      <c r="BG32" s="164">
        <f t="shared" si="24"/>
        <v>0</v>
      </c>
      <c r="BH32" s="165">
        <v>0</v>
      </c>
      <c r="BI32" s="165">
        <v>0</v>
      </c>
      <c r="BJ32" s="165">
        <v>0</v>
      </c>
      <c r="BK32" s="166">
        <f t="shared" si="25"/>
        <v>0</v>
      </c>
      <c r="BL32" s="167">
        <v>0</v>
      </c>
      <c r="BM32" s="167">
        <v>0</v>
      </c>
      <c r="BN32" s="167">
        <v>0</v>
      </c>
      <c r="BO32" s="168">
        <f t="shared" si="26"/>
        <v>0</v>
      </c>
      <c r="BP32" s="473">
        <f t="shared" si="27"/>
        <v>0</v>
      </c>
      <c r="BQ32" s="474">
        <f t="shared" si="28"/>
        <v>0</v>
      </c>
      <c r="BR32" s="475" t="str">
        <f t="shared" si="29"/>
        <v/>
      </c>
      <c r="BS32" s="132"/>
      <c r="BT32" s="19"/>
      <c r="BU32" s="19"/>
      <c r="BV32" s="19"/>
      <c r="BW32" s="19"/>
      <c r="BX32" s="476">
        <f t="shared" si="0"/>
        <v>0</v>
      </c>
      <c r="BY32" s="448">
        <f t="shared" si="30"/>
        <v>0</v>
      </c>
      <c r="BZ32" s="449" t="str">
        <f t="shared" si="56"/>
        <v/>
      </c>
      <c r="CA32" s="116"/>
      <c r="CB32" s="27"/>
      <c r="CC32" s="27"/>
      <c r="CD32" s="27"/>
      <c r="CE32" s="27"/>
      <c r="CF32" s="470">
        <f t="shared" si="1"/>
        <v>0</v>
      </c>
      <c r="CG32" s="477">
        <f t="shared" si="31"/>
        <v>0</v>
      </c>
      <c r="CH32" s="478" t="str">
        <f t="shared" si="57"/>
        <v/>
      </c>
      <c r="CI32" s="111"/>
      <c r="CJ32" s="18"/>
      <c r="CK32" s="18"/>
      <c r="CL32" s="18"/>
      <c r="CM32" s="18"/>
      <c r="CN32" s="479">
        <f t="shared" si="2"/>
        <v>0</v>
      </c>
      <c r="CO32" s="480">
        <f t="shared" si="32"/>
        <v>0</v>
      </c>
      <c r="CP32" s="481" t="str">
        <f t="shared" si="58"/>
        <v/>
      </c>
      <c r="CQ32" s="106"/>
      <c r="CR32" s="19"/>
      <c r="CS32" s="19"/>
      <c r="CT32" s="19"/>
      <c r="CU32" s="19"/>
      <c r="CV32" s="476">
        <f t="shared" si="3"/>
        <v>0</v>
      </c>
      <c r="CW32" s="448" t="str">
        <f t="shared" si="33"/>
        <v/>
      </c>
      <c r="CX32" s="482" t="str">
        <f t="shared" si="34"/>
        <v/>
      </c>
      <c r="CY32" s="102"/>
      <c r="CZ32" s="9"/>
      <c r="DA32" s="483" t="str">
        <f t="shared" si="35"/>
        <v/>
      </c>
      <c r="DB32" s="484">
        <f t="shared" si="4"/>
        <v>705</v>
      </c>
      <c r="DC32" s="485">
        <f t="shared" si="36"/>
        <v>0</v>
      </c>
      <c r="DD32" s="486">
        <f t="shared" si="37"/>
        <v>0</v>
      </c>
      <c r="DE32" s="487" t="str">
        <f t="shared" si="38"/>
        <v/>
      </c>
      <c r="DF32" s="463" t="str">
        <f t="shared" si="39"/>
        <v/>
      </c>
      <c r="DG32" s="463" t="str">
        <f t="shared" si="40"/>
        <v/>
      </c>
      <c r="DH32" s="488" t="str">
        <f t="shared" si="41"/>
        <v/>
      </c>
      <c r="DI32" s="461">
        <f t="shared" si="42"/>
        <v>0</v>
      </c>
      <c r="DJ32" s="648"/>
      <c r="DK32" s="649"/>
      <c r="DM32" s="97">
        <f t="shared" si="43"/>
        <v>0</v>
      </c>
      <c r="DN32" s="97" t="s">
        <v>127</v>
      </c>
      <c r="DO32" s="97">
        <f t="shared" si="44"/>
        <v>100</v>
      </c>
      <c r="DP32" s="97" t="str">
        <f t="shared" si="45"/>
        <v>0/100</v>
      </c>
      <c r="DQ32" s="97">
        <f t="shared" si="46"/>
        <v>0</v>
      </c>
      <c r="DR32" s="97" t="s">
        <v>127</v>
      </c>
      <c r="DS32" s="97">
        <f t="shared" si="47"/>
        <v>100</v>
      </c>
      <c r="DT32" s="97" t="str">
        <f t="shared" si="48"/>
        <v>0/100</v>
      </c>
      <c r="DU32" s="97">
        <f t="shared" si="49"/>
        <v>0</v>
      </c>
      <c r="DV32" s="97" t="s">
        <v>127</v>
      </c>
      <c r="DW32" s="97">
        <f t="shared" si="50"/>
        <v>100</v>
      </c>
      <c r="DX32" s="97" t="str">
        <f t="shared" si="51"/>
        <v>0/100</v>
      </c>
      <c r="DY32" s="97">
        <f t="shared" si="52"/>
        <v>0</v>
      </c>
      <c r="DZ32" s="97" t="s">
        <v>127</v>
      </c>
      <c r="EA32" s="97">
        <f t="shared" si="53"/>
        <v>0</v>
      </c>
      <c r="EB32" s="97" t="str">
        <f t="shared" si="54"/>
        <v>0/0</v>
      </c>
    </row>
    <row r="33" spans="1:132" ht="22.5" customHeight="1">
      <c r="A33" s="6">
        <f t="shared" si="5"/>
        <v>0</v>
      </c>
      <c r="B33" s="484">
        <v>25</v>
      </c>
      <c r="C33" s="463">
        <f t="shared" si="6"/>
        <v>0</v>
      </c>
      <c r="D33" s="8"/>
      <c r="E33" s="22"/>
      <c r="F33" s="7"/>
      <c r="G33" s="8"/>
      <c r="H33" s="8"/>
      <c r="I33" s="8"/>
      <c r="J33" s="524"/>
      <c r="K33" s="196">
        <v>0</v>
      </c>
      <c r="L33" s="146">
        <v>0</v>
      </c>
      <c r="M33" s="146"/>
      <c r="N33" s="147">
        <f t="shared" si="7"/>
        <v>0</v>
      </c>
      <c r="O33" s="148">
        <v>0</v>
      </c>
      <c r="P33" s="148">
        <v>0</v>
      </c>
      <c r="Q33" s="148">
        <v>0</v>
      </c>
      <c r="R33" s="149">
        <f t="shared" si="59"/>
        <v>0</v>
      </c>
      <c r="S33" s="150">
        <v>0</v>
      </c>
      <c r="T33" s="150">
        <v>0</v>
      </c>
      <c r="U33" s="150">
        <v>0</v>
      </c>
      <c r="V33" s="151">
        <f t="shared" si="60"/>
        <v>0</v>
      </c>
      <c r="W33" s="464">
        <f t="shared" si="61"/>
        <v>0</v>
      </c>
      <c r="X33" s="465">
        <f t="shared" si="11"/>
        <v>0</v>
      </c>
      <c r="Y33" s="466" t="str">
        <f t="shared" si="12"/>
        <v/>
      </c>
      <c r="Z33" s="186">
        <v>0</v>
      </c>
      <c r="AA33" s="152">
        <v>0</v>
      </c>
      <c r="AB33" s="152"/>
      <c r="AC33" s="153">
        <f t="shared" si="13"/>
        <v>0</v>
      </c>
      <c r="AD33" s="154">
        <v>0</v>
      </c>
      <c r="AE33" s="154">
        <v>0</v>
      </c>
      <c r="AF33" s="154">
        <v>0</v>
      </c>
      <c r="AG33" s="155">
        <f t="shared" si="14"/>
        <v>0</v>
      </c>
      <c r="AH33" s="156">
        <v>0</v>
      </c>
      <c r="AI33" s="156">
        <v>0</v>
      </c>
      <c r="AJ33" s="156">
        <v>0</v>
      </c>
      <c r="AK33" s="157">
        <f t="shared" si="15"/>
        <v>0</v>
      </c>
      <c r="AL33" s="467">
        <f t="shared" si="55"/>
        <v>0</v>
      </c>
      <c r="AM33" s="468">
        <f t="shared" si="16"/>
        <v>0</v>
      </c>
      <c r="AN33" s="469" t="str">
        <f t="shared" si="17"/>
        <v/>
      </c>
      <c r="AO33" s="102">
        <v>0</v>
      </c>
      <c r="AP33" s="9">
        <v>0</v>
      </c>
      <c r="AQ33" s="9"/>
      <c r="AR33" s="158">
        <f t="shared" si="18"/>
        <v>0</v>
      </c>
      <c r="AS33" s="159">
        <v>0</v>
      </c>
      <c r="AT33" s="159">
        <v>0</v>
      </c>
      <c r="AU33" s="159">
        <v>0</v>
      </c>
      <c r="AV33" s="160">
        <f t="shared" si="19"/>
        <v>0</v>
      </c>
      <c r="AW33" s="161">
        <v>0</v>
      </c>
      <c r="AX33" s="161">
        <v>0</v>
      </c>
      <c r="AY33" s="161">
        <v>0</v>
      </c>
      <c r="AZ33" s="162">
        <f t="shared" si="20"/>
        <v>0</v>
      </c>
      <c r="BA33" s="470">
        <f t="shared" si="21"/>
        <v>0</v>
      </c>
      <c r="BB33" s="471">
        <f t="shared" si="22"/>
        <v>0</v>
      </c>
      <c r="BC33" s="472" t="str">
        <f t="shared" si="23"/>
        <v/>
      </c>
      <c r="BD33" s="172">
        <v>0</v>
      </c>
      <c r="BE33" s="163">
        <v>0</v>
      </c>
      <c r="BF33" s="163"/>
      <c r="BG33" s="164">
        <f t="shared" si="24"/>
        <v>0</v>
      </c>
      <c r="BH33" s="165">
        <v>0</v>
      </c>
      <c r="BI33" s="165">
        <v>0</v>
      </c>
      <c r="BJ33" s="165">
        <v>0</v>
      </c>
      <c r="BK33" s="166">
        <f t="shared" si="25"/>
        <v>0</v>
      </c>
      <c r="BL33" s="167">
        <v>0</v>
      </c>
      <c r="BM33" s="167">
        <v>0</v>
      </c>
      <c r="BN33" s="167">
        <v>0</v>
      </c>
      <c r="BO33" s="168">
        <f t="shared" si="26"/>
        <v>0</v>
      </c>
      <c r="BP33" s="473">
        <f t="shared" si="27"/>
        <v>0</v>
      </c>
      <c r="BQ33" s="474">
        <f t="shared" si="28"/>
        <v>0</v>
      </c>
      <c r="BR33" s="475" t="str">
        <f t="shared" si="29"/>
        <v/>
      </c>
      <c r="BS33" s="132"/>
      <c r="BT33" s="19"/>
      <c r="BU33" s="19"/>
      <c r="BV33" s="19"/>
      <c r="BW33" s="19"/>
      <c r="BX33" s="476">
        <f t="shared" si="0"/>
        <v>0</v>
      </c>
      <c r="BY33" s="448">
        <f t="shared" si="30"/>
        <v>0</v>
      </c>
      <c r="BZ33" s="449" t="str">
        <f t="shared" si="56"/>
        <v/>
      </c>
      <c r="CA33" s="116"/>
      <c r="CB33" s="27"/>
      <c r="CC33" s="27"/>
      <c r="CD33" s="27"/>
      <c r="CE33" s="27"/>
      <c r="CF33" s="470">
        <f t="shared" si="1"/>
        <v>0</v>
      </c>
      <c r="CG33" s="477">
        <f t="shared" si="31"/>
        <v>0</v>
      </c>
      <c r="CH33" s="478" t="str">
        <f t="shared" si="57"/>
        <v/>
      </c>
      <c r="CI33" s="111"/>
      <c r="CJ33" s="18"/>
      <c r="CK33" s="18"/>
      <c r="CL33" s="18"/>
      <c r="CM33" s="18"/>
      <c r="CN33" s="479">
        <f t="shared" si="2"/>
        <v>0</v>
      </c>
      <c r="CO33" s="480">
        <f t="shared" si="32"/>
        <v>0</v>
      </c>
      <c r="CP33" s="481" t="str">
        <f t="shared" si="58"/>
        <v/>
      </c>
      <c r="CQ33" s="106"/>
      <c r="CR33" s="19"/>
      <c r="CS33" s="19"/>
      <c r="CT33" s="19"/>
      <c r="CU33" s="19"/>
      <c r="CV33" s="476">
        <f t="shared" si="3"/>
        <v>0</v>
      </c>
      <c r="CW33" s="448" t="str">
        <f t="shared" si="33"/>
        <v/>
      </c>
      <c r="CX33" s="482" t="str">
        <f t="shared" si="34"/>
        <v/>
      </c>
      <c r="CY33" s="102"/>
      <c r="CZ33" s="9"/>
      <c r="DA33" s="483" t="str">
        <f t="shared" si="35"/>
        <v/>
      </c>
      <c r="DB33" s="484">
        <f t="shared" si="4"/>
        <v>705</v>
      </c>
      <c r="DC33" s="485">
        <f t="shared" si="36"/>
        <v>0</v>
      </c>
      <c r="DD33" s="486">
        <f t="shared" si="37"/>
        <v>0</v>
      </c>
      <c r="DE33" s="487" t="str">
        <f t="shared" si="38"/>
        <v/>
      </c>
      <c r="DF33" s="463" t="str">
        <f t="shared" si="39"/>
        <v/>
      </c>
      <c r="DG33" s="463" t="str">
        <f t="shared" si="40"/>
        <v/>
      </c>
      <c r="DH33" s="488" t="str">
        <f t="shared" si="41"/>
        <v/>
      </c>
      <c r="DI33" s="461">
        <f t="shared" si="42"/>
        <v>0</v>
      </c>
      <c r="DJ33" s="648"/>
      <c r="DK33" s="649"/>
      <c r="DM33" s="97">
        <f t="shared" si="43"/>
        <v>0</v>
      </c>
      <c r="DN33" s="97" t="s">
        <v>127</v>
      </c>
      <c r="DO33" s="97">
        <f t="shared" si="44"/>
        <v>100</v>
      </c>
      <c r="DP33" s="97" t="str">
        <f t="shared" si="45"/>
        <v>0/100</v>
      </c>
      <c r="DQ33" s="97">
        <f t="shared" si="46"/>
        <v>0</v>
      </c>
      <c r="DR33" s="97" t="s">
        <v>127</v>
      </c>
      <c r="DS33" s="97">
        <f t="shared" si="47"/>
        <v>100</v>
      </c>
      <c r="DT33" s="97" t="str">
        <f t="shared" si="48"/>
        <v>0/100</v>
      </c>
      <c r="DU33" s="97">
        <f t="shared" si="49"/>
        <v>0</v>
      </c>
      <c r="DV33" s="97" t="s">
        <v>127</v>
      </c>
      <c r="DW33" s="97">
        <f t="shared" si="50"/>
        <v>100</v>
      </c>
      <c r="DX33" s="97" t="str">
        <f t="shared" si="51"/>
        <v>0/100</v>
      </c>
      <c r="DY33" s="97">
        <f t="shared" si="52"/>
        <v>0</v>
      </c>
      <c r="DZ33" s="97" t="s">
        <v>127</v>
      </c>
      <c r="EA33" s="97">
        <f t="shared" si="53"/>
        <v>0</v>
      </c>
      <c r="EB33" s="97" t="str">
        <f t="shared" si="54"/>
        <v>0/0</v>
      </c>
    </row>
    <row r="34" spans="1:132" ht="18.75" customHeight="1">
      <c r="A34" s="6">
        <f t="shared" si="5"/>
        <v>0</v>
      </c>
      <c r="B34" s="462">
        <v>26</v>
      </c>
      <c r="C34" s="463">
        <f t="shared" si="6"/>
        <v>0</v>
      </c>
      <c r="D34" s="8"/>
      <c r="E34" s="22"/>
      <c r="F34" s="7"/>
      <c r="G34" s="8"/>
      <c r="H34" s="8"/>
      <c r="I34" s="8"/>
      <c r="J34" s="524"/>
      <c r="K34" s="196">
        <v>0</v>
      </c>
      <c r="L34" s="146">
        <v>0</v>
      </c>
      <c r="M34" s="146"/>
      <c r="N34" s="147">
        <f t="shared" si="7"/>
        <v>0</v>
      </c>
      <c r="O34" s="148">
        <v>0</v>
      </c>
      <c r="P34" s="148">
        <v>0</v>
      </c>
      <c r="Q34" s="148">
        <v>0</v>
      </c>
      <c r="R34" s="149">
        <f t="shared" si="59"/>
        <v>0</v>
      </c>
      <c r="S34" s="150">
        <v>0</v>
      </c>
      <c r="T34" s="150">
        <v>0</v>
      </c>
      <c r="U34" s="150">
        <v>0</v>
      </c>
      <c r="V34" s="151">
        <f t="shared" si="60"/>
        <v>0</v>
      </c>
      <c r="W34" s="464">
        <f t="shared" si="61"/>
        <v>0</v>
      </c>
      <c r="X34" s="465">
        <f t="shared" si="11"/>
        <v>0</v>
      </c>
      <c r="Y34" s="466" t="str">
        <f t="shared" si="12"/>
        <v/>
      </c>
      <c r="Z34" s="186">
        <v>0</v>
      </c>
      <c r="AA34" s="152">
        <v>0</v>
      </c>
      <c r="AB34" s="152"/>
      <c r="AC34" s="153">
        <f t="shared" si="13"/>
        <v>0</v>
      </c>
      <c r="AD34" s="154">
        <v>0</v>
      </c>
      <c r="AE34" s="154">
        <v>0</v>
      </c>
      <c r="AF34" s="154">
        <v>0</v>
      </c>
      <c r="AG34" s="155">
        <f t="shared" si="14"/>
        <v>0</v>
      </c>
      <c r="AH34" s="156">
        <v>0</v>
      </c>
      <c r="AI34" s="156">
        <v>0</v>
      </c>
      <c r="AJ34" s="156">
        <v>0</v>
      </c>
      <c r="AK34" s="157">
        <f t="shared" si="15"/>
        <v>0</v>
      </c>
      <c r="AL34" s="467">
        <f t="shared" si="55"/>
        <v>0</v>
      </c>
      <c r="AM34" s="468">
        <f t="shared" si="16"/>
        <v>0</v>
      </c>
      <c r="AN34" s="469" t="str">
        <f t="shared" si="17"/>
        <v/>
      </c>
      <c r="AO34" s="102">
        <v>0</v>
      </c>
      <c r="AP34" s="9">
        <v>0</v>
      </c>
      <c r="AQ34" s="9"/>
      <c r="AR34" s="158">
        <f t="shared" si="18"/>
        <v>0</v>
      </c>
      <c r="AS34" s="159">
        <v>0</v>
      </c>
      <c r="AT34" s="159">
        <v>0</v>
      </c>
      <c r="AU34" s="159">
        <v>0</v>
      </c>
      <c r="AV34" s="160">
        <f t="shared" si="19"/>
        <v>0</v>
      </c>
      <c r="AW34" s="161">
        <v>0</v>
      </c>
      <c r="AX34" s="161">
        <v>0</v>
      </c>
      <c r="AY34" s="161">
        <v>0</v>
      </c>
      <c r="AZ34" s="162">
        <f t="shared" si="20"/>
        <v>0</v>
      </c>
      <c r="BA34" s="470">
        <f t="shared" si="21"/>
        <v>0</v>
      </c>
      <c r="BB34" s="471">
        <f t="shared" si="22"/>
        <v>0</v>
      </c>
      <c r="BC34" s="472" t="str">
        <f t="shared" si="23"/>
        <v/>
      </c>
      <c r="BD34" s="172">
        <v>0</v>
      </c>
      <c r="BE34" s="163">
        <v>0</v>
      </c>
      <c r="BF34" s="163"/>
      <c r="BG34" s="164">
        <f t="shared" si="24"/>
        <v>0</v>
      </c>
      <c r="BH34" s="165">
        <v>0</v>
      </c>
      <c r="BI34" s="165">
        <v>0</v>
      </c>
      <c r="BJ34" s="165">
        <v>0</v>
      </c>
      <c r="BK34" s="166">
        <f t="shared" si="25"/>
        <v>0</v>
      </c>
      <c r="BL34" s="167">
        <v>0</v>
      </c>
      <c r="BM34" s="167">
        <v>0</v>
      </c>
      <c r="BN34" s="167">
        <v>0</v>
      </c>
      <c r="BO34" s="168">
        <f t="shared" si="26"/>
        <v>0</v>
      </c>
      <c r="BP34" s="473">
        <f t="shared" si="27"/>
        <v>0</v>
      </c>
      <c r="BQ34" s="474">
        <f t="shared" si="28"/>
        <v>0</v>
      </c>
      <c r="BR34" s="475" t="str">
        <f t="shared" si="29"/>
        <v/>
      </c>
      <c r="BS34" s="132"/>
      <c r="BT34" s="19"/>
      <c r="BU34" s="19"/>
      <c r="BV34" s="19"/>
      <c r="BW34" s="19"/>
      <c r="BX34" s="476">
        <f t="shared" si="0"/>
        <v>0</v>
      </c>
      <c r="BY34" s="448">
        <f t="shared" si="30"/>
        <v>0</v>
      </c>
      <c r="BZ34" s="449" t="str">
        <f t="shared" si="56"/>
        <v/>
      </c>
      <c r="CA34" s="116"/>
      <c r="CB34" s="27"/>
      <c r="CC34" s="27"/>
      <c r="CD34" s="27"/>
      <c r="CE34" s="27"/>
      <c r="CF34" s="470">
        <f t="shared" si="1"/>
        <v>0</v>
      </c>
      <c r="CG34" s="477">
        <f t="shared" si="31"/>
        <v>0</v>
      </c>
      <c r="CH34" s="478" t="str">
        <f t="shared" si="57"/>
        <v/>
      </c>
      <c r="CI34" s="111"/>
      <c r="CJ34" s="18"/>
      <c r="CK34" s="18"/>
      <c r="CL34" s="18"/>
      <c r="CM34" s="18"/>
      <c r="CN34" s="479">
        <f t="shared" si="2"/>
        <v>0</v>
      </c>
      <c r="CO34" s="480">
        <f t="shared" si="32"/>
        <v>0</v>
      </c>
      <c r="CP34" s="481" t="str">
        <f t="shared" si="58"/>
        <v/>
      </c>
      <c r="CQ34" s="106"/>
      <c r="CR34" s="19"/>
      <c r="CS34" s="19"/>
      <c r="CT34" s="19"/>
      <c r="CU34" s="19"/>
      <c r="CV34" s="476">
        <f t="shared" si="3"/>
        <v>0</v>
      </c>
      <c r="CW34" s="448" t="str">
        <f t="shared" si="33"/>
        <v/>
      </c>
      <c r="CX34" s="482" t="str">
        <f t="shared" si="34"/>
        <v/>
      </c>
      <c r="CY34" s="102"/>
      <c r="CZ34" s="9"/>
      <c r="DA34" s="483" t="str">
        <f t="shared" si="35"/>
        <v/>
      </c>
      <c r="DB34" s="484">
        <f t="shared" si="4"/>
        <v>705</v>
      </c>
      <c r="DC34" s="485">
        <f t="shared" si="36"/>
        <v>0</v>
      </c>
      <c r="DD34" s="486">
        <f t="shared" si="37"/>
        <v>0</v>
      </c>
      <c r="DE34" s="487" t="str">
        <f t="shared" si="38"/>
        <v/>
      </c>
      <c r="DF34" s="463" t="str">
        <f t="shared" si="39"/>
        <v/>
      </c>
      <c r="DG34" s="463" t="str">
        <f t="shared" si="40"/>
        <v/>
      </c>
      <c r="DH34" s="488" t="str">
        <f t="shared" si="41"/>
        <v/>
      </c>
      <c r="DI34" s="461">
        <f t="shared" si="42"/>
        <v>0</v>
      </c>
      <c r="DJ34" s="648"/>
      <c r="DK34" s="649"/>
      <c r="DM34" s="97">
        <f t="shared" si="43"/>
        <v>0</v>
      </c>
      <c r="DN34" s="97" t="s">
        <v>127</v>
      </c>
      <c r="DO34" s="97">
        <f t="shared" si="44"/>
        <v>100</v>
      </c>
      <c r="DP34" s="97" t="str">
        <f t="shared" si="45"/>
        <v>0/100</v>
      </c>
      <c r="DQ34" s="97">
        <f t="shared" si="46"/>
        <v>0</v>
      </c>
      <c r="DR34" s="97" t="s">
        <v>127</v>
      </c>
      <c r="DS34" s="97">
        <f t="shared" si="47"/>
        <v>100</v>
      </c>
      <c r="DT34" s="97" t="str">
        <f t="shared" si="48"/>
        <v>0/100</v>
      </c>
      <c r="DU34" s="97">
        <f t="shared" si="49"/>
        <v>0</v>
      </c>
      <c r="DV34" s="97" t="s">
        <v>127</v>
      </c>
      <c r="DW34" s="97">
        <f t="shared" si="50"/>
        <v>100</v>
      </c>
      <c r="DX34" s="97" t="str">
        <f t="shared" si="51"/>
        <v>0/100</v>
      </c>
      <c r="DY34" s="97">
        <f t="shared" si="52"/>
        <v>0</v>
      </c>
      <c r="DZ34" s="97" t="s">
        <v>127</v>
      </c>
      <c r="EA34" s="97">
        <f t="shared" si="53"/>
        <v>0</v>
      </c>
      <c r="EB34" s="97" t="str">
        <f t="shared" si="54"/>
        <v>0/0</v>
      </c>
    </row>
    <row r="35" spans="1:132" ht="23.25" customHeight="1">
      <c r="A35" s="6">
        <f t="shared" si="5"/>
        <v>0</v>
      </c>
      <c r="B35" s="484">
        <v>27</v>
      </c>
      <c r="C35" s="463">
        <f t="shared" si="6"/>
        <v>0</v>
      </c>
      <c r="D35" s="8"/>
      <c r="E35" s="22"/>
      <c r="F35" s="7"/>
      <c r="G35" s="8"/>
      <c r="H35" s="8"/>
      <c r="I35" s="8"/>
      <c r="J35" s="524"/>
      <c r="K35" s="196">
        <v>0</v>
      </c>
      <c r="L35" s="146">
        <v>0</v>
      </c>
      <c r="M35" s="146"/>
      <c r="N35" s="147">
        <f t="shared" si="7"/>
        <v>0</v>
      </c>
      <c r="O35" s="148">
        <v>0</v>
      </c>
      <c r="P35" s="148">
        <v>0</v>
      </c>
      <c r="Q35" s="148">
        <v>0</v>
      </c>
      <c r="R35" s="149">
        <f t="shared" si="59"/>
        <v>0</v>
      </c>
      <c r="S35" s="150">
        <v>0</v>
      </c>
      <c r="T35" s="150">
        <v>0</v>
      </c>
      <c r="U35" s="150">
        <v>0</v>
      </c>
      <c r="V35" s="151">
        <f t="shared" si="60"/>
        <v>0</v>
      </c>
      <c r="W35" s="464">
        <f t="shared" si="61"/>
        <v>0</v>
      </c>
      <c r="X35" s="465">
        <f t="shared" si="11"/>
        <v>0</v>
      </c>
      <c r="Y35" s="466" t="str">
        <f t="shared" si="12"/>
        <v/>
      </c>
      <c r="Z35" s="186">
        <v>0</v>
      </c>
      <c r="AA35" s="152">
        <v>0</v>
      </c>
      <c r="AB35" s="152"/>
      <c r="AC35" s="153">
        <f t="shared" si="13"/>
        <v>0</v>
      </c>
      <c r="AD35" s="154">
        <v>0</v>
      </c>
      <c r="AE35" s="154">
        <v>0</v>
      </c>
      <c r="AF35" s="154">
        <v>0</v>
      </c>
      <c r="AG35" s="155">
        <f t="shared" si="14"/>
        <v>0</v>
      </c>
      <c r="AH35" s="156">
        <v>0</v>
      </c>
      <c r="AI35" s="156">
        <v>0</v>
      </c>
      <c r="AJ35" s="156">
        <v>0</v>
      </c>
      <c r="AK35" s="157">
        <f t="shared" si="15"/>
        <v>0</v>
      </c>
      <c r="AL35" s="467">
        <f t="shared" si="55"/>
        <v>0</v>
      </c>
      <c r="AM35" s="468">
        <f t="shared" si="16"/>
        <v>0</v>
      </c>
      <c r="AN35" s="469" t="str">
        <f t="shared" si="17"/>
        <v/>
      </c>
      <c r="AO35" s="102">
        <v>0</v>
      </c>
      <c r="AP35" s="9">
        <v>0</v>
      </c>
      <c r="AQ35" s="9"/>
      <c r="AR35" s="158">
        <f t="shared" si="18"/>
        <v>0</v>
      </c>
      <c r="AS35" s="159">
        <v>0</v>
      </c>
      <c r="AT35" s="159">
        <v>0</v>
      </c>
      <c r="AU35" s="159">
        <v>0</v>
      </c>
      <c r="AV35" s="160">
        <f t="shared" si="19"/>
        <v>0</v>
      </c>
      <c r="AW35" s="161">
        <v>0</v>
      </c>
      <c r="AX35" s="161">
        <v>0</v>
      </c>
      <c r="AY35" s="161">
        <v>0</v>
      </c>
      <c r="AZ35" s="162">
        <f t="shared" si="20"/>
        <v>0</v>
      </c>
      <c r="BA35" s="470">
        <f t="shared" si="21"/>
        <v>0</v>
      </c>
      <c r="BB35" s="471">
        <f t="shared" si="22"/>
        <v>0</v>
      </c>
      <c r="BC35" s="472" t="str">
        <f t="shared" si="23"/>
        <v/>
      </c>
      <c r="BD35" s="172">
        <v>0</v>
      </c>
      <c r="BE35" s="163">
        <v>0</v>
      </c>
      <c r="BF35" s="163"/>
      <c r="BG35" s="164">
        <f t="shared" si="24"/>
        <v>0</v>
      </c>
      <c r="BH35" s="165">
        <v>0</v>
      </c>
      <c r="BI35" s="165">
        <v>0</v>
      </c>
      <c r="BJ35" s="165">
        <v>0</v>
      </c>
      <c r="BK35" s="166">
        <f t="shared" si="25"/>
        <v>0</v>
      </c>
      <c r="BL35" s="167">
        <v>0</v>
      </c>
      <c r="BM35" s="167">
        <v>0</v>
      </c>
      <c r="BN35" s="167">
        <v>0</v>
      </c>
      <c r="BO35" s="168">
        <f t="shared" si="26"/>
        <v>0</v>
      </c>
      <c r="BP35" s="473">
        <f t="shared" si="27"/>
        <v>0</v>
      </c>
      <c r="BQ35" s="474">
        <f t="shared" si="28"/>
        <v>0</v>
      </c>
      <c r="BR35" s="475" t="str">
        <f t="shared" si="29"/>
        <v/>
      </c>
      <c r="BS35" s="132"/>
      <c r="BT35" s="19"/>
      <c r="BU35" s="19"/>
      <c r="BV35" s="19"/>
      <c r="BW35" s="19"/>
      <c r="BX35" s="476">
        <f t="shared" si="0"/>
        <v>0</v>
      </c>
      <c r="BY35" s="448">
        <f t="shared" si="30"/>
        <v>0</v>
      </c>
      <c r="BZ35" s="449" t="str">
        <f t="shared" si="56"/>
        <v/>
      </c>
      <c r="CA35" s="116"/>
      <c r="CB35" s="27"/>
      <c r="CC35" s="27"/>
      <c r="CD35" s="27"/>
      <c r="CE35" s="27"/>
      <c r="CF35" s="470">
        <f t="shared" si="1"/>
        <v>0</v>
      </c>
      <c r="CG35" s="477">
        <f t="shared" si="31"/>
        <v>0</v>
      </c>
      <c r="CH35" s="478" t="str">
        <f t="shared" si="57"/>
        <v/>
      </c>
      <c r="CI35" s="111"/>
      <c r="CJ35" s="18"/>
      <c r="CK35" s="18"/>
      <c r="CL35" s="18"/>
      <c r="CM35" s="18"/>
      <c r="CN35" s="479">
        <f t="shared" si="2"/>
        <v>0</v>
      </c>
      <c r="CO35" s="480">
        <f t="shared" si="32"/>
        <v>0</v>
      </c>
      <c r="CP35" s="481" t="str">
        <f t="shared" si="58"/>
        <v/>
      </c>
      <c r="CQ35" s="106"/>
      <c r="CR35" s="19"/>
      <c r="CS35" s="19"/>
      <c r="CT35" s="19"/>
      <c r="CU35" s="19"/>
      <c r="CV35" s="476">
        <f t="shared" si="3"/>
        <v>0</v>
      </c>
      <c r="CW35" s="448" t="str">
        <f t="shared" si="33"/>
        <v/>
      </c>
      <c r="CX35" s="482" t="str">
        <f t="shared" si="34"/>
        <v/>
      </c>
      <c r="CY35" s="102"/>
      <c r="CZ35" s="9"/>
      <c r="DA35" s="483" t="str">
        <f t="shared" si="35"/>
        <v/>
      </c>
      <c r="DB35" s="484">
        <f t="shared" si="4"/>
        <v>705</v>
      </c>
      <c r="DC35" s="485">
        <f t="shared" si="36"/>
        <v>0</v>
      </c>
      <c r="DD35" s="486">
        <f t="shared" si="37"/>
        <v>0</v>
      </c>
      <c r="DE35" s="487" t="str">
        <f t="shared" si="38"/>
        <v/>
      </c>
      <c r="DF35" s="463" t="str">
        <f t="shared" si="39"/>
        <v/>
      </c>
      <c r="DG35" s="463" t="str">
        <f t="shared" si="40"/>
        <v/>
      </c>
      <c r="DH35" s="488" t="str">
        <f t="shared" si="41"/>
        <v/>
      </c>
      <c r="DI35" s="461">
        <f t="shared" si="42"/>
        <v>0</v>
      </c>
      <c r="DJ35" s="648"/>
      <c r="DK35" s="649"/>
      <c r="DM35" s="97">
        <f t="shared" si="43"/>
        <v>0</v>
      </c>
      <c r="DN35" s="97" t="s">
        <v>127</v>
      </c>
      <c r="DO35" s="97">
        <f t="shared" si="44"/>
        <v>100</v>
      </c>
      <c r="DP35" s="97" t="str">
        <f t="shared" si="45"/>
        <v>0/100</v>
      </c>
      <c r="DQ35" s="97">
        <f t="shared" si="46"/>
        <v>0</v>
      </c>
      <c r="DR35" s="97" t="s">
        <v>127</v>
      </c>
      <c r="DS35" s="97">
        <f t="shared" si="47"/>
        <v>100</v>
      </c>
      <c r="DT35" s="97" t="str">
        <f t="shared" si="48"/>
        <v>0/100</v>
      </c>
      <c r="DU35" s="97">
        <f t="shared" si="49"/>
        <v>0</v>
      </c>
      <c r="DV35" s="97" t="s">
        <v>127</v>
      </c>
      <c r="DW35" s="97">
        <f t="shared" si="50"/>
        <v>100</v>
      </c>
      <c r="DX35" s="97" t="str">
        <f t="shared" si="51"/>
        <v>0/100</v>
      </c>
      <c r="DY35" s="97">
        <f t="shared" si="52"/>
        <v>0</v>
      </c>
      <c r="DZ35" s="97" t="s">
        <v>127</v>
      </c>
      <c r="EA35" s="97">
        <f t="shared" si="53"/>
        <v>0</v>
      </c>
      <c r="EB35" s="97" t="str">
        <f t="shared" si="54"/>
        <v>0/0</v>
      </c>
    </row>
    <row r="36" spans="1:132" ht="15.75">
      <c r="A36" s="6">
        <f t="shared" si="5"/>
        <v>0</v>
      </c>
      <c r="B36" s="462">
        <v>28</v>
      </c>
      <c r="C36" s="463">
        <f t="shared" si="6"/>
        <v>0</v>
      </c>
      <c r="D36" s="8"/>
      <c r="E36" s="22"/>
      <c r="F36" s="7"/>
      <c r="G36" s="8"/>
      <c r="H36" s="8"/>
      <c r="I36" s="8"/>
      <c r="J36" s="524"/>
      <c r="K36" s="196">
        <v>0</v>
      </c>
      <c r="L36" s="146">
        <v>0</v>
      </c>
      <c r="M36" s="146"/>
      <c r="N36" s="147">
        <f t="shared" si="7"/>
        <v>0</v>
      </c>
      <c r="O36" s="148">
        <v>0</v>
      </c>
      <c r="P36" s="148">
        <v>0</v>
      </c>
      <c r="Q36" s="148">
        <v>0</v>
      </c>
      <c r="R36" s="149">
        <f t="shared" si="59"/>
        <v>0</v>
      </c>
      <c r="S36" s="150">
        <v>0</v>
      </c>
      <c r="T36" s="150">
        <v>0</v>
      </c>
      <c r="U36" s="150">
        <v>0</v>
      </c>
      <c r="V36" s="151">
        <f t="shared" si="60"/>
        <v>0</v>
      </c>
      <c r="W36" s="464">
        <f t="shared" si="61"/>
        <v>0</v>
      </c>
      <c r="X36" s="465">
        <f t="shared" si="11"/>
        <v>0</v>
      </c>
      <c r="Y36" s="466" t="str">
        <f t="shared" si="12"/>
        <v/>
      </c>
      <c r="Z36" s="186">
        <v>0</v>
      </c>
      <c r="AA36" s="152">
        <v>0</v>
      </c>
      <c r="AB36" s="152"/>
      <c r="AC36" s="153">
        <f t="shared" si="13"/>
        <v>0</v>
      </c>
      <c r="AD36" s="154">
        <v>0</v>
      </c>
      <c r="AE36" s="154">
        <v>0</v>
      </c>
      <c r="AF36" s="154">
        <v>0</v>
      </c>
      <c r="AG36" s="155">
        <f t="shared" si="14"/>
        <v>0</v>
      </c>
      <c r="AH36" s="156">
        <v>0</v>
      </c>
      <c r="AI36" s="156">
        <v>0</v>
      </c>
      <c r="AJ36" s="156">
        <v>0</v>
      </c>
      <c r="AK36" s="157">
        <f t="shared" si="15"/>
        <v>0</v>
      </c>
      <c r="AL36" s="467">
        <f t="shared" si="55"/>
        <v>0</v>
      </c>
      <c r="AM36" s="468">
        <f t="shared" si="16"/>
        <v>0</v>
      </c>
      <c r="AN36" s="469" t="str">
        <f t="shared" si="17"/>
        <v/>
      </c>
      <c r="AO36" s="102">
        <v>0</v>
      </c>
      <c r="AP36" s="9">
        <v>0</v>
      </c>
      <c r="AQ36" s="9"/>
      <c r="AR36" s="158">
        <f t="shared" si="18"/>
        <v>0</v>
      </c>
      <c r="AS36" s="159">
        <v>0</v>
      </c>
      <c r="AT36" s="159">
        <v>0</v>
      </c>
      <c r="AU36" s="159">
        <v>0</v>
      </c>
      <c r="AV36" s="160">
        <f t="shared" si="19"/>
        <v>0</v>
      </c>
      <c r="AW36" s="161">
        <v>0</v>
      </c>
      <c r="AX36" s="161">
        <v>0</v>
      </c>
      <c r="AY36" s="161">
        <v>0</v>
      </c>
      <c r="AZ36" s="162">
        <f t="shared" si="20"/>
        <v>0</v>
      </c>
      <c r="BA36" s="470">
        <f t="shared" si="21"/>
        <v>0</v>
      </c>
      <c r="BB36" s="471">
        <f t="shared" si="22"/>
        <v>0</v>
      </c>
      <c r="BC36" s="472" t="str">
        <f t="shared" si="23"/>
        <v/>
      </c>
      <c r="BD36" s="172">
        <v>0</v>
      </c>
      <c r="BE36" s="163">
        <v>0</v>
      </c>
      <c r="BF36" s="163"/>
      <c r="BG36" s="164">
        <f t="shared" si="24"/>
        <v>0</v>
      </c>
      <c r="BH36" s="165">
        <v>0</v>
      </c>
      <c r="BI36" s="165">
        <v>0</v>
      </c>
      <c r="BJ36" s="165">
        <v>0</v>
      </c>
      <c r="BK36" s="166">
        <f t="shared" si="25"/>
        <v>0</v>
      </c>
      <c r="BL36" s="167">
        <v>0</v>
      </c>
      <c r="BM36" s="167">
        <v>0</v>
      </c>
      <c r="BN36" s="167">
        <v>0</v>
      </c>
      <c r="BO36" s="168">
        <f t="shared" si="26"/>
        <v>0</v>
      </c>
      <c r="BP36" s="473">
        <f t="shared" si="27"/>
        <v>0</v>
      </c>
      <c r="BQ36" s="474">
        <f t="shared" si="28"/>
        <v>0</v>
      </c>
      <c r="BR36" s="475" t="str">
        <f t="shared" si="29"/>
        <v/>
      </c>
      <c r="BS36" s="132"/>
      <c r="BT36" s="19"/>
      <c r="BU36" s="19"/>
      <c r="BV36" s="19"/>
      <c r="BW36" s="19"/>
      <c r="BX36" s="476">
        <f t="shared" si="0"/>
        <v>0</v>
      </c>
      <c r="BY36" s="448">
        <f t="shared" si="30"/>
        <v>0</v>
      </c>
      <c r="BZ36" s="449" t="str">
        <f t="shared" si="56"/>
        <v/>
      </c>
      <c r="CA36" s="116"/>
      <c r="CB36" s="27"/>
      <c r="CC36" s="27"/>
      <c r="CD36" s="27"/>
      <c r="CE36" s="27"/>
      <c r="CF36" s="470">
        <f t="shared" si="1"/>
        <v>0</v>
      </c>
      <c r="CG36" s="477">
        <f t="shared" si="31"/>
        <v>0</v>
      </c>
      <c r="CH36" s="478" t="str">
        <f t="shared" si="57"/>
        <v/>
      </c>
      <c r="CI36" s="111"/>
      <c r="CJ36" s="18"/>
      <c r="CK36" s="18"/>
      <c r="CL36" s="18"/>
      <c r="CM36" s="18"/>
      <c r="CN36" s="479">
        <f t="shared" si="2"/>
        <v>0</v>
      </c>
      <c r="CO36" s="480">
        <f t="shared" si="32"/>
        <v>0</v>
      </c>
      <c r="CP36" s="481" t="str">
        <f t="shared" si="58"/>
        <v/>
      </c>
      <c r="CQ36" s="106"/>
      <c r="CR36" s="19"/>
      <c r="CS36" s="19"/>
      <c r="CT36" s="19"/>
      <c r="CU36" s="19"/>
      <c r="CV36" s="476">
        <f t="shared" si="3"/>
        <v>0</v>
      </c>
      <c r="CW36" s="448" t="str">
        <f t="shared" si="33"/>
        <v/>
      </c>
      <c r="CX36" s="482" t="str">
        <f t="shared" si="34"/>
        <v/>
      </c>
      <c r="CY36" s="102"/>
      <c r="CZ36" s="9"/>
      <c r="DA36" s="483" t="str">
        <f t="shared" si="35"/>
        <v/>
      </c>
      <c r="DB36" s="484">
        <f t="shared" si="4"/>
        <v>705</v>
      </c>
      <c r="DC36" s="485">
        <f t="shared" si="36"/>
        <v>0</v>
      </c>
      <c r="DD36" s="486">
        <f t="shared" si="37"/>
        <v>0</v>
      </c>
      <c r="DE36" s="487" t="str">
        <f t="shared" si="38"/>
        <v/>
      </c>
      <c r="DF36" s="463" t="str">
        <f t="shared" si="39"/>
        <v/>
      </c>
      <c r="DG36" s="463" t="str">
        <f t="shared" si="40"/>
        <v/>
      </c>
      <c r="DH36" s="488" t="str">
        <f t="shared" si="41"/>
        <v/>
      </c>
      <c r="DI36" s="461">
        <f t="shared" si="42"/>
        <v>0</v>
      </c>
      <c r="DJ36" s="648"/>
      <c r="DK36" s="649"/>
      <c r="DM36" s="97">
        <f t="shared" si="43"/>
        <v>0</v>
      </c>
      <c r="DN36" s="97" t="s">
        <v>127</v>
      </c>
      <c r="DO36" s="97">
        <f t="shared" si="44"/>
        <v>100</v>
      </c>
      <c r="DP36" s="97" t="str">
        <f t="shared" si="45"/>
        <v>0/100</v>
      </c>
      <c r="DQ36" s="97">
        <f t="shared" si="46"/>
        <v>0</v>
      </c>
      <c r="DR36" s="97" t="s">
        <v>127</v>
      </c>
      <c r="DS36" s="97">
        <f t="shared" si="47"/>
        <v>100</v>
      </c>
      <c r="DT36" s="97" t="str">
        <f t="shared" si="48"/>
        <v>0/100</v>
      </c>
      <c r="DU36" s="97">
        <f t="shared" si="49"/>
        <v>0</v>
      </c>
      <c r="DV36" s="97" t="s">
        <v>127</v>
      </c>
      <c r="DW36" s="97">
        <f t="shared" si="50"/>
        <v>100</v>
      </c>
      <c r="DX36" s="97" t="str">
        <f t="shared" si="51"/>
        <v>0/100</v>
      </c>
      <c r="DY36" s="97">
        <f t="shared" si="52"/>
        <v>0</v>
      </c>
      <c r="DZ36" s="97" t="s">
        <v>127</v>
      </c>
      <c r="EA36" s="97">
        <f t="shared" si="53"/>
        <v>0</v>
      </c>
      <c r="EB36" s="97" t="str">
        <f t="shared" si="54"/>
        <v>0/0</v>
      </c>
    </row>
    <row r="37" spans="1:132" ht="15.75">
      <c r="A37" s="6">
        <f t="shared" si="5"/>
        <v>0</v>
      </c>
      <c r="B37" s="484">
        <v>29</v>
      </c>
      <c r="C37" s="463">
        <f t="shared" si="6"/>
        <v>0</v>
      </c>
      <c r="D37" s="8"/>
      <c r="E37" s="22"/>
      <c r="F37" s="7"/>
      <c r="G37" s="8"/>
      <c r="H37" s="8"/>
      <c r="I37" s="8"/>
      <c r="J37" s="524"/>
      <c r="K37" s="196">
        <v>0</v>
      </c>
      <c r="L37" s="146">
        <v>0</v>
      </c>
      <c r="M37" s="146"/>
      <c r="N37" s="147">
        <f t="shared" si="7"/>
        <v>0</v>
      </c>
      <c r="O37" s="148">
        <v>0</v>
      </c>
      <c r="P37" s="148">
        <v>0</v>
      </c>
      <c r="Q37" s="148">
        <v>0</v>
      </c>
      <c r="R37" s="149">
        <f t="shared" si="59"/>
        <v>0</v>
      </c>
      <c r="S37" s="150">
        <v>0</v>
      </c>
      <c r="T37" s="150">
        <v>0</v>
      </c>
      <c r="U37" s="150">
        <v>0</v>
      </c>
      <c r="V37" s="151">
        <f t="shared" si="60"/>
        <v>0</v>
      </c>
      <c r="W37" s="464">
        <f t="shared" si="61"/>
        <v>0</v>
      </c>
      <c r="X37" s="465">
        <f t="shared" si="11"/>
        <v>0</v>
      </c>
      <c r="Y37" s="466" t="str">
        <f t="shared" si="12"/>
        <v/>
      </c>
      <c r="Z37" s="186">
        <v>0</v>
      </c>
      <c r="AA37" s="152">
        <v>0</v>
      </c>
      <c r="AB37" s="152"/>
      <c r="AC37" s="153">
        <f t="shared" si="13"/>
        <v>0</v>
      </c>
      <c r="AD37" s="154">
        <v>0</v>
      </c>
      <c r="AE37" s="154">
        <v>0</v>
      </c>
      <c r="AF37" s="154">
        <v>0</v>
      </c>
      <c r="AG37" s="155">
        <f t="shared" si="14"/>
        <v>0</v>
      </c>
      <c r="AH37" s="156">
        <v>0</v>
      </c>
      <c r="AI37" s="156">
        <v>0</v>
      </c>
      <c r="AJ37" s="156">
        <v>0</v>
      </c>
      <c r="AK37" s="157">
        <f t="shared" si="15"/>
        <v>0</v>
      </c>
      <c r="AL37" s="467">
        <f t="shared" si="55"/>
        <v>0</v>
      </c>
      <c r="AM37" s="468">
        <f t="shared" si="16"/>
        <v>0</v>
      </c>
      <c r="AN37" s="469" t="str">
        <f t="shared" si="17"/>
        <v/>
      </c>
      <c r="AO37" s="102">
        <v>0</v>
      </c>
      <c r="AP37" s="9">
        <v>0</v>
      </c>
      <c r="AQ37" s="9"/>
      <c r="AR37" s="158">
        <f t="shared" si="18"/>
        <v>0</v>
      </c>
      <c r="AS37" s="159">
        <v>0</v>
      </c>
      <c r="AT37" s="159">
        <v>0</v>
      </c>
      <c r="AU37" s="159">
        <v>0</v>
      </c>
      <c r="AV37" s="160">
        <f t="shared" si="19"/>
        <v>0</v>
      </c>
      <c r="AW37" s="161">
        <v>0</v>
      </c>
      <c r="AX37" s="161">
        <v>0</v>
      </c>
      <c r="AY37" s="161">
        <v>0</v>
      </c>
      <c r="AZ37" s="162">
        <f t="shared" si="20"/>
        <v>0</v>
      </c>
      <c r="BA37" s="470">
        <f t="shared" si="21"/>
        <v>0</v>
      </c>
      <c r="BB37" s="471">
        <f t="shared" si="22"/>
        <v>0</v>
      </c>
      <c r="BC37" s="472" t="str">
        <f t="shared" si="23"/>
        <v/>
      </c>
      <c r="BD37" s="172">
        <v>0</v>
      </c>
      <c r="BE37" s="163">
        <v>0</v>
      </c>
      <c r="BF37" s="163"/>
      <c r="BG37" s="164">
        <f t="shared" si="24"/>
        <v>0</v>
      </c>
      <c r="BH37" s="165">
        <v>0</v>
      </c>
      <c r="BI37" s="165">
        <v>0</v>
      </c>
      <c r="BJ37" s="165">
        <v>0</v>
      </c>
      <c r="BK37" s="166">
        <f t="shared" si="25"/>
        <v>0</v>
      </c>
      <c r="BL37" s="167">
        <v>0</v>
      </c>
      <c r="BM37" s="167">
        <v>0</v>
      </c>
      <c r="BN37" s="167">
        <v>0</v>
      </c>
      <c r="BO37" s="168">
        <f t="shared" si="26"/>
        <v>0</v>
      </c>
      <c r="BP37" s="473">
        <f t="shared" si="27"/>
        <v>0</v>
      </c>
      <c r="BQ37" s="474">
        <f t="shared" si="28"/>
        <v>0</v>
      </c>
      <c r="BR37" s="475" t="str">
        <f t="shared" si="29"/>
        <v/>
      </c>
      <c r="BS37" s="132"/>
      <c r="BT37" s="19"/>
      <c r="BU37" s="19"/>
      <c r="BV37" s="19"/>
      <c r="BW37" s="19"/>
      <c r="BX37" s="476">
        <f t="shared" si="0"/>
        <v>0</v>
      </c>
      <c r="BY37" s="448">
        <f t="shared" si="30"/>
        <v>0</v>
      </c>
      <c r="BZ37" s="449" t="str">
        <f t="shared" si="56"/>
        <v/>
      </c>
      <c r="CA37" s="116"/>
      <c r="CB37" s="27"/>
      <c r="CC37" s="27"/>
      <c r="CD37" s="27"/>
      <c r="CE37" s="27"/>
      <c r="CF37" s="470">
        <f t="shared" si="1"/>
        <v>0</v>
      </c>
      <c r="CG37" s="477">
        <f t="shared" si="31"/>
        <v>0</v>
      </c>
      <c r="CH37" s="478" t="str">
        <f t="shared" si="57"/>
        <v/>
      </c>
      <c r="CI37" s="111"/>
      <c r="CJ37" s="18"/>
      <c r="CK37" s="18"/>
      <c r="CL37" s="18"/>
      <c r="CM37" s="18"/>
      <c r="CN37" s="479">
        <f t="shared" si="2"/>
        <v>0</v>
      </c>
      <c r="CO37" s="480">
        <f t="shared" si="32"/>
        <v>0</v>
      </c>
      <c r="CP37" s="481" t="str">
        <f t="shared" si="58"/>
        <v/>
      </c>
      <c r="CQ37" s="106"/>
      <c r="CR37" s="19"/>
      <c r="CS37" s="19"/>
      <c r="CT37" s="19"/>
      <c r="CU37" s="19"/>
      <c r="CV37" s="476">
        <f t="shared" si="3"/>
        <v>0</v>
      </c>
      <c r="CW37" s="448" t="str">
        <f t="shared" si="33"/>
        <v/>
      </c>
      <c r="CX37" s="482" t="str">
        <f t="shared" si="34"/>
        <v/>
      </c>
      <c r="CY37" s="102"/>
      <c r="CZ37" s="9"/>
      <c r="DA37" s="483" t="str">
        <f t="shared" si="35"/>
        <v/>
      </c>
      <c r="DB37" s="484">
        <f t="shared" si="4"/>
        <v>705</v>
      </c>
      <c r="DC37" s="485">
        <f t="shared" si="36"/>
        <v>0</v>
      </c>
      <c r="DD37" s="486">
        <f t="shared" si="37"/>
        <v>0</v>
      </c>
      <c r="DE37" s="487" t="str">
        <f t="shared" si="38"/>
        <v/>
      </c>
      <c r="DF37" s="463" t="str">
        <f t="shared" si="39"/>
        <v/>
      </c>
      <c r="DG37" s="463" t="str">
        <f t="shared" si="40"/>
        <v/>
      </c>
      <c r="DH37" s="488" t="str">
        <f t="shared" si="41"/>
        <v/>
      </c>
      <c r="DI37" s="461">
        <f t="shared" si="42"/>
        <v>0</v>
      </c>
      <c r="DJ37" s="648"/>
      <c r="DK37" s="649"/>
      <c r="DM37" s="97">
        <f t="shared" si="43"/>
        <v>0</v>
      </c>
      <c r="DN37" s="97" t="s">
        <v>127</v>
      </c>
      <c r="DO37" s="97">
        <f t="shared" si="44"/>
        <v>100</v>
      </c>
      <c r="DP37" s="97" t="str">
        <f t="shared" si="45"/>
        <v>0/100</v>
      </c>
      <c r="DQ37" s="97">
        <f t="shared" si="46"/>
        <v>0</v>
      </c>
      <c r="DR37" s="97" t="s">
        <v>127</v>
      </c>
      <c r="DS37" s="97">
        <f t="shared" si="47"/>
        <v>100</v>
      </c>
      <c r="DT37" s="97" t="str">
        <f t="shared" si="48"/>
        <v>0/100</v>
      </c>
      <c r="DU37" s="97">
        <f t="shared" si="49"/>
        <v>0</v>
      </c>
      <c r="DV37" s="97" t="s">
        <v>127</v>
      </c>
      <c r="DW37" s="97">
        <f t="shared" si="50"/>
        <v>100</v>
      </c>
      <c r="DX37" s="97" t="str">
        <f t="shared" si="51"/>
        <v>0/100</v>
      </c>
      <c r="DY37" s="97">
        <f t="shared" si="52"/>
        <v>0</v>
      </c>
      <c r="DZ37" s="97" t="s">
        <v>127</v>
      </c>
      <c r="EA37" s="97">
        <f t="shared" si="53"/>
        <v>0</v>
      </c>
      <c r="EB37" s="97" t="str">
        <f t="shared" si="54"/>
        <v>0/0</v>
      </c>
    </row>
    <row r="38" spans="1:132" ht="15.75">
      <c r="A38" s="6">
        <f t="shared" si="5"/>
        <v>0</v>
      </c>
      <c r="B38" s="462">
        <v>30</v>
      </c>
      <c r="C38" s="463">
        <f t="shared" si="6"/>
        <v>0</v>
      </c>
      <c r="D38" s="8"/>
      <c r="E38" s="22"/>
      <c r="F38" s="7"/>
      <c r="G38" s="8"/>
      <c r="H38" s="8"/>
      <c r="I38" s="8"/>
      <c r="J38" s="524"/>
      <c r="K38" s="196">
        <v>0</v>
      </c>
      <c r="L38" s="146">
        <v>0</v>
      </c>
      <c r="M38" s="146"/>
      <c r="N38" s="147">
        <f t="shared" si="7"/>
        <v>0</v>
      </c>
      <c r="O38" s="148">
        <v>0</v>
      </c>
      <c r="P38" s="148">
        <v>0</v>
      </c>
      <c r="Q38" s="148">
        <v>0</v>
      </c>
      <c r="R38" s="149">
        <f t="shared" si="59"/>
        <v>0</v>
      </c>
      <c r="S38" s="150">
        <v>0</v>
      </c>
      <c r="T38" s="150">
        <v>0</v>
      </c>
      <c r="U38" s="150">
        <v>0</v>
      </c>
      <c r="V38" s="151">
        <f t="shared" si="60"/>
        <v>0</v>
      </c>
      <c r="W38" s="464">
        <f t="shared" si="61"/>
        <v>0</v>
      </c>
      <c r="X38" s="465">
        <f t="shared" si="11"/>
        <v>0</v>
      </c>
      <c r="Y38" s="466" t="str">
        <f t="shared" si="12"/>
        <v/>
      </c>
      <c r="Z38" s="186">
        <v>0</v>
      </c>
      <c r="AA38" s="152">
        <v>0</v>
      </c>
      <c r="AB38" s="152"/>
      <c r="AC38" s="153">
        <f t="shared" si="13"/>
        <v>0</v>
      </c>
      <c r="AD38" s="154">
        <v>0</v>
      </c>
      <c r="AE38" s="154">
        <v>0</v>
      </c>
      <c r="AF38" s="154">
        <v>0</v>
      </c>
      <c r="AG38" s="155">
        <f t="shared" si="14"/>
        <v>0</v>
      </c>
      <c r="AH38" s="156">
        <v>0</v>
      </c>
      <c r="AI38" s="156">
        <v>0</v>
      </c>
      <c r="AJ38" s="156">
        <v>0</v>
      </c>
      <c r="AK38" s="157">
        <f t="shared" si="15"/>
        <v>0</v>
      </c>
      <c r="AL38" s="467">
        <f t="shared" si="55"/>
        <v>0</v>
      </c>
      <c r="AM38" s="468">
        <f t="shared" si="16"/>
        <v>0</v>
      </c>
      <c r="AN38" s="469" t="str">
        <f t="shared" si="17"/>
        <v/>
      </c>
      <c r="AO38" s="102">
        <v>0</v>
      </c>
      <c r="AP38" s="9">
        <v>0</v>
      </c>
      <c r="AQ38" s="9"/>
      <c r="AR38" s="158">
        <f t="shared" si="18"/>
        <v>0</v>
      </c>
      <c r="AS38" s="159">
        <v>0</v>
      </c>
      <c r="AT38" s="159">
        <v>0</v>
      </c>
      <c r="AU38" s="159">
        <v>0</v>
      </c>
      <c r="AV38" s="160">
        <f t="shared" si="19"/>
        <v>0</v>
      </c>
      <c r="AW38" s="161">
        <v>0</v>
      </c>
      <c r="AX38" s="161">
        <v>0</v>
      </c>
      <c r="AY38" s="161">
        <v>0</v>
      </c>
      <c r="AZ38" s="162">
        <f t="shared" si="20"/>
        <v>0</v>
      </c>
      <c r="BA38" s="470">
        <f t="shared" si="21"/>
        <v>0</v>
      </c>
      <c r="BB38" s="471">
        <f t="shared" si="22"/>
        <v>0</v>
      </c>
      <c r="BC38" s="472" t="str">
        <f t="shared" si="23"/>
        <v/>
      </c>
      <c r="BD38" s="172">
        <v>0</v>
      </c>
      <c r="BE38" s="163">
        <v>0</v>
      </c>
      <c r="BF38" s="163"/>
      <c r="BG38" s="164">
        <f t="shared" si="24"/>
        <v>0</v>
      </c>
      <c r="BH38" s="165">
        <v>0</v>
      </c>
      <c r="BI38" s="165">
        <v>0</v>
      </c>
      <c r="BJ38" s="165">
        <v>0</v>
      </c>
      <c r="BK38" s="166">
        <f t="shared" si="25"/>
        <v>0</v>
      </c>
      <c r="BL38" s="167">
        <v>0</v>
      </c>
      <c r="BM38" s="167">
        <v>0</v>
      </c>
      <c r="BN38" s="167">
        <v>0</v>
      </c>
      <c r="BO38" s="168">
        <f t="shared" si="26"/>
        <v>0</v>
      </c>
      <c r="BP38" s="473">
        <f t="shared" si="27"/>
        <v>0</v>
      </c>
      <c r="BQ38" s="474">
        <f t="shared" si="28"/>
        <v>0</v>
      </c>
      <c r="BR38" s="475" t="str">
        <f t="shared" si="29"/>
        <v/>
      </c>
      <c r="BS38" s="132"/>
      <c r="BT38" s="19"/>
      <c r="BU38" s="19"/>
      <c r="BV38" s="19"/>
      <c r="BW38" s="19"/>
      <c r="BX38" s="476">
        <f t="shared" si="0"/>
        <v>0</v>
      </c>
      <c r="BY38" s="448">
        <f t="shared" si="30"/>
        <v>0</v>
      </c>
      <c r="BZ38" s="449" t="str">
        <f t="shared" si="56"/>
        <v/>
      </c>
      <c r="CA38" s="116"/>
      <c r="CB38" s="27"/>
      <c r="CC38" s="27"/>
      <c r="CD38" s="27"/>
      <c r="CE38" s="27"/>
      <c r="CF38" s="470">
        <f t="shared" si="1"/>
        <v>0</v>
      </c>
      <c r="CG38" s="477">
        <f t="shared" si="31"/>
        <v>0</v>
      </c>
      <c r="CH38" s="478" t="str">
        <f t="shared" si="57"/>
        <v/>
      </c>
      <c r="CI38" s="111"/>
      <c r="CJ38" s="18"/>
      <c r="CK38" s="18"/>
      <c r="CL38" s="18"/>
      <c r="CM38" s="18"/>
      <c r="CN38" s="479">
        <f t="shared" si="2"/>
        <v>0</v>
      </c>
      <c r="CO38" s="480">
        <f t="shared" si="32"/>
        <v>0</v>
      </c>
      <c r="CP38" s="481" t="str">
        <f t="shared" si="58"/>
        <v/>
      </c>
      <c r="CQ38" s="106"/>
      <c r="CR38" s="19"/>
      <c r="CS38" s="19"/>
      <c r="CT38" s="19"/>
      <c r="CU38" s="19"/>
      <c r="CV38" s="476">
        <f t="shared" si="3"/>
        <v>0</v>
      </c>
      <c r="CW38" s="448" t="str">
        <f t="shared" si="33"/>
        <v/>
      </c>
      <c r="CX38" s="482" t="str">
        <f t="shared" si="34"/>
        <v/>
      </c>
      <c r="CY38" s="102"/>
      <c r="CZ38" s="9"/>
      <c r="DA38" s="483" t="str">
        <f t="shared" si="35"/>
        <v/>
      </c>
      <c r="DB38" s="484">
        <f t="shared" si="4"/>
        <v>705</v>
      </c>
      <c r="DC38" s="485">
        <f t="shared" si="36"/>
        <v>0</v>
      </c>
      <c r="DD38" s="486">
        <f t="shared" si="37"/>
        <v>0</v>
      </c>
      <c r="DE38" s="487" t="str">
        <f t="shared" si="38"/>
        <v/>
      </c>
      <c r="DF38" s="463" t="str">
        <f t="shared" si="39"/>
        <v/>
      </c>
      <c r="DG38" s="463" t="str">
        <f t="shared" si="40"/>
        <v/>
      </c>
      <c r="DH38" s="488" t="str">
        <f t="shared" si="41"/>
        <v/>
      </c>
      <c r="DI38" s="461">
        <f t="shared" si="42"/>
        <v>0</v>
      </c>
      <c r="DJ38" s="648"/>
      <c r="DK38" s="649"/>
      <c r="DM38" s="97">
        <f t="shared" si="43"/>
        <v>0</v>
      </c>
      <c r="DN38" s="97" t="s">
        <v>127</v>
      </c>
      <c r="DO38" s="97">
        <f t="shared" si="44"/>
        <v>100</v>
      </c>
      <c r="DP38" s="97" t="str">
        <f t="shared" si="45"/>
        <v>0/100</v>
      </c>
      <c r="DQ38" s="97">
        <f t="shared" si="46"/>
        <v>0</v>
      </c>
      <c r="DR38" s="97" t="s">
        <v>127</v>
      </c>
      <c r="DS38" s="97">
        <f t="shared" si="47"/>
        <v>100</v>
      </c>
      <c r="DT38" s="97" t="str">
        <f t="shared" si="48"/>
        <v>0/100</v>
      </c>
      <c r="DU38" s="97">
        <f t="shared" si="49"/>
        <v>0</v>
      </c>
      <c r="DV38" s="97" t="s">
        <v>127</v>
      </c>
      <c r="DW38" s="97">
        <f t="shared" si="50"/>
        <v>100</v>
      </c>
      <c r="DX38" s="97" t="str">
        <f t="shared" si="51"/>
        <v>0/100</v>
      </c>
      <c r="DY38" s="97">
        <f t="shared" si="52"/>
        <v>0</v>
      </c>
      <c r="DZ38" s="97" t="s">
        <v>127</v>
      </c>
      <c r="EA38" s="97">
        <f t="shared" si="53"/>
        <v>0</v>
      </c>
      <c r="EB38" s="97" t="str">
        <f t="shared" si="54"/>
        <v>0/0</v>
      </c>
    </row>
    <row r="39" spans="1:132" ht="15.75">
      <c r="A39" s="6">
        <f t="shared" si="5"/>
        <v>0</v>
      </c>
      <c r="B39" s="484">
        <v>31</v>
      </c>
      <c r="C39" s="463">
        <f t="shared" si="6"/>
        <v>0</v>
      </c>
      <c r="D39" s="8"/>
      <c r="E39" s="22"/>
      <c r="F39" s="7"/>
      <c r="G39" s="8"/>
      <c r="H39" s="8"/>
      <c r="I39" s="8"/>
      <c r="J39" s="524"/>
      <c r="K39" s="196">
        <v>0</v>
      </c>
      <c r="L39" s="146">
        <v>0</v>
      </c>
      <c r="M39" s="146"/>
      <c r="N39" s="147">
        <f t="shared" si="7"/>
        <v>0</v>
      </c>
      <c r="O39" s="148">
        <v>0</v>
      </c>
      <c r="P39" s="148">
        <v>0</v>
      </c>
      <c r="Q39" s="148">
        <v>0</v>
      </c>
      <c r="R39" s="149">
        <f t="shared" si="59"/>
        <v>0</v>
      </c>
      <c r="S39" s="150">
        <v>0</v>
      </c>
      <c r="T39" s="150">
        <v>0</v>
      </c>
      <c r="U39" s="150">
        <v>0</v>
      </c>
      <c r="V39" s="151">
        <f t="shared" si="60"/>
        <v>0</v>
      </c>
      <c r="W39" s="464">
        <f t="shared" si="61"/>
        <v>0</v>
      </c>
      <c r="X39" s="465">
        <f t="shared" si="11"/>
        <v>0</v>
      </c>
      <c r="Y39" s="466" t="str">
        <f t="shared" si="12"/>
        <v/>
      </c>
      <c r="Z39" s="186">
        <v>0</v>
      </c>
      <c r="AA39" s="152">
        <v>0</v>
      </c>
      <c r="AB39" s="152"/>
      <c r="AC39" s="153">
        <f t="shared" si="13"/>
        <v>0</v>
      </c>
      <c r="AD39" s="154">
        <v>0</v>
      </c>
      <c r="AE39" s="154">
        <v>0</v>
      </c>
      <c r="AF39" s="154">
        <v>0</v>
      </c>
      <c r="AG39" s="155">
        <f t="shared" si="14"/>
        <v>0</v>
      </c>
      <c r="AH39" s="156">
        <v>0</v>
      </c>
      <c r="AI39" s="156">
        <v>0</v>
      </c>
      <c r="AJ39" s="156">
        <v>0</v>
      </c>
      <c r="AK39" s="157">
        <f t="shared" si="15"/>
        <v>0</v>
      </c>
      <c r="AL39" s="467">
        <f t="shared" si="55"/>
        <v>0</v>
      </c>
      <c r="AM39" s="468">
        <f t="shared" si="16"/>
        <v>0</v>
      </c>
      <c r="AN39" s="469" t="str">
        <f t="shared" si="17"/>
        <v/>
      </c>
      <c r="AO39" s="102">
        <v>0</v>
      </c>
      <c r="AP39" s="9">
        <v>0</v>
      </c>
      <c r="AQ39" s="9"/>
      <c r="AR39" s="158">
        <f t="shared" si="18"/>
        <v>0</v>
      </c>
      <c r="AS39" s="159">
        <v>0</v>
      </c>
      <c r="AT39" s="159">
        <v>0</v>
      </c>
      <c r="AU39" s="159">
        <v>0</v>
      </c>
      <c r="AV39" s="160">
        <f t="shared" si="19"/>
        <v>0</v>
      </c>
      <c r="AW39" s="161">
        <v>0</v>
      </c>
      <c r="AX39" s="161">
        <v>0</v>
      </c>
      <c r="AY39" s="161">
        <v>0</v>
      </c>
      <c r="AZ39" s="162">
        <f t="shared" si="20"/>
        <v>0</v>
      </c>
      <c r="BA39" s="470">
        <f t="shared" si="21"/>
        <v>0</v>
      </c>
      <c r="BB39" s="471">
        <f t="shared" si="22"/>
        <v>0</v>
      </c>
      <c r="BC39" s="472" t="str">
        <f t="shared" si="23"/>
        <v/>
      </c>
      <c r="BD39" s="172">
        <v>0</v>
      </c>
      <c r="BE39" s="163">
        <v>0</v>
      </c>
      <c r="BF39" s="163"/>
      <c r="BG39" s="164">
        <f t="shared" si="24"/>
        <v>0</v>
      </c>
      <c r="BH39" s="165">
        <v>0</v>
      </c>
      <c r="BI39" s="165">
        <v>0</v>
      </c>
      <c r="BJ39" s="165">
        <v>0</v>
      </c>
      <c r="BK39" s="166">
        <f t="shared" si="25"/>
        <v>0</v>
      </c>
      <c r="BL39" s="167">
        <v>0</v>
      </c>
      <c r="BM39" s="167">
        <v>0</v>
      </c>
      <c r="BN39" s="167">
        <v>0</v>
      </c>
      <c r="BO39" s="168">
        <f t="shared" si="26"/>
        <v>0</v>
      </c>
      <c r="BP39" s="473">
        <f t="shared" si="27"/>
        <v>0</v>
      </c>
      <c r="BQ39" s="474">
        <f t="shared" si="28"/>
        <v>0</v>
      </c>
      <c r="BR39" s="475" t="str">
        <f t="shared" si="29"/>
        <v/>
      </c>
      <c r="BS39" s="132"/>
      <c r="BT39" s="19"/>
      <c r="BU39" s="19"/>
      <c r="BV39" s="19"/>
      <c r="BW39" s="19"/>
      <c r="BX39" s="476">
        <f t="shared" si="0"/>
        <v>0</v>
      </c>
      <c r="BY39" s="448">
        <f t="shared" si="30"/>
        <v>0</v>
      </c>
      <c r="BZ39" s="449" t="str">
        <f t="shared" si="56"/>
        <v/>
      </c>
      <c r="CA39" s="116"/>
      <c r="CB39" s="27"/>
      <c r="CC39" s="27"/>
      <c r="CD39" s="27"/>
      <c r="CE39" s="27"/>
      <c r="CF39" s="470">
        <f t="shared" si="1"/>
        <v>0</v>
      </c>
      <c r="CG39" s="477">
        <f t="shared" si="31"/>
        <v>0</v>
      </c>
      <c r="CH39" s="478" t="str">
        <f t="shared" si="57"/>
        <v/>
      </c>
      <c r="CI39" s="111"/>
      <c r="CJ39" s="18"/>
      <c r="CK39" s="18"/>
      <c r="CL39" s="18"/>
      <c r="CM39" s="18"/>
      <c r="CN39" s="479">
        <f t="shared" si="2"/>
        <v>0</v>
      </c>
      <c r="CO39" s="480">
        <f t="shared" si="32"/>
        <v>0</v>
      </c>
      <c r="CP39" s="481" t="str">
        <f t="shared" si="58"/>
        <v/>
      </c>
      <c r="CQ39" s="106"/>
      <c r="CR39" s="19"/>
      <c r="CS39" s="19"/>
      <c r="CT39" s="19"/>
      <c r="CU39" s="19"/>
      <c r="CV39" s="476">
        <f t="shared" si="3"/>
        <v>0</v>
      </c>
      <c r="CW39" s="448" t="str">
        <f t="shared" si="33"/>
        <v/>
      </c>
      <c r="CX39" s="482" t="str">
        <f t="shared" si="34"/>
        <v/>
      </c>
      <c r="CY39" s="102"/>
      <c r="CZ39" s="9"/>
      <c r="DA39" s="483" t="str">
        <f t="shared" si="35"/>
        <v/>
      </c>
      <c r="DB39" s="484">
        <f t="shared" si="4"/>
        <v>705</v>
      </c>
      <c r="DC39" s="485">
        <f t="shared" si="36"/>
        <v>0</v>
      </c>
      <c r="DD39" s="486">
        <f t="shared" si="37"/>
        <v>0</v>
      </c>
      <c r="DE39" s="487" t="str">
        <f t="shared" si="38"/>
        <v/>
      </c>
      <c r="DF39" s="463" t="str">
        <f t="shared" si="39"/>
        <v/>
      </c>
      <c r="DG39" s="463" t="str">
        <f t="shared" si="40"/>
        <v/>
      </c>
      <c r="DH39" s="488" t="str">
        <f t="shared" si="41"/>
        <v/>
      </c>
      <c r="DI39" s="461">
        <f t="shared" si="42"/>
        <v>0</v>
      </c>
      <c r="DJ39" s="648"/>
      <c r="DK39" s="649"/>
      <c r="DM39" s="97">
        <f t="shared" si="43"/>
        <v>0</v>
      </c>
      <c r="DN39" s="97" t="s">
        <v>127</v>
      </c>
      <c r="DO39" s="97">
        <f t="shared" si="44"/>
        <v>100</v>
      </c>
      <c r="DP39" s="97" t="str">
        <f t="shared" si="45"/>
        <v>0/100</v>
      </c>
      <c r="DQ39" s="97">
        <f t="shared" si="46"/>
        <v>0</v>
      </c>
      <c r="DR39" s="97" t="s">
        <v>127</v>
      </c>
      <c r="DS39" s="97">
        <f t="shared" si="47"/>
        <v>100</v>
      </c>
      <c r="DT39" s="97" t="str">
        <f t="shared" si="48"/>
        <v>0/100</v>
      </c>
      <c r="DU39" s="97">
        <f t="shared" si="49"/>
        <v>0</v>
      </c>
      <c r="DV39" s="97" t="s">
        <v>127</v>
      </c>
      <c r="DW39" s="97">
        <f t="shared" si="50"/>
        <v>100</v>
      </c>
      <c r="DX39" s="97" t="str">
        <f t="shared" si="51"/>
        <v>0/100</v>
      </c>
      <c r="DY39" s="97">
        <f t="shared" si="52"/>
        <v>0</v>
      </c>
      <c r="DZ39" s="97" t="s">
        <v>127</v>
      </c>
      <c r="EA39" s="97">
        <f t="shared" si="53"/>
        <v>0</v>
      </c>
      <c r="EB39" s="97" t="str">
        <f t="shared" si="54"/>
        <v>0/0</v>
      </c>
    </row>
    <row r="40" spans="1:132" ht="15.75">
      <c r="A40" s="6">
        <f t="shared" si="5"/>
        <v>0</v>
      </c>
      <c r="B40" s="462">
        <v>32</v>
      </c>
      <c r="C40" s="463">
        <f t="shared" si="6"/>
        <v>0</v>
      </c>
      <c r="D40" s="8"/>
      <c r="E40" s="22"/>
      <c r="F40" s="7"/>
      <c r="G40" s="8"/>
      <c r="H40" s="8"/>
      <c r="I40" s="8"/>
      <c r="J40" s="524"/>
      <c r="K40" s="196">
        <v>0</v>
      </c>
      <c r="L40" s="146">
        <v>0</v>
      </c>
      <c r="M40" s="146"/>
      <c r="N40" s="147">
        <f t="shared" si="7"/>
        <v>0</v>
      </c>
      <c r="O40" s="148">
        <v>0</v>
      </c>
      <c r="P40" s="148">
        <v>0</v>
      </c>
      <c r="Q40" s="148">
        <v>0</v>
      </c>
      <c r="R40" s="149">
        <f t="shared" si="59"/>
        <v>0</v>
      </c>
      <c r="S40" s="150">
        <v>0</v>
      </c>
      <c r="T40" s="150">
        <v>0</v>
      </c>
      <c r="U40" s="150">
        <v>0</v>
      </c>
      <c r="V40" s="151">
        <f t="shared" si="60"/>
        <v>0</v>
      </c>
      <c r="W40" s="464">
        <f t="shared" si="61"/>
        <v>0</v>
      </c>
      <c r="X40" s="465">
        <f t="shared" si="11"/>
        <v>0</v>
      </c>
      <c r="Y40" s="466" t="str">
        <f t="shared" si="12"/>
        <v/>
      </c>
      <c r="Z40" s="186">
        <v>0</v>
      </c>
      <c r="AA40" s="152">
        <v>0</v>
      </c>
      <c r="AB40" s="152"/>
      <c r="AC40" s="153">
        <f t="shared" si="13"/>
        <v>0</v>
      </c>
      <c r="AD40" s="154">
        <v>0</v>
      </c>
      <c r="AE40" s="154">
        <v>0</v>
      </c>
      <c r="AF40" s="154">
        <v>0</v>
      </c>
      <c r="AG40" s="155">
        <f t="shared" si="14"/>
        <v>0</v>
      </c>
      <c r="AH40" s="156">
        <v>0</v>
      </c>
      <c r="AI40" s="156">
        <v>0</v>
      </c>
      <c r="AJ40" s="156">
        <v>0</v>
      </c>
      <c r="AK40" s="157">
        <f t="shared" si="15"/>
        <v>0</v>
      </c>
      <c r="AL40" s="467">
        <f t="shared" si="55"/>
        <v>0</v>
      </c>
      <c r="AM40" s="468">
        <f t="shared" si="16"/>
        <v>0</v>
      </c>
      <c r="AN40" s="469" t="str">
        <f t="shared" si="17"/>
        <v/>
      </c>
      <c r="AO40" s="102">
        <v>0</v>
      </c>
      <c r="AP40" s="9">
        <v>0</v>
      </c>
      <c r="AQ40" s="9"/>
      <c r="AR40" s="158">
        <f t="shared" si="18"/>
        <v>0</v>
      </c>
      <c r="AS40" s="159">
        <v>0</v>
      </c>
      <c r="AT40" s="159">
        <v>0</v>
      </c>
      <c r="AU40" s="159">
        <v>0</v>
      </c>
      <c r="AV40" s="160">
        <f t="shared" si="19"/>
        <v>0</v>
      </c>
      <c r="AW40" s="161">
        <v>0</v>
      </c>
      <c r="AX40" s="161">
        <v>0</v>
      </c>
      <c r="AY40" s="161">
        <v>0</v>
      </c>
      <c r="AZ40" s="162">
        <f t="shared" si="20"/>
        <v>0</v>
      </c>
      <c r="BA40" s="470">
        <f t="shared" si="21"/>
        <v>0</v>
      </c>
      <c r="BB40" s="471">
        <f t="shared" si="22"/>
        <v>0</v>
      </c>
      <c r="BC40" s="472" t="str">
        <f t="shared" si="23"/>
        <v/>
      </c>
      <c r="BD40" s="172">
        <v>0</v>
      </c>
      <c r="BE40" s="163">
        <v>0</v>
      </c>
      <c r="BF40" s="163"/>
      <c r="BG40" s="164">
        <f t="shared" si="24"/>
        <v>0</v>
      </c>
      <c r="BH40" s="165">
        <v>0</v>
      </c>
      <c r="BI40" s="165">
        <v>0</v>
      </c>
      <c r="BJ40" s="165">
        <v>0</v>
      </c>
      <c r="BK40" s="166">
        <f t="shared" si="25"/>
        <v>0</v>
      </c>
      <c r="BL40" s="167">
        <v>0</v>
      </c>
      <c r="BM40" s="167">
        <v>0</v>
      </c>
      <c r="BN40" s="167">
        <v>0</v>
      </c>
      <c r="BO40" s="168">
        <f t="shared" si="26"/>
        <v>0</v>
      </c>
      <c r="BP40" s="473">
        <f t="shared" si="27"/>
        <v>0</v>
      </c>
      <c r="BQ40" s="474">
        <f t="shared" si="28"/>
        <v>0</v>
      </c>
      <c r="BR40" s="475" t="str">
        <f t="shared" si="29"/>
        <v/>
      </c>
      <c r="BS40" s="132"/>
      <c r="BT40" s="19"/>
      <c r="BU40" s="19"/>
      <c r="BV40" s="19"/>
      <c r="BW40" s="19"/>
      <c r="BX40" s="476">
        <f t="shared" si="0"/>
        <v>0</v>
      </c>
      <c r="BY40" s="448">
        <f t="shared" si="30"/>
        <v>0</v>
      </c>
      <c r="BZ40" s="449" t="str">
        <f t="shared" si="56"/>
        <v/>
      </c>
      <c r="CA40" s="116"/>
      <c r="CB40" s="27"/>
      <c r="CC40" s="27"/>
      <c r="CD40" s="27"/>
      <c r="CE40" s="27"/>
      <c r="CF40" s="470">
        <f t="shared" si="1"/>
        <v>0</v>
      </c>
      <c r="CG40" s="477">
        <f t="shared" si="31"/>
        <v>0</v>
      </c>
      <c r="CH40" s="478" t="str">
        <f t="shared" si="57"/>
        <v/>
      </c>
      <c r="CI40" s="111"/>
      <c r="CJ40" s="18"/>
      <c r="CK40" s="18"/>
      <c r="CL40" s="18"/>
      <c r="CM40" s="18"/>
      <c r="CN40" s="479">
        <f t="shared" si="2"/>
        <v>0</v>
      </c>
      <c r="CO40" s="480">
        <f t="shared" si="32"/>
        <v>0</v>
      </c>
      <c r="CP40" s="481" t="str">
        <f t="shared" si="58"/>
        <v/>
      </c>
      <c r="CQ40" s="106"/>
      <c r="CR40" s="19"/>
      <c r="CS40" s="19"/>
      <c r="CT40" s="19"/>
      <c r="CU40" s="19"/>
      <c r="CV40" s="476">
        <f t="shared" si="3"/>
        <v>0</v>
      </c>
      <c r="CW40" s="448" t="str">
        <f t="shared" si="33"/>
        <v/>
      </c>
      <c r="CX40" s="482" t="str">
        <f t="shared" si="34"/>
        <v/>
      </c>
      <c r="CY40" s="102"/>
      <c r="CZ40" s="9"/>
      <c r="DA40" s="483" t="str">
        <f t="shared" si="35"/>
        <v/>
      </c>
      <c r="DB40" s="484">
        <f t="shared" si="4"/>
        <v>705</v>
      </c>
      <c r="DC40" s="485">
        <f t="shared" si="36"/>
        <v>0</v>
      </c>
      <c r="DD40" s="486">
        <f t="shared" si="37"/>
        <v>0</v>
      </c>
      <c r="DE40" s="487" t="str">
        <f t="shared" si="38"/>
        <v/>
      </c>
      <c r="DF40" s="463" t="str">
        <f t="shared" si="39"/>
        <v/>
      </c>
      <c r="DG40" s="463" t="str">
        <f t="shared" si="40"/>
        <v/>
      </c>
      <c r="DH40" s="488" t="str">
        <f t="shared" si="41"/>
        <v/>
      </c>
      <c r="DI40" s="461">
        <f t="shared" si="42"/>
        <v>0</v>
      </c>
      <c r="DJ40" s="648"/>
      <c r="DK40" s="649"/>
      <c r="DM40" s="97">
        <f t="shared" si="43"/>
        <v>0</v>
      </c>
      <c r="DN40" s="97" t="s">
        <v>127</v>
      </c>
      <c r="DO40" s="97">
        <f t="shared" si="44"/>
        <v>100</v>
      </c>
      <c r="DP40" s="97" t="str">
        <f t="shared" si="45"/>
        <v>0/100</v>
      </c>
      <c r="DQ40" s="97">
        <f t="shared" si="46"/>
        <v>0</v>
      </c>
      <c r="DR40" s="97" t="s">
        <v>127</v>
      </c>
      <c r="DS40" s="97">
        <f t="shared" si="47"/>
        <v>100</v>
      </c>
      <c r="DT40" s="97" t="str">
        <f t="shared" si="48"/>
        <v>0/100</v>
      </c>
      <c r="DU40" s="97">
        <f t="shared" si="49"/>
        <v>0</v>
      </c>
      <c r="DV40" s="97" t="s">
        <v>127</v>
      </c>
      <c r="DW40" s="97">
        <f t="shared" si="50"/>
        <v>100</v>
      </c>
      <c r="DX40" s="97" t="str">
        <f t="shared" si="51"/>
        <v>0/100</v>
      </c>
      <c r="DY40" s="97">
        <f t="shared" si="52"/>
        <v>0</v>
      </c>
      <c r="DZ40" s="97" t="s">
        <v>127</v>
      </c>
      <c r="EA40" s="97">
        <f t="shared" si="53"/>
        <v>0</v>
      </c>
      <c r="EB40" s="97" t="str">
        <f t="shared" si="54"/>
        <v>0/0</v>
      </c>
    </row>
    <row r="41" spans="1:132" ht="15.75">
      <c r="A41" s="6">
        <f t="shared" si="5"/>
        <v>0</v>
      </c>
      <c r="B41" s="484">
        <v>33</v>
      </c>
      <c r="C41" s="463">
        <f t="shared" si="6"/>
        <v>0</v>
      </c>
      <c r="D41" s="8"/>
      <c r="E41" s="22"/>
      <c r="F41" s="7"/>
      <c r="G41" s="8"/>
      <c r="H41" s="8"/>
      <c r="I41" s="8"/>
      <c r="J41" s="524"/>
      <c r="K41" s="196">
        <v>0</v>
      </c>
      <c r="L41" s="146">
        <v>0</v>
      </c>
      <c r="M41" s="146"/>
      <c r="N41" s="147">
        <f t="shared" si="7"/>
        <v>0</v>
      </c>
      <c r="O41" s="148">
        <v>0</v>
      </c>
      <c r="P41" s="148">
        <v>0</v>
      </c>
      <c r="Q41" s="148">
        <v>0</v>
      </c>
      <c r="R41" s="149">
        <f t="shared" si="59"/>
        <v>0</v>
      </c>
      <c r="S41" s="150">
        <v>0</v>
      </c>
      <c r="T41" s="150">
        <v>0</v>
      </c>
      <c r="U41" s="150">
        <v>0</v>
      </c>
      <c r="V41" s="151">
        <f t="shared" si="60"/>
        <v>0</v>
      </c>
      <c r="W41" s="464">
        <f t="shared" si="61"/>
        <v>0</v>
      </c>
      <c r="X41" s="465">
        <f t="shared" si="11"/>
        <v>0</v>
      </c>
      <c r="Y41" s="466" t="str">
        <f t="shared" si="12"/>
        <v/>
      </c>
      <c r="Z41" s="186">
        <v>0</v>
      </c>
      <c r="AA41" s="152">
        <v>0</v>
      </c>
      <c r="AB41" s="152"/>
      <c r="AC41" s="153">
        <f t="shared" si="13"/>
        <v>0</v>
      </c>
      <c r="AD41" s="154">
        <v>0</v>
      </c>
      <c r="AE41" s="154">
        <v>0</v>
      </c>
      <c r="AF41" s="154">
        <v>0</v>
      </c>
      <c r="AG41" s="155">
        <f t="shared" si="14"/>
        <v>0</v>
      </c>
      <c r="AH41" s="156">
        <v>0</v>
      </c>
      <c r="AI41" s="156">
        <v>0</v>
      </c>
      <c r="AJ41" s="156">
        <v>0</v>
      </c>
      <c r="AK41" s="157">
        <f t="shared" si="15"/>
        <v>0</v>
      </c>
      <c r="AL41" s="467">
        <f t="shared" si="55"/>
        <v>0</v>
      </c>
      <c r="AM41" s="468">
        <f t="shared" si="16"/>
        <v>0</v>
      </c>
      <c r="AN41" s="469" t="str">
        <f t="shared" si="17"/>
        <v/>
      </c>
      <c r="AO41" s="102">
        <v>0</v>
      </c>
      <c r="AP41" s="9">
        <v>0</v>
      </c>
      <c r="AQ41" s="9"/>
      <c r="AR41" s="158">
        <f t="shared" si="18"/>
        <v>0</v>
      </c>
      <c r="AS41" s="159">
        <v>0</v>
      </c>
      <c r="AT41" s="159">
        <v>0</v>
      </c>
      <c r="AU41" s="159">
        <v>0</v>
      </c>
      <c r="AV41" s="160">
        <f t="shared" si="19"/>
        <v>0</v>
      </c>
      <c r="AW41" s="161">
        <v>0</v>
      </c>
      <c r="AX41" s="161">
        <v>0</v>
      </c>
      <c r="AY41" s="161">
        <v>0</v>
      </c>
      <c r="AZ41" s="162">
        <f t="shared" si="20"/>
        <v>0</v>
      </c>
      <c r="BA41" s="470">
        <f t="shared" si="21"/>
        <v>0</v>
      </c>
      <c r="BB41" s="471">
        <f t="shared" si="22"/>
        <v>0</v>
      </c>
      <c r="BC41" s="472" t="str">
        <f t="shared" si="23"/>
        <v/>
      </c>
      <c r="BD41" s="172">
        <v>0</v>
      </c>
      <c r="BE41" s="163">
        <v>0</v>
      </c>
      <c r="BF41" s="163"/>
      <c r="BG41" s="164">
        <f t="shared" si="24"/>
        <v>0</v>
      </c>
      <c r="BH41" s="165">
        <v>0</v>
      </c>
      <c r="BI41" s="165">
        <v>0</v>
      </c>
      <c r="BJ41" s="165">
        <v>0</v>
      </c>
      <c r="BK41" s="166">
        <f t="shared" si="25"/>
        <v>0</v>
      </c>
      <c r="BL41" s="167">
        <v>0</v>
      </c>
      <c r="BM41" s="167">
        <v>0</v>
      </c>
      <c r="BN41" s="167">
        <v>0</v>
      </c>
      <c r="BO41" s="168">
        <f t="shared" si="26"/>
        <v>0</v>
      </c>
      <c r="BP41" s="473">
        <f t="shared" si="27"/>
        <v>0</v>
      </c>
      <c r="BQ41" s="474">
        <f t="shared" si="28"/>
        <v>0</v>
      </c>
      <c r="BR41" s="475" t="str">
        <f t="shared" si="29"/>
        <v/>
      </c>
      <c r="BS41" s="132"/>
      <c r="BT41" s="19"/>
      <c r="BU41" s="19"/>
      <c r="BV41" s="19"/>
      <c r="BW41" s="19"/>
      <c r="BX41" s="476">
        <f t="shared" ref="BX41:BX72" si="62">SUM(BS41:BW41)</f>
        <v>0</v>
      </c>
      <c r="BY41" s="448">
        <f t="shared" si="30"/>
        <v>0</v>
      </c>
      <c r="BZ41" s="449" t="str">
        <f t="shared" si="56"/>
        <v/>
      </c>
      <c r="CA41" s="116"/>
      <c r="CB41" s="27"/>
      <c r="CC41" s="27"/>
      <c r="CD41" s="27"/>
      <c r="CE41" s="27"/>
      <c r="CF41" s="470">
        <f t="shared" ref="CF41:CF72" si="63">SUM(CA41:CE41)</f>
        <v>0</v>
      </c>
      <c r="CG41" s="477">
        <f t="shared" si="31"/>
        <v>0</v>
      </c>
      <c r="CH41" s="478" t="str">
        <f t="shared" si="57"/>
        <v/>
      </c>
      <c r="CI41" s="111"/>
      <c r="CJ41" s="18"/>
      <c r="CK41" s="18"/>
      <c r="CL41" s="18"/>
      <c r="CM41" s="18"/>
      <c r="CN41" s="479">
        <f t="shared" ref="CN41:CN72" si="64">SUM(CI41:CM41)</f>
        <v>0</v>
      </c>
      <c r="CO41" s="480">
        <f t="shared" si="32"/>
        <v>0</v>
      </c>
      <c r="CP41" s="481" t="str">
        <f t="shared" si="58"/>
        <v/>
      </c>
      <c r="CQ41" s="106"/>
      <c r="CR41" s="19"/>
      <c r="CS41" s="19"/>
      <c r="CT41" s="19"/>
      <c r="CU41" s="19"/>
      <c r="CV41" s="476">
        <f t="shared" ref="CV41:CV72" si="65">SUM(CQ41:CU41)</f>
        <v>0</v>
      </c>
      <c r="CW41" s="448" t="str">
        <f t="shared" si="33"/>
        <v/>
      </c>
      <c r="CX41" s="482" t="str">
        <f t="shared" si="34"/>
        <v/>
      </c>
      <c r="CY41" s="102"/>
      <c r="CZ41" s="9"/>
      <c r="DA41" s="483" t="str">
        <f t="shared" si="35"/>
        <v/>
      </c>
      <c r="DB41" s="484">
        <f t="shared" ref="DB41:DB72" si="66">IF(OR($W$7="",$AL$7="",$BA$7="",$BP$7=""),"",SUM($W$7,$AL$7,$BA$7,$BP$7))</f>
        <v>705</v>
      </c>
      <c r="DC41" s="485">
        <f t="shared" si="36"/>
        <v>0</v>
      </c>
      <c r="DD41" s="486">
        <f t="shared" si="37"/>
        <v>0</v>
      </c>
      <c r="DE41" s="487" t="str">
        <f t="shared" si="38"/>
        <v/>
      </c>
      <c r="DF41" s="463" t="str">
        <f t="shared" si="39"/>
        <v/>
      </c>
      <c r="DG41" s="463" t="str">
        <f t="shared" si="40"/>
        <v/>
      </c>
      <c r="DH41" s="488" t="str">
        <f t="shared" si="41"/>
        <v/>
      </c>
      <c r="DI41" s="461">
        <f t="shared" si="42"/>
        <v>0</v>
      </c>
      <c r="DJ41" s="648"/>
      <c r="DK41" s="649"/>
      <c r="DM41" s="97">
        <f t="shared" si="43"/>
        <v>0</v>
      </c>
      <c r="DN41" s="97" t="s">
        <v>127</v>
      </c>
      <c r="DO41" s="97">
        <f t="shared" si="44"/>
        <v>100</v>
      </c>
      <c r="DP41" s="97" t="str">
        <f t="shared" si="45"/>
        <v>0/100</v>
      </c>
      <c r="DQ41" s="97">
        <f t="shared" si="46"/>
        <v>0</v>
      </c>
      <c r="DR41" s="97" t="s">
        <v>127</v>
      </c>
      <c r="DS41" s="97">
        <f t="shared" si="47"/>
        <v>100</v>
      </c>
      <c r="DT41" s="97" t="str">
        <f t="shared" si="48"/>
        <v>0/100</v>
      </c>
      <c r="DU41" s="97">
        <f t="shared" si="49"/>
        <v>0</v>
      </c>
      <c r="DV41" s="97" t="s">
        <v>127</v>
      </c>
      <c r="DW41" s="97">
        <f t="shared" si="50"/>
        <v>100</v>
      </c>
      <c r="DX41" s="97" t="str">
        <f t="shared" si="51"/>
        <v>0/100</v>
      </c>
      <c r="DY41" s="97">
        <f t="shared" si="52"/>
        <v>0</v>
      </c>
      <c r="DZ41" s="97" t="s">
        <v>127</v>
      </c>
      <c r="EA41" s="97">
        <f t="shared" si="53"/>
        <v>0</v>
      </c>
      <c r="EB41" s="97" t="str">
        <f t="shared" si="54"/>
        <v>0/0</v>
      </c>
    </row>
    <row r="42" spans="1:132" ht="15.75">
      <c r="A42" s="6">
        <f t="shared" si="5"/>
        <v>0</v>
      </c>
      <c r="B42" s="462">
        <v>34</v>
      </c>
      <c r="C42" s="463">
        <f t="shared" si="6"/>
        <v>0</v>
      </c>
      <c r="D42" s="8"/>
      <c r="E42" s="22"/>
      <c r="F42" s="7"/>
      <c r="G42" s="8"/>
      <c r="H42" s="8"/>
      <c r="I42" s="8"/>
      <c r="J42" s="524"/>
      <c r="K42" s="196">
        <v>0</v>
      </c>
      <c r="L42" s="146">
        <v>0</v>
      </c>
      <c r="M42" s="146"/>
      <c r="N42" s="147">
        <f t="shared" si="7"/>
        <v>0</v>
      </c>
      <c r="O42" s="148">
        <v>0</v>
      </c>
      <c r="P42" s="148">
        <v>0</v>
      </c>
      <c r="Q42" s="148">
        <v>0</v>
      </c>
      <c r="R42" s="149">
        <f t="shared" si="59"/>
        <v>0</v>
      </c>
      <c r="S42" s="150">
        <v>0</v>
      </c>
      <c r="T42" s="150">
        <v>0</v>
      </c>
      <c r="U42" s="150">
        <v>0</v>
      </c>
      <c r="V42" s="151">
        <f t="shared" si="60"/>
        <v>0</v>
      </c>
      <c r="W42" s="464">
        <f t="shared" si="61"/>
        <v>0</v>
      </c>
      <c r="X42" s="465">
        <f t="shared" si="11"/>
        <v>0</v>
      </c>
      <c r="Y42" s="466" t="str">
        <f t="shared" si="12"/>
        <v/>
      </c>
      <c r="Z42" s="186">
        <v>0</v>
      </c>
      <c r="AA42" s="152">
        <v>0</v>
      </c>
      <c r="AB42" s="152"/>
      <c r="AC42" s="153">
        <f t="shared" si="13"/>
        <v>0</v>
      </c>
      <c r="AD42" s="154">
        <v>0</v>
      </c>
      <c r="AE42" s="154">
        <v>0</v>
      </c>
      <c r="AF42" s="154">
        <v>0</v>
      </c>
      <c r="AG42" s="155">
        <f t="shared" si="14"/>
        <v>0</v>
      </c>
      <c r="AH42" s="156">
        <v>0</v>
      </c>
      <c r="AI42" s="156">
        <v>0</v>
      </c>
      <c r="AJ42" s="156">
        <v>0</v>
      </c>
      <c r="AK42" s="157">
        <f t="shared" si="15"/>
        <v>0</v>
      </c>
      <c r="AL42" s="467">
        <f t="shared" si="55"/>
        <v>0</v>
      </c>
      <c r="AM42" s="468">
        <f t="shared" si="16"/>
        <v>0</v>
      </c>
      <c r="AN42" s="469" t="str">
        <f t="shared" si="17"/>
        <v/>
      </c>
      <c r="AO42" s="102">
        <v>0</v>
      </c>
      <c r="AP42" s="9">
        <v>0</v>
      </c>
      <c r="AQ42" s="9"/>
      <c r="AR42" s="158">
        <f t="shared" si="18"/>
        <v>0</v>
      </c>
      <c r="AS42" s="159">
        <v>0</v>
      </c>
      <c r="AT42" s="159">
        <v>0</v>
      </c>
      <c r="AU42" s="159">
        <v>0</v>
      </c>
      <c r="AV42" s="160">
        <f t="shared" si="19"/>
        <v>0</v>
      </c>
      <c r="AW42" s="161">
        <v>0</v>
      </c>
      <c r="AX42" s="161">
        <v>0</v>
      </c>
      <c r="AY42" s="161">
        <v>0</v>
      </c>
      <c r="AZ42" s="162">
        <f t="shared" si="20"/>
        <v>0</v>
      </c>
      <c r="BA42" s="470">
        <f t="shared" si="21"/>
        <v>0</v>
      </c>
      <c r="BB42" s="471">
        <f t="shared" si="22"/>
        <v>0</v>
      </c>
      <c r="BC42" s="472" t="str">
        <f t="shared" si="23"/>
        <v/>
      </c>
      <c r="BD42" s="172">
        <v>0</v>
      </c>
      <c r="BE42" s="163">
        <v>0</v>
      </c>
      <c r="BF42" s="163"/>
      <c r="BG42" s="164">
        <f t="shared" si="24"/>
        <v>0</v>
      </c>
      <c r="BH42" s="165">
        <v>0</v>
      </c>
      <c r="BI42" s="165">
        <v>0</v>
      </c>
      <c r="BJ42" s="165">
        <v>0</v>
      </c>
      <c r="BK42" s="166">
        <f t="shared" si="25"/>
        <v>0</v>
      </c>
      <c r="BL42" s="167">
        <v>0</v>
      </c>
      <c r="BM42" s="167">
        <v>0</v>
      </c>
      <c r="BN42" s="167">
        <v>0</v>
      </c>
      <c r="BO42" s="168">
        <f t="shared" si="26"/>
        <v>0</v>
      </c>
      <c r="BP42" s="473">
        <f t="shared" si="27"/>
        <v>0</v>
      </c>
      <c r="BQ42" s="474">
        <f t="shared" si="28"/>
        <v>0</v>
      </c>
      <c r="BR42" s="475" t="str">
        <f t="shared" si="29"/>
        <v/>
      </c>
      <c r="BS42" s="132"/>
      <c r="BT42" s="19"/>
      <c r="BU42" s="19"/>
      <c r="BV42" s="19"/>
      <c r="BW42" s="19"/>
      <c r="BX42" s="476">
        <f t="shared" si="62"/>
        <v>0</v>
      </c>
      <c r="BY42" s="448">
        <f t="shared" si="30"/>
        <v>0</v>
      </c>
      <c r="BZ42" s="449" t="str">
        <f t="shared" si="56"/>
        <v/>
      </c>
      <c r="CA42" s="116"/>
      <c r="CB42" s="27"/>
      <c r="CC42" s="27"/>
      <c r="CD42" s="27"/>
      <c r="CE42" s="27"/>
      <c r="CF42" s="470">
        <f t="shared" si="63"/>
        <v>0</v>
      </c>
      <c r="CG42" s="477">
        <f t="shared" si="31"/>
        <v>0</v>
      </c>
      <c r="CH42" s="478" t="str">
        <f t="shared" si="57"/>
        <v/>
      </c>
      <c r="CI42" s="111"/>
      <c r="CJ42" s="18"/>
      <c r="CK42" s="18"/>
      <c r="CL42" s="18"/>
      <c r="CM42" s="18"/>
      <c r="CN42" s="479">
        <f t="shared" si="64"/>
        <v>0</v>
      </c>
      <c r="CO42" s="480">
        <f t="shared" si="32"/>
        <v>0</v>
      </c>
      <c r="CP42" s="481" t="str">
        <f t="shared" si="58"/>
        <v/>
      </c>
      <c r="CQ42" s="106"/>
      <c r="CR42" s="19"/>
      <c r="CS42" s="19"/>
      <c r="CT42" s="19"/>
      <c r="CU42" s="19"/>
      <c r="CV42" s="476">
        <f t="shared" si="65"/>
        <v>0</v>
      </c>
      <c r="CW42" s="448" t="str">
        <f t="shared" si="33"/>
        <v/>
      </c>
      <c r="CX42" s="482" t="str">
        <f t="shared" si="34"/>
        <v/>
      </c>
      <c r="CY42" s="102"/>
      <c r="CZ42" s="9"/>
      <c r="DA42" s="483" t="str">
        <f t="shared" si="35"/>
        <v/>
      </c>
      <c r="DB42" s="484">
        <f t="shared" si="66"/>
        <v>705</v>
      </c>
      <c r="DC42" s="485">
        <f t="shared" si="36"/>
        <v>0</v>
      </c>
      <c r="DD42" s="486">
        <f t="shared" si="37"/>
        <v>0</v>
      </c>
      <c r="DE42" s="487" t="str">
        <f t="shared" si="38"/>
        <v/>
      </c>
      <c r="DF42" s="463" t="str">
        <f t="shared" si="39"/>
        <v/>
      </c>
      <c r="DG42" s="463" t="str">
        <f t="shared" si="40"/>
        <v/>
      </c>
      <c r="DH42" s="488" t="str">
        <f t="shared" si="41"/>
        <v/>
      </c>
      <c r="DI42" s="461">
        <f t="shared" si="42"/>
        <v>0</v>
      </c>
      <c r="DJ42" s="648"/>
      <c r="DK42" s="649"/>
      <c r="DM42" s="97">
        <f t="shared" si="43"/>
        <v>0</v>
      </c>
      <c r="DN42" s="97" t="s">
        <v>127</v>
      </c>
      <c r="DO42" s="97">
        <f t="shared" si="44"/>
        <v>100</v>
      </c>
      <c r="DP42" s="97" t="str">
        <f t="shared" si="45"/>
        <v>0/100</v>
      </c>
      <c r="DQ42" s="97">
        <f t="shared" si="46"/>
        <v>0</v>
      </c>
      <c r="DR42" s="97" t="s">
        <v>127</v>
      </c>
      <c r="DS42" s="97">
        <f t="shared" si="47"/>
        <v>100</v>
      </c>
      <c r="DT42" s="97" t="str">
        <f t="shared" si="48"/>
        <v>0/100</v>
      </c>
      <c r="DU42" s="97">
        <f t="shared" si="49"/>
        <v>0</v>
      </c>
      <c r="DV42" s="97" t="s">
        <v>127</v>
      </c>
      <c r="DW42" s="97">
        <f t="shared" si="50"/>
        <v>100</v>
      </c>
      <c r="DX42" s="97" t="str">
        <f t="shared" si="51"/>
        <v>0/100</v>
      </c>
      <c r="DY42" s="97">
        <f t="shared" si="52"/>
        <v>0</v>
      </c>
      <c r="DZ42" s="97" t="s">
        <v>127</v>
      </c>
      <c r="EA42" s="97">
        <f t="shared" si="53"/>
        <v>0</v>
      </c>
      <c r="EB42" s="97" t="str">
        <f t="shared" si="54"/>
        <v>0/0</v>
      </c>
    </row>
    <row r="43" spans="1:132" ht="15.75">
      <c r="A43" s="6">
        <f t="shared" si="5"/>
        <v>0</v>
      </c>
      <c r="B43" s="484">
        <v>35</v>
      </c>
      <c r="C43" s="463">
        <f t="shared" si="6"/>
        <v>0</v>
      </c>
      <c r="D43" s="8"/>
      <c r="E43" s="22"/>
      <c r="F43" s="7"/>
      <c r="G43" s="8"/>
      <c r="H43" s="8"/>
      <c r="I43" s="8"/>
      <c r="J43" s="524"/>
      <c r="K43" s="196">
        <v>0</v>
      </c>
      <c r="L43" s="146">
        <v>0</v>
      </c>
      <c r="M43" s="146"/>
      <c r="N43" s="147">
        <f t="shared" si="7"/>
        <v>0</v>
      </c>
      <c r="O43" s="148">
        <v>0</v>
      </c>
      <c r="P43" s="148">
        <v>0</v>
      </c>
      <c r="Q43" s="148">
        <v>0</v>
      </c>
      <c r="R43" s="149">
        <f t="shared" si="59"/>
        <v>0</v>
      </c>
      <c r="S43" s="150">
        <v>0</v>
      </c>
      <c r="T43" s="150">
        <v>0</v>
      </c>
      <c r="U43" s="150">
        <v>0</v>
      </c>
      <c r="V43" s="151">
        <f t="shared" si="60"/>
        <v>0</v>
      </c>
      <c r="W43" s="464">
        <f t="shared" si="61"/>
        <v>0</v>
      </c>
      <c r="X43" s="465">
        <f t="shared" si="11"/>
        <v>0</v>
      </c>
      <c r="Y43" s="466" t="str">
        <f t="shared" si="12"/>
        <v/>
      </c>
      <c r="Z43" s="186">
        <v>0</v>
      </c>
      <c r="AA43" s="152">
        <v>0</v>
      </c>
      <c r="AB43" s="152"/>
      <c r="AC43" s="153">
        <f t="shared" si="13"/>
        <v>0</v>
      </c>
      <c r="AD43" s="154">
        <v>0</v>
      </c>
      <c r="AE43" s="154">
        <v>0</v>
      </c>
      <c r="AF43" s="154">
        <v>0</v>
      </c>
      <c r="AG43" s="155">
        <f t="shared" si="14"/>
        <v>0</v>
      </c>
      <c r="AH43" s="156">
        <v>0</v>
      </c>
      <c r="AI43" s="156">
        <v>0</v>
      </c>
      <c r="AJ43" s="156">
        <v>0</v>
      </c>
      <c r="AK43" s="157">
        <f t="shared" si="15"/>
        <v>0</v>
      </c>
      <c r="AL43" s="467">
        <f t="shared" si="55"/>
        <v>0</v>
      </c>
      <c r="AM43" s="468">
        <f t="shared" si="16"/>
        <v>0</v>
      </c>
      <c r="AN43" s="469" t="str">
        <f t="shared" si="17"/>
        <v/>
      </c>
      <c r="AO43" s="102">
        <v>0</v>
      </c>
      <c r="AP43" s="9">
        <v>0</v>
      </c>
      <c r="AQ43" s="9"/>
      <c r="AR43" s="158">
        <f t="shared" si="18"/>
        <v>0</v>
      </c>
      <c r="AS43" s="159">
        <v>0</v>
      </c>
      <c r="AT43" s="159">
        <v>0</v>
      </c>
      <c r="AU43" s="159">
        <v>0</v>
      </c>
      <c r="AV43" s="160">
        <f t="shared" si="19"/>
        <v>0</v>
      </c>
      <c r="AW43" s="161">
        <v>0</v>
      </c>
      <c r="AX43" s="161">
        <v>0</v>
      </c>
      <c r="AY43" s="161">
        <v>0</v>
      </c>
      <c r="AZ43" s="162">
        <f t="shared" si="20"/>
        <v>0</v>
      </c>
      <c r="BA43" s="470">
        <f t="shared" si="21"/>
        <v>0</v>
      </c>
      <c r="BB43" s="471">
        <f t="shared" si="22"/>
        <v>0</v>
      </c>
      <c r="BC43" s="472" t="str">
        <f t="shared" si="23"/>
        <v/>
      </c>
      <c r="BD43" s="172">
        <v>0</v>
      </c>
      <c r="BE43" s="163">
        <v>0</v>
      </c>
      <c r="BF43" s="163"/>
      <c r="BG43" s="164">
        <f t="shared" si="24"/>
        <v>0</v>
      </c>
      <c r="BH43" s="165">
        <v>0</v>
      </c>
      <c r="BI43" s="165">
        <v>0</v>
      </c>
      <c r="BJ43" s="165">
        <v>0</v>
      </c>
      <c r="BK43" s="166">
        <f t="shared" si="25"/>
        <v>0</v>
      </c>
      <c r="BL43" s="167">
        <v>0</v>
      </c>
      <c r="BM43" s="167">
        <v>0</v>
      </c>
      <c r="BN43" s="167">
        <v>0</v>
      </c>
      <c r="BO43" s="168">
        <f t="shared" si="26"/>
        <v>0</v>
      </c>
      <c r="BP43" s="473">
        <f t="shared" si="27"/>
        <v>0</v>
      </c>
      <c r="BQ43" s="474">
        <f t="shared" si="28"/>
        <v>0</v>
      </c>
      <c r="BR43" s="475" t="str">
        <f t="shared" si="29"/>
        <v/>
      </c>
      <c r="BS43" s="132"/>
      <c r="BT43" s="19"/>
      <c r="BU43" s="19"/>
      <c r="BV43" s="19"/>
      <c r="BW43" s="19"/>
      <c r="BX43" s="476">
        <f t="shared" si="62"/>
        <v>0</v>
      </c>
      <c r="BY43" s="448">
        <f t="shared" si="30"/>
        <v>0</v>
      </c>
      <c r="BZ43" s="449" t="str">
        <f t="shared" si="56"/>
        <v/>
      </c>
      <c r="CA43" s="116"/>
      <c r="CB43" s="27"/>
      <c r="CC43" s="27"/>
      <c r="CD43" s="27"/>
      <c r="CE43" s="27"/>
      <c r="CF43" s="470">
        <f t="shared" si="63"/>
        <v>0</v>
      </c>
      <c r="CG43" s="477">
        <f t="shared" si="31"/>
        <v>0</v>
      </c>
      <c r="CH43" s="478" t="str">
        <f t="shared" si="57"/>
        <v/>
      </c>
      <c r="CI43" s="111"/>
      <c r="CJ43" s="18"/>
      <c r="CK43" s="18"/>
      <c r="CL43" s="18"/>
      <c r="CM43" s="18"/>
      <c r="CN43" s="479">
        <f t="shared" si="64"/>
        <v>0</v>
      </c>
      <c r="CO43" s="480">
        <f t="shared" si="32"/>
        <v>0</v>
      </c>
      <c r="CP43" s="481" t="str">
        <f t="shared" si="58"/>
        <v/>
      </c>
      <c r="CQ43" s="106"/>
      <c r="CR43" s="19"/>
      <c r="CS43" s="19"/>
      <c r="CT43" s="19"/>
      <c r="CU43" s="19"/>
      <c r="CV43" s="476">
        <f t="shared" si="65"/>
        <v>0</v>
      </c>
      <c r="CW43" s="448" t="str">
        <f t="shared" si="33"/>
        <v/>
      </c>
      <c r="CX43" s="482" t="str">
        <f t="shared" si="34"/>
        <v/>
      </c>
      <c r="CY43" s="102"/>
      <c r="CZ43" s="9"/>
      <c r="DA43" s="483" t="str">
        <f t="shared" si="35"/>
        <v/>
      </c>
      <c r="DB43" s="484">
        <f t="shared" si="66"/>
        <v>705</v>
      </c>
      <c r="DC43" s="485">
        <f t="shared" si="36"/>
        <v>0</v>
      </c>
      <c r="DD43" s="486">
        <f t="shared" si="37"/>
        <v>0</v>
      </c>
      <c r="DE43" s="487" t="str">
        <f t="shared" si="38"/>
        <v/>
      </c>
      <c r="DF43" s="463" t="str">
        <f t="shared" si="39"/>
        <v/>
      </c>
      <c r="DG43" s="463" t="str">
        <f t="shared" si="40"/>
        <v/>
      </c>
      <c r="DH43" s="488" t="str">
        <f t="shared" si="41"/>
        <v/>
      </c>
      <c r="DI43" s="461">
        <f t="shared" si="42"/>
        <v>0</v>
      </c>
      <c r="DJ43" s="648"/>
      <c r="DK43" s="649"/>
      <c r="DM43" s="97">
        <f t="shared" si="43"/>
        <v>0</v>
      </c>
      <c r="DN43" s="97" t="s">
        <v>127</v>
      </c>
      <c r="DO43" s="97">
        <f t="shared" si="44"/>
        <v>100</v>
      </c>
      <c r="DP43" s="97" t="str">
        <f t="shared" si="45"/>
        <v>0/100</v>
      </c>
      <c r="DQ43" s="97">
        <f t="shared" si="46"/>
        <v>0</v>
      </c>
      <c r="DR43" s="97" t="s">
        <v>127</v>
      </c>
      <c r="DS43" s="97">
        <f t="shared" si="47"/>
        <v>100</v>
      </c>
      <c r="DT43" s="97" t="str">
        <f t="shared" si="48"/>
        <v>0/100</v>
      </c>
      <c r="DU43" s="97">
        <f t="shared" si="49"/>
        <v>0</v>
      </c>
      <c r="DV43" s="97" t="s">
        <v>127</v>
      </c>
      <c r="DW43" s="97">
        <f t="shared" si="50"/>
        <v>100</v>
      </c>
      <c r="DX43" s="97" t="str">
        <f t="shared" si="51"/>
        <v>0/100</v>
      </c>
      <c r="DY43" s="97">
        <f t="shared" si="52"/>
        <v>0</v>
      </c>
      <c r="DZ43" s="97" t="s">
        <v>127</v>
      </c>
      <c r="EA43" s="97">
        <f t="shared" si="53"/>
        <v>0</v>
      </c>
      <c r="EB43" s="97" t="str">
        <f t="shared" si="54"/>
        <v>0/0</v>
      </c>
    </row>
    <row r="44" spans="1:132" ht="15.75">
      <c r="A44" s="6">
        <f t="shared" si="5"/>
        <v>0</v>
      </c>
      <c r="B44" s="462">
        <v>36</v>
      </c>
      <c r="C44" s="463">
        <f t="shared" si="6"/>
        <v>0</v>
      </c>
      <c r="D44" s="8"/>
      <c r="E44" s="22"/>
      <c r="F44" s="7"/>
      <c r="G44" s="8"/>
      <c r="H44" s="8"/>
      <c r="I44" s="8"/>
      <c r="J44" s="524"/>
      <c r="K44" s="196">
        <v>0</v>
      </c>
      <c r="L44" s="146">
        <v>0</v>
      </c>
      <c r="M44" s="146"/>
      <c r="N44" s="147">
        <f t="shared" si="7"/>
        <v>0</v>
      </c>
      <c r="O44" s="148">
        <v>0</v>
      </c>
      <c r="P44" s="148">
        <v>0</v>
      </c>
      <c r="Q44" s="148">
        <v>0</v>
      </c>
      <c r="R44" s="149">
        <f t="shared" si="59"/>
        <v>0</v>
      </c>
      <c r="S44" s="150">
        <v>0</v>
      </c>
      <c r="T44" s="150">
        <v>0</v>
      </c>
      <c r="U44" s="150">
        <v>0</v>
      </c>
      <c r="V44" s="151">
        <f t="shared" si="60"/>
        <v>0</v>
      </c>
      <c r="W44" s="464">
        <f t="shared" si="61"/>
        <v>0</v>
      </c>
      <c r="X44" s="465">
        <f t="shared" si="11"/>
        <v>0</v>
      </c>
      <c r="Y44" s="466" t="str">
        <f t="shared" si="12"/>
        <v/>
      </c>
      <c r="Z44" s="186">
        <v>0</v>
      </c>
      <c r="AA44" s="152">
        <v>0</v>
      </c>
      <c r="AB44" s="152"/>
      <c r="AC44" s="153">
        <f t="shared" si="13"/>
        <v>0</v>
      </c>
      <c r="AD44" s="154">
        <v>0</v>
      </c>
      <c r="AE44" s="154">
        <v>0</v>
      </c>
      <c r="AF44" s="154">
        <v>0</v>
      </c>
      <c r="AG44" s="155">
        <f t="shared" si="14"/>
        <v>0</v>
      </c>
      <c r="AH44" s="156">
        <v>0</v>
      </c>
      <c r="AI44" s="156">
        <v>0</v>
      </c>
      <c r="AJ44" s="156">
        <v>0</v>
      </c>
      <c r="AK44" s="157">
        <f t="shared" si="15"/>
        <v>0</v>
      </c>
      <c r="AL44" s="467">
        <f t="shared" si="55"/>
        <v>0</v>
      </c>
      <c r="AM44" s="468">
        <f t="shared" si="16"/>
        <v>0</v>
      </c>
      <c r="AN44" s="469" t="str">
        <f t="shared" si="17"/>
        <v/>
      </c>
      <c r="AO44" s="102">
        <v>0</v>
      </c>
      <c r="AP44" s="9">
        <v>0</v>
      </c>
      <c r="AQ44" s="9"/>
      <c r="AR44" s="158">
        <f t="shared" si="18"/>
        <v>0</v>
      </c>
      <c r="AS44" s="159">
        <v>0</v>
      </c>
      <c r="AT44" s="159">
        <v>0</v>
      </c>
      <c r="AU44" s="159">
        <v>0</v>
      </c>
      <c r="AV44" s="160">
        <f t="shared" si="19"/>
        <v>0</v>
      </c>
      <c r="AW44" s="161">
        <v>0</v>
      </c>
      <c r="AX44" s="161">
        <v>0</v>
      </c>
      <c r="AY44" s="161">
        <v>0</v>
      </c>
      <c r="AZ44" s="162">
        <f t="shared" si="20"/>
        <v>0</v>
      </c>
      <c r="BA44" s="470">
        <f t="shared" si="21"/>
        <v>0</v>
      </c>
      <c r="BB44" s="471">
        <f t="shared" si="22"/>
        <v>0</v>
      </c>
      <c r="BC44" s="472" t="str">
        <f t="shared" si="23"/>
        <v/>
      </c>
      <c r="BD44" s="172">
        <v>0</v>
      </c>
      <c r="BE44" s="163">
        <v>0</v>
      </c>
      <c r="BF44" s="163"/>
      <c r="BG44" s="164">
        <f t="shared" si="24"/>
        <v>0</v>
      </c>
      <c r="BH44" s="165">
        <v>0</v>
      </c>
      <c r="BI44" s="165">
        <v>0</v>
      </c>
      <c r="BJ44" s="165">
        <v>0</v>
      </c>
      <c r="BK44" s="166">
        <f t="shared" si="25"/>
        <v>0</v>
      </c>
      <c r="BL44" s="167">
        <v>0</v>
      </c>
      <c r="BM44" s="167">
        <v>0</v>
      </c>
      <c r="BN44" s="167">
        <v>0</v>
      </c>
      <c r="BO44" s="168">
        <f t="shared" si="26"/>
        <v>0</v>
      </c>
      <c r="BP44" s="473">
        <f t="shared" si="27"/>
        <v>0</v>
      </c>
      <c r="BQ44" s="474">
        <f t="shared" si="28"/>
        <v>0</v>
      </c>
      <c r="BR44" s="475" t="str">
        <f t="shared" si="29"/>
        <v/>
      </c>
      <c r="BS44" s="132"/>
      <c r="BT44" s="19"/>
      <c r="BU44" s="19"/>
      <c r="BV44" s="19"/>
      <c r="BW44" s="19"/>
      <c r="BX44" s="476">
        <f t="shared" si="62"/>
        <v>0</v>
      </c>
      <c r="BY44" s="448">
        <f t="shared" si="30"/>
        <v>0</v>
      </c>
      <c r="BZ44" s="449" t="str">
        <f t="shared" si="56"/>
        <v/>
      </c>
      <c r="CA44" s="116"/>
      <c r="CB44" s="27"/>
      <c r="CC44" s="27"/>
      <c r="CD44" s="27"/>
      <c r="CE44" s="27"/>
      <c r="CF44" s="470">
        <f t="shared" si="63"/>
        <v>0</v>
      </c>
      <c r="CG44" s="477">
        <f t="shared" si="31"/>
        <v>0</v>
      </c>
      <c r="CH44" s="478" t="str">
        <f t="shared" si="57"/>
        <v/>
      </c>
      <c r="CI44" s="111"/>
      <c r="CJ44" s="18"/>
      <c r="CK44" s="18"/>
      <c r="CL44" s="18"/>
      <c r="CM44" s="18"/>
      <c r="CN44" s="479">
        <f t="shared" si="64"/>
        <v>0</v>
      </c>
      <c r="CO44" s="480">
        <f t="shared" si="32"/>
        <v>0</v>
      </c>
      <c r="CP44" s="481" t="str">
        <f t="shared" si="58"/>
        <v/>
      </c>
      <c r="CQ44" s="106"/>
      <c r="CR44" s="19"/>
      <c r="CS44" s="19"/>
      <c r="CT44" s="19"/>
      <c r="CU44" s="19"/>
      <c r="CV44" s="476">
        <f t="shared" si="65"/>
        <v>0</v>
      </c>
      <c r="CW44" s="448" t="str">
        <f t="shared" si="33"/>
        <v/>
      </c>
      <c r="CX44" s="482" t="str">
        <f t="shared" si="34"/>
        <v/>
      </c>
      <c r="CY44" s="102"/>
      <c r="CZ44" s="9"/>
      <c r="DA44" s="483" t="str">
        <f t="shared" si="35"/>
        <v/>
      </c>
      <c r="DB44" s="484">
        <f t="shared" si="66"/>
        <v>705</v>
      </c>
      <c r="DC44" s="485">
        <f t="shared" si="36"/>
        <v>0</v>
      </c>
      <c r="DD44" s="486">
        <f t="shared" si="37"/>
        <v>0</v>
      </c>
      <c r="DE44" s="487" t="str">
        <f t="shared" si="38"/>
        <v/>
      </c>
      <c r="DF44" s="463" t="str">
        <f t="shared" si="39"/>
        <v/>
      </c>
      <c r="DG44" s="463" t="str">
        <f t="shared" si="40"/>
        <v/>
      </c>
      <c r="DH44" s="488" t="str">
        <f t="shared" si="41"/>
        <v/>
      </c>
      <c r="DI44" s="461">
        <f t="shared" si="42"/>
        <v>0</v>
      </c>
      <c r="DJ44" s="648"/>
      <c r="DK44" s="649"/>
      <c r="DM44" s="97">
        <f t="shared" si="43"/>
        <v>0</v>
      </c>
      <c r="DN44" s="97" t="s">
        <v>127</v>
      </c>
      <c r="DO44" s="97">
        <f t="shared" si="44"/>
        <v>100</v>
      </c>
      <c r="DP44" s="97" t="str">
        <f t="shared" si="45"/>
        <v>0/100</v>
      </c>
      <c r="DQ44" s="97">
        <f t="shared" si="46"/>
        <v>0</v>
      </c>
      <c r="DR44" s="97" t="s">
        <v>127</v>
      </c>
      <c r="DS44" s="97">
        <f t="shared" si="47"/>
        <v>100</v>
      </c>
      <c r="DT44" s="97" t="str">
        <f t="shared" si="48"/>
        <v>0/100</v>
      </c>
      <c r="DU44" s="97">
        <f t="shared" si="49"/>
        <v>0</v>
      </c>
      <c r="DV44" s="97" t="s">
        <v>127</v>
      </c>
      <c r="DW44" s="97">
        <f t="shared" si="50"/>
        <v>100</v>
      </c>
      <c r="DX44" s="97" t="str">
        <f t="shared" si="51"/>
        <v>0/100</v>
      </c>
      <c r="DY44" s="97">
        <f t="shared" si="52"/>
        <v>0</v>
      </c>
      <c r="DZ44" s="97" t="s">
        <v>127</v>
      </c>
      <c r="EA44" s="97">
        <f t="shared" si="53"/>
        <v>0</v>
      </c>
      <c r="EB44" s="97" t="str">
        <f t="shared" si="54"/>
        <v>0/0</v>
      </c>
    </row>
    <row r="45" spans="1:132" ht="15.75">
      <c r="A45" s="6">
        <f t="shared" si="5"/>
        <v>0</v>
      </c>
      <c r="B45" s="484">
        <v>37</v>
      </c>
      <c r="C45" s="463">
        <f t="shared" si="6"/>
        <v>0</v>
      </c>
      <c r="D45" s="8"/>
      <c r="E45" s="22"/>
      <c r="F45" s="7"/>
      <c r="G45" s="8"/>
      <c r="H45" s="8"/>
      <c r="I45" s="8"/>
      <c r="J45" s="524"/>
      <c r="K45" s="196">
        <v>0</v>
      </c>
      <c r="L45" s="146">
        <v>0</v>
      </c>
      <c r="M45" s="146"/>
      <c r="N45" s="147">
        <f t="shared" si="7"/>
        <v>0</v>
      </c>
      <c r="O45" s="148">
        <v>0</v>
      </c>
      <c r="P45" s="148">
        <v>0</v>
      </c>
      <c r="Q45" s="148">
        <v>0</v>
      </c>
      <c r="R45" s="149">
        <f t="shared" si="59"/>
        <v>0</v>
      </c>
      <c r="S45" s="150">
        <v>0</v>
      </c>
      <c r="T45" s="150">
        <v>0</v>
      </c>
      <c r="U45" s="150">
        <v>0</v>
      </c>
      <c r="V45" s="151">
        <f t="shared" si="60"/>
        <v>0</v>
      </c>
      <c r="W45" s="464">
        <f t="shared" si="61"/>
        <v>0</v>
      </c>
      <c r="X45" s="465">
        <f t="shared" si="11"/>
        <v>0</v>
      </c>
      <c r="Y45" s="466" t="str">
        <f t="shared" si="12"/>
        <v/>
      </c>
      <c r="Z45" s="186">
        <v>0</v>
      </c>
      <c r="AA45" s="152">
        <v>0</v>
      </c>
      <c r="AB45" s="152"/>
      <c r="AC45" s="153">
        <f t="shared" si="13"/>
        <v>0</v>
      </c>
      <c r="AD45" s="154">
        <v>0</v>
      </c>
      <c r="AE45" s="154">
        <v>0</v>
      </c>
      <c r="AF45" s="154">
        <v>0</v>
      </c>
      <c r="AG45" s="155">
        <f t="shared" si="14"/>
        <v>0</v>
      </c>
      <c r="AH45" s="156">
        <v>0</v>
      </c>
      <c r="AI45" s="156">
        <v>0</v>
      </c>
      <c r="AJ45" s="156">
        <v>0</v>
      </c>
      <c r="AK45" s="157">
        <f t="shared" si="15"/>
        <v>0</v>
      </c>
      <c r="AL45" s="467">
        <f t="shared" si="55"/>
        <v>0</v>
      </c>
      <c r="AM45" s="468">
        <f t="shared" si="16"/>
        <v>0</v>
      </c>
      <c r="AN45" s="469" t="str">
        <f t="shared" si="17"/>
        <v/>
      </c>
      <c r="AO45" s="102">
        <v>0</v>
      </c>
      <c r="AP45" s="9">
        <v>0</v>
      </c>
      <c r="AQ45" s="9"/>
      <c r="AR45" s="158">
        <f t="shared" si="18"/>
        <v>0</v>
      </c>
      <c r="AS45" s="159">
        <v>0</v>
      </c>
      <c r="AT45" s="159">
        <v>0</v>
      </c>
      <c r="AU45" s="159">
        <v>0</v>
      </c>
      <c r="AV45" s="160">
        <f t="shared" si="19"/>
        <v>0</v>
      </c>
      <c r="AW45" s="161">
        <v>0</v>
      </c>
      <c r="AX45" s="161">
        <v>0</v>
      </c>
      <c r="AY45" s="161">
        <v>0</v>
      </c>
      <c r="AZ45" s="162">
        <f t="shared" si="20"/>
        <v>0</v>
      </c>
      <c r="BA45" s="470">
        <f t="shared" si="21"/>
        <v>0</v>
      </c>
      <c r="BB45" s="471">
        <f t="shared" si="22"/>
        <v>0</v>
      </c>
      <c r="BC45" s="472" t="str">
        <f t="shared" si="23"/>
        <v/>
      </c>
      <c r="BD45" s="172">
        <v>0</v>
      </c>
      <c r="BE45" s="163">
        <v>0</v>
      </c>
      <c r="BF45" s="163"/>
      <c r="BG45" s="164">
        <f t="shared" si="24"/>
        <v>0</v>
      </c>
      <c r="BH45" s="165">
        <v>0</v>
      </c>
      <c r="BI45" s="165">
        <v>0</v>
      </c>
      <c r="BJ45" s="165">
        <v>0</v>
      </c>
      <c r="BK45" s="166">
        <f t="shared" si="25"/>
        <v>0</v>
      </c>
      <c r="BL45" s="167">
        <v>0</v>
      </c>
      <c r="BM45" s="167">
        <v>0</v>
      </c>
      <c r="BN45" s="167">
        <v>0</v>
      </c>
      <c r="BO45" s="168">
        <f t="shared" si="26"/>
        <v>0</v>
      </c>
      <c r="BP45" s="473">
        <f t="shared" si="27"/>
        <v>0</v>
      </c>
      <c r="BQ45" s="474">
        <f t="shared" si="28"/>
        <v>0</v>
      </c>
      <c r="BR45" s="475" t="str">
        <f t="shared" si="29"/>
        <v/>
      </c>
      <c r="BS45" s="132"/>
      <c r="BT45" s="19"/>
      <c r="BU45" s="19"/>
      <c r="BV45" s="19"/>
      <c r="BW45" s="19"/>
      <c r="BX45" s="476">
        <f t="shared" si="62"/>
        <v>0</v>
      </c>
      <c r="BY45" s="448">
        <f t="shared" si="30"/>
        <v>0</v>
      </c>
      <c r="BZ45" s="449" t="str">
        <f t="shared" si="56"/>
        <v/>
      </c>
      <c r="CA45" s="116"/>
      <c r="CB45" s="27"/>
      <c r="CC45" s="27"/>
      <c r="CD45" s="27"/>
      <c r="CE45" s="27"/>
      <c r="CF45" s="470">
        <f t="shared" si="63"/>
        <v>0</v>
      </c>
      <c r="CG45" s="477">
        <f t="shared" si="31"/>
        <v>0</v>
      </c>
      <c r="CH45" s="478" t="str">
        <f t="shared" si="57"/>
        <v/>
      </c>
      <c r="CI45" s="111"/>
      <c r="CJ45" s="18"/>
      <c r="CK45" s="18"/>
      <c r="CL45" s="18"/>
      <c r="CM45" s="18"/>
      <c r="CN45" s="479">
        <f t="shared" si="64"/>
        <v>0</v>
      </c>
      <c r="CO45" s="480">
        <f t="shared" si="32"/>
        <v>0</v>
      </c>
      <c r="CP45" s="481" t="str">
        <f t="shared" si="58"/>
        <v/>
      </c>
      <c r="CQ45" s="106"/>
      <c r="CR45" s="19"/>
      <c r="CS45" s="19"/>
      <c r="CT45" s="19"/>
      <c r="CU45" s="19"/>
      <c r="CV45" s="476">
        <f t="shared" si="65"/>
        <v>0</v>
      </c>
      <c r="CW45" s="448" t="str">
        <f t="shared" si="33"/>
        <v/>
      </c>
      <c r="CX45" s="482" t="str">
        <f t="shared" si="34"/>
        <v/>
      </c>
      <c r="CY45" s="102"/>
      <c r="CZ45" s="9"/>
      <c r="DA45" s="483" t="str">
        <f t="shared" si="35"/>
        <v/>
      </c>
      <c r="DB45" s="484">
        <f t="shared" si="66"/>
        <v>705</v>
      </c>
      <c r="DC45" s="485">
        <f t="shared" si="36"/>
        <v>0</v>
      </c>
      <c r="DD45" s="486">
        <f t="shared" si="37"/>
        <v>0</v>
      </c>
      <c r="DE45" s="487" t="str">
        <f t="shared" si="38"/>
        <v/>
      </c>
      <c r="DF45" s="463" t="str">
        <f t="shared" si="39"/>
        <v/>
      </c>
      <c r="DG45" s="463" t="str">
        <f t="shared" si="40"/>
        <v/>
      </c>
      <c r="DH45" s="488" t="str">
        <f t="shared" si="41"/>
        <v/>
      </c>
      <c r="DI45" s="461">
        <f t="shared" si="42"/>
        <v>0</v>
      </c>
      <c r="DJ45" s="648"/>
      <c r="DK45" s="649"/>
      <c r="DM45" s="97">
        <f t="shared" si="43"/>
        <v>0</v>
      </c>
      <c r="DN45" s="97" t="s">
        <v>127</v>
      </c>
      <c r="DO45" s="97">
        <f t="shared" si="44"/>
        <v>100</v>
      </c>
      <c r="DP45" s="97" t="str">
        <f t="shared" si="45"/>
        <v>0/100</v>
      </c>
      <c r="DQ45" s="97">
        <f t="shared" si="46"/>
        <v>0</v>
      </c>
      <c r="DR45" s="97" t="s">
        <v>127</v>
      </c>
      <c r="DS45" s="97">
        <f t="shared" si="47"/>
        <v>100</v>
      </c>
      <c r="DT45" s="97" t="str">
        <f t="shared" si="48"/>
        <v>0/100</v>
      </c>
      <c r="DU45" s="97">
        <f t="shared" si="49"/>
        <v>0</v>
      </c>
      <c r="DV45" s="97" t="s">
        <v>127</v>
      </c>
      <c r="DW45" s="97">
        <f t="shared" si="50"/>
        <v>100</v>
      </c>
      <c r="DX45" s="97" t="str">
        <f t="shared" si="51"/>
        <v>0/100</v>
      </c>
      <c r="DY45" s="97">
        <f t="shared" si="52"/>
        <v>0</v>
      </c>
      <c r="DZ45" s="97" t="s">
        <v>127</v>
      </c>
      <c r="EA45" s="97">
        <f t="shared" si="53"/>
        <v>0</v>
      </c>
      <c r="EB45" s="97" t="str">
        <f t="shared" si="54"/>
        <v>0/0</v>
      </c>
    </row>
    <row r="46" spans="1:132" ht="15.75">
      <c r="A46" s="6">
        <f t="shared" si="5"/>
        <v>0</v>
      </c>
      <c r="B46" s="462">
        <v>38</v>
      </c>
      <c r="C46" s="463">
        <f t="shared" si="6"/>
        <v>0</v>
      </c>
      <c r="D46" s="8"/>
      <c r="E46" s="22"/>
      <c r="F46" s="7"/>
      <c r="G46" s="8"/>
      <c r="H46" s="8"/>
      <c r="I46" s="8"/>
      <c r="J46" s="524"/>
      <c r="K46" s="196">
        <v>0</v>
      </c>
      <c r="L46" s="146">
        <v>0</v>
      </c>
      <c r="M46" s="146"/>
      <c r="N46" s="147">
        <f t="shared" si="7"/>
        <v>0</v>
      </c>
      <c r="O46" s="148">
        <v>0</v>
      </c>
      <c r="P46" s="148">
        <v>0</v>
      </c>
      <c r="Q46" s="148">
        <v>0</v>
      </c>
      <c r="R46" s="149">
        <f t="shared" si="59"/>
        <v>0</v>
      </c>
      <c r="S46" s="150">
        <v>0</v>
      </c>
      <c r="T46" s="150">
        <v>0</v>
      </c>
      <c r="U46" s="150">
        <v>0</v>
      </c>
      <c r="V46" s="151">
        <f t="shared" si="60"/>
        <v>0</v>
      </c>
      <c r="W46" s="464">
        <f t="shared" si="61"/>
        <v>0</v>
      </c>
      <c r="X46" s="465">
        <f t="shared" si="11"/>
        <v>0</v>
      </c>
      <c r="Y46" s="466" t="str">
        <f t="shared" si="12"/>
        <v/>
      </c>
      <c r="Z46" s="186">
        <v>0</v>
      </c>
      <c r="AA46" s="152">
        <v>0</v>
      </c>
      <c r="AB46" s="152"/>
      <c r="AC46" s="153">
        <f t="shared" si="13"/>
        <v>0</v>
      </c>
      <c r="AD46" s="154">
        <v>0</v>
      </c>
      <c r="AE46" s="154">
        <v>0</v>
      </c>
      <c r="AF46" s="154">
        <v>0</v>
      </c>
      <c r="AG46" s="155">
        <f t="shared" si="14"/>
        <v>0</v>
      </c>
      <c r="AH46" s="156">
        <v>0</v>
      </c>
      <c r="AI46" s="156">
        <v>0</v>
      </c>
      <c r="AJ46" s="156">
        <v>0</v>
      </c>
      <c r="AK46" s="157">
        <f t="shared" si="15"/>
        <v>0</v>
      </c>
      <c r="AL46" s="467">
        <f t="shared" si="55"/>
        <v>0</v>
      </c>
      <c r="AM46" s="468">
        <f t="shared" si="16"/>
        <v>0</v>
      </c>
      <c r="AN46" s="469" t="str">
        <f t="shared" si="17"/>
        <v/>
      </c>
      <c r="AO46" s="102">
        <v>0</v>
      </c>
      <c r="AP46" s="9">
        <v>0</v>
      </c>
      <c r="AQ46" s="9"/>
      <c r="AR46" s="158">
        <f t="shared" si="18"/>
        <v>0</v>
      </c>
      <c r="AS46" s="159">
        <v>0</v>
      </c>
      <c r="AT46" s="159">
        <v>0</v>
      </c>
      <c r="AU46" s="159">
        <v>0</v>
      </c>
      <c r="AV46" s="160">
        <f t="shared" si="19"/>
        <v>0</v>
      </c>
      <c r="AW46" s="161">
        <v>0</v>
      </c>
      <c r="AX46" s="161">
        <v>0</v>
      </c>
      <c r="AY46" s="161">
        <v>0</v>
      </c>
      <c r="AZ46" s="162">
        <f t="shared" si="20"/>
        <v>0</v>
      </c>
      <c r="BA46" s="470">
        <f t="shared" si="21"/>
        <v>0</v>
      </c>
      <c r="BB46" s="471">
        <f t="shared" si="22"/>
        <v>0</v>
      </c>
      <c r="BC46" s="472" t="str">
        <f t="shared" si="23"/>
        <v/>
      </c>
      <c r="BD46" s="172">
        <v>0</v>
      </c>
      <c r="BE46" s="163">
        <v>0</v>
      </c>
      <c r="BF46" s="163"/>
      <c r="BG46" s="164">
        <f t="shared" si="24"/>
        <v>0</v>
      </c>
      <c r="BH46" s="165">
        <v>0</v>
      </c>
      <c r="BI46" s="165">
        <v>0</v>
      </c>
      <c r="BJ46" s="165">
        <v>0</v>
      </c>
      <c r="BK46" s="166">
        <f t="shared" si="25"/>
        <v>0</v>
      </c>
      <c r="BL46" s="167">
        <v>0</v>
      </c>
      <c r="BM46" s="167">
        <v>0</v>
      </c>
      <c r="BN46" s="167">
        <v>0</v>
      </c>
      <c r="BO46" s="168">
        <f t="shared" si="26"/>
        <v>0</v>
      </c>
      <c r="BP46" s="473">
        <f t="shared" si="27"/>
        <v>0</v>
      </c>
      <c r="BQ46" s="474">
        <f t="shared" si="28"/>
        <v>0</v>
      </c>
      <c r="BR46" s="475" t="str">
        <f t="shared" si="29"/>
        <v/>
      </c>
      <c r="BS46" s="132"/>
      <c r="BT46" s="19"/>
      <c r="BU46" s="19"/>
      <c r="BV46" s="19"/>
      <c r="BW46" s="19"/>
      <c r="BX46" s="476">
        <f t="shared" si="62"/>
        <v>0</v>
      </c>
      <c r="BY46" s="448">
        <f t="shared" si="30"/>
        <v>0</v>
      </c>
      <c r="BZ46" s="449" t="str">
        <f t="shared" si="56"/>
        <v/>
      </c>
      <c r="CA46" s="116"/>
      <c r="CB46" s="27"/>
      <c r="CC46" s="27"/>
      <c r="CD46" s="27"/>
      <c r="CE46" s="27"/>
      <c r="CF46" s="470">
        <f t="shared" si="63"/>
        <v>0</v>
      </c>
      <c r="CG46" s="477">
        <f t="shared" si="31"/>
        <v>0</v>
      </c>
      <c r="CH46" s="478" t="str">
        <f t="shared" si="57"/>
        <v/>
      </c>
      <c r="CI46" s="111"/>
      <c r="CJ46" s="18"/>
      <c r="CK46" s="18"/>
      <c r="CL46" s="18"/>
      <c r="CM46" s="18"/>
      <c r="CN46" s="479">
        <f t="shared" si="64"/>
        <v>0</v>
      </c>
      <c r="CO46" s="480">
        <f t="shared" si="32"/>
        <v>0</v>
      </c>
      <c r="CP46" s="481" t="str">
        <f t="shared" si="58"/>
        <v/>
      </c>
      <c r="CQ46" s="106"/>
      <c r="CR46" s="19"/>
      <c r="CS46" s="19"/>
      <c r="CT46" s="19"/>
      <c r="CU46" s="19"/>
      <c r="CV46" s="476">
        <f t="shared" si="65"/>
        <v>0</v>
      </c>
      <c r="CW46" s="448" t="str">
        <f t="shared" si="33"/>
        <v/>
      </c>
      <c r="CX46" s="482" t="str">
        <f t="shared" si="34"/>
        <v/>
      </c>
      <c r="CY46" s="102"/>
      <c r="CZ46" s="9"/>
      <c r="DA46" s="483" t="str">
        <f t="shared" si="35"/>
        <v/>
      </c>
      <c r="DB46" s="484">
        <f t="shared" si="66"/>
        <v>705</v>
      </c>
      <c r="DC46" s="485">
        <f t="shared" si="36"/>
        <v>0</v>
      </c>
      <c r="DD46" s="486">
        <f t="shared" si="37"/>
        <v>0</v>
      </c>
      <c r="DE46" s="487" t="str">
        <f t="shared" si="38"/>
        <v/>
      </c>
      <c r="DF46" s="463" t="str">
        <f t="shared" si="39"/>
        <v/>
      </c>
      <c r="DG46" s="463" t="str">
        <f t="shared" si="40"/>
        <v/>
      </c>
      <c r="DH46" s="488" t="str">
        <f t="shared" si="41"/>
        <v/>
      </c>
      <c r="DI46" s="461">
        <f t="shared" si="42"/>
        <v>0</v>
      </c>
      <c r="DJ46" s="648"/>
      <c r="DK46" s="649"/>
      <c r="DM46" s="97">
        <f t="shared" si="43"/>
        <v>0</v>
      </c>
      <c r="DN46" s="97" t="s">
        <v>127</v>
      </c>
      <c r="DO46" s="97">
        <f t="shared" si="44"/>
        <v>100</v>
      </c>
      <c r="DP46" s="97" t="str">
        <f t="shared" si="45"/>
        <v>0/100</v>
      </c>
      <c r="DQ46" s="97">
        <f t="shared" si="46"/>
        <v>0</v>
      </c>
      <c r="DR46" s="97" t="s">
        <v>127</v>
      </c>
      <c r="DS46" s="97">
        <f t="shared" si="47"/>
        <v>100</v>
      </c>
      <c r="DT46" s="97" t="str">
        <f t="shared" si="48"/>
        <v>0/100</v>
      </c>
      <c r="DU46" s="97">
        <f t="shared" si="49"/>
        <v>0</v>
      </c>
      <c r="DV46" s="97" t="s">
        <v>127</v>
      </c>
      <c r="DW46" s="97">
        <f t="shared" si="50"/>
        <v>100</v>
      </c>
      <c r="DX46" s="97" t="str">
        <f t="shared" si="51"/>
        <v>0/100</v>
      </c>
      <c r="DY46" s="97">
        <f t="shared" si="52"/>
        <v>0</v>
      </c>
      <c r="DZ46" s="97" t="s">
        <v>127</v>
      </c>
      <c r="EA46" s="97">
        <f t="shared" si="53"/>
        <v>0</v>
      </c>
      <c r="EB46" s="97" t="str">
        <f t="shared" si="54"/>
        <v>0/0</v>
      </c>
    </row>
    <row r="47" spans="1:132" ht="15.75">
      <c r="A47" s="6">
        <f t="shared" si="5"/>
        <v>0</v>
      </c>
      <c r="B47" s="484">
        <v>39</v>
      </c>
      <c r="C47" s="463">
        <f t="shared" si="6"/>
        <v>0</v>
      </c>
      <c r="D47" s="8"/>
      <c r="E47" s="22"/>
      <c r="F47" s="7"/>
      <c r="G47" s="8"/>
      <c r="H47" s="8"/>
      <c r="I47" s="8"/>
      <c r="J47" s="524"/>
      <c r="K47" s="196">
        <v>0</v>
      </c>
      <c r="L47" s="146">
        <v>0</v>
      </c>
      <c r="M47" s="146"/>
      <c r="N47" s="147">
        <f t="shared" si="7"/>
        <v>0</v>
      </c>
      <c r="O47" s="148">
        <v>0</v>
      </c>
      <c r="P47" s="148">
        <v>0</v>
      </c>
      <c r="Q47" s="148">
        <v>0</v>
      </c>
      <c r="R47" s="149">
        <f t="shared" si="59"/>
        <v>0</v>
      </c>
      <c r="S47" s="150">
        <v>0</v>
      </c>
      <c r="T47" s="150">
        <v>0</v>
      </c>
      <c r="U47" s="150">
        <v>0</v>
      </c>
      <c r="V47" s="151">
        <f t="shared" si="60"/>
        <v>0</v>
      </c>
      <c r="W47" s="464">
        <f t="shared" si="61"/>
        <v>0</v>
      </c>
      <c r="X47" s="465">
        <f t="shared" si="11"/>
        <v>0</v>
      </c>
      <c r="Y47" s="466" t="str">
        <f t="shared" si="12"/>
        <v/>
      </c>
      <c r="Z47" s="186">
        <v>0</v>
      </c>
      <c r="AA47" s="152">
        <v>0</v>
      </c>
      <c r="AB47" s="152"/>
      <c r="AC47" s="153">
        <f t="shared" si="13"/>
        <v>0</v>
      </c>
      <c r="AD47" s="154">
        <v>0</v>
      </c>
      <c r="AE47" s="154">
        <v>0</v>
      </c>
      <c r="AF47" s="154">
        <v>0</v>
      </c>
      <c r="AG47" s="155">
        <f t="shared" si="14"/>
        <v>0</v>
      </c>
      <c r="AH47" s="156">
        <v>0</v>
      </c>
      <c r="AI47" s="156">
        <v>0</v>
      </c>
      <c r="AJ47" s="156">
        <v>0</v>
      </c>
      <c r="AK47" s="157">
        <f t="shared" si="15"/>
        <v>0</v>
      </c>
      <c r="AL47" s="467">
        <f t="shared" si="55"/>
        <v>0</v>
      </c>
      <c r="AM47" s="468">
        <f t="shared" si="16"/>
        <v>0</v>
      </c>
      <c r="AN47" s="469" t="str">
        <f t="shared" si="17"/>
        <v/>
      </c>
      <c r="AO47" s="102">
        <v>0</v>
      </c>
      <c r="AP47" s="9">
        <v>0</v>
      </c>
      <c r="AQ47" s="9"/>
      <c r="AR47" s="158">
        <f t="shared" si="18"/>
        <v>0</v>
      </c>
      <c r="AS47" s="159">
        <v>0</v>
      </c>
      <c r="AT47" s="159">
        <v>0</v>
      </c>
      <c r="AU47" s="159">
        <v>0</v>
      </c>
      <c r="AV47" s="160">
        <f t="shared" si="19"/>
        <v>0</v>
      </c>
      <c r="AW47" s="161">
        <v>0</v>
      </c>
      <c r="AX47" s="161">
        <v>0</v>
      </c>
      <c r="AY47" s="161">
        <v>0</v>
      </c>
      <c r="AZ47" s="162">
        <f t="shared" si="20"/>
        <v>0</v>
      </c>
      <c r="BA47" s="470">
        <f t="shared" si="21"/>
        <v>0</v>
      </c>
      <c r="BB47" s="471">
        <f t="shared" si="22"/>
        <v>0</v>
      </c>
      <c r="BC47" s="472" t="str">
        <f t="shared" si="23"/>
        <v/>
      </c>
      <c r="BD47" s="172">
        <v>0</v>
      </c>
      <c r="BE47" s="163">
        <v>0</v>
      </c>
      <c r="BF47" s="163"/>
      <c r="BG47" s="164">
        <f t="shared" si="24"/>
        <v>0</v>
      </c>
      <c r="BH47" s="165">
        <v>0</v>
      </c>
      <c r="BI47" s="165">
        <v>0</v>
      </c>
      <c r="BJ47" s="165">
        <v>0</v>
      </c>
      <c r="BK47" s="166">
        <f t="shared" si="25"/>
        <v>0</v>
      </c>
      <c r="BL47" s="167">
        <v>0</v>
      </c>
      <c r="BM47" s="167">
        <v>0</v>
      </c>
      <c r="BN47" s="167">
        <v>0</v>
      </c>
      <c r="BO47" s="168">
        <f t="shared" si="26"/>
        <v>0</v>
      </c>
      <c r="BP47" s="473">
        <f t="shared" si="27"/>
        <v>0</v>
      </c>
      <c r="BQ47" s="474">
        <f t="shared" si="28"/>
        <v>0</v>
      </c>
      <c r="BR47" s="475" t="str">
        <f t="shared" si="29"/>
        <v/>
      </c>
      <c r="BS47" s="132"/>
      <c r="BT47" s="19"/>
      <c r="BU47" s="19"/>
      <c r="BV47" s="19"/>
      <c r="BW47" s="19"/>
      <c r="BX47" s="476">
        <f t="shared" si="62"/>
        <v>0</v>
      </c>
      <c r="BY47" s="448">
        <f t="shared" si="30"/>
        <v>0</v>
      </c>
      <c r="BZ47" s="449" t="str">
        <f t="shared" si="56"/>
        <v/>
      </c>
      <c r="CA47" s="116"/>
      <c r="CB47" s="27"/>
      <c r="CC47" s="27"/>
      <c r="CD47" s="27"/>
      <c r="CE47" s="27"/>
      <c r="CF47" s="470">
        <f t="shared" si="63"/>
        <v>0</v>
      </c>
      <c r="CG47" s="477">
        <f t="shared" si="31"/>
        <v>0</v>
      </c>
      <c r="CH47" s="478" t="str">
        <f t="shared" si="57"/>
        <v/>
      </c>
      <c r="CI47" s="111"/>
      <c r="CJ47" s="18"/>
      <c r="CK47" s="18"/>
      <c r="CL47" s="18"/>
      <c r="CM47" s="18"/>
      <c r="CN47" s="479">
        <f t="shared" si="64"/>
        <v>0</v>
      </c>
      <c r="CO47" s="480">
        <f t="shared" si="32"/>
        <v>0</v>
      </c>
      <c r="CP47" s="481" t="str">
        <f t="shared" si="58"/>
        <v/>
      </c>
      <c r="CQ47" s="106"/>
      <c r="CR47" s="19"/>
      <c r="CS47" s="19"/>
      <c r="CT47" s="19"/>
      <c r="CU47" s="19"/>
      <c r="CV47" s="476">
        <f t="shared" si="65"/>
        <v>0</v>
      </c>
      <c r="CW47" s="448" t="str">
        <f t="shared" si="33"/>
        <v/>
      </c>
      <c r="CX47" s="482" t="str">
        <f t="shared" si="34"/>
        <v/>
      </c>
      <c r="CY47" s="102"/>
      <c r="CZ47" s="9"/>
      <c r="DA47" s="483" t="str">
        <f t="shared" si="35"/>
        <v/>
      </c>
      <c r="DB47" s="484">
        <f t="shared" si="66"/>
        <v>705</v>
      </c>
      <c r="DC47" s="485">
        <f t="shared" si="36"/>
        <v>0</v>
      </c>
      <c r="DD47" s="486">
        <f t="shared" si="37"/>
        <v>0</v>
      </c>
      <c r="DE47" s="487" t="str">
        <f t="shared" si="38"/>
        <v/>
      </c>
      <c r="DF47" s="463" t="str">
        <f t="shared" si="39"/>
        <v/>
      </c>
      <c r="DG47" s="463" t="str">
        <f t="shared" si="40"/>
        <v/>
      </c>
      <c r="DH47" s="488" t="str">
        <f t="shared" si="41"/>
        <v/>
      </c>
      <c r="DI47" s="461">
        <f t="shared" si="42"/>
        <v>0</v>
      </c>
      <c r="DJ47" s="648"/>
      <c r="DK47" s="649"/>
      <c r="DM47" s="97">
        <f t="shared" si="43"/>
        <v>0</v>
      </c>
      <c r="DN47" s="97" t="s">
        <v>127</v>
      </c>
      <c r="DO47" s="97">
        <f t="shared" si="44"/>
        <v>100</v>
      </c>
      <c r="DP47" s="97" t="str">
        <f t="shared" si="45"/>
        <v>0/100</v>
      </c>
      <c r="DQ47" s="97">
        <f t="shared" si="46"/>
        <v>0</v>
      </c>
      <c r="DR47" s="97" t="s">
        <v>127</v>
      </c>
      <c r="DS47" s="97">
        <f t="shared" si="47"/>
        <v>100</v>
      </c>
      <c r="DT47" s="97" t="str">
        <f t="shared" si="48"/>
        <v>0/100</v>
      </c>
      <c r="DU47" s="97">
        <f t="shared" si="49"/>
        <v>0</v>
      </c>
      <c r="DV47" s="97" t="s">
        <v>127</v>
      </c>
      <c r="DW47" s="97">
        <f t="shared" si="50"/>
        <v>100</v>
      </c>
      <c r="DX47" s="97" t="str">
        <f t="shared" si="51"/>
        <v>0/100</v>
      </c>
      <c r="DY47" s="97">
        <f t="shared" si="52"/>
        <v>0</v>
      </c>
      <c r="DZ47" s="97" t="s">
        <v>127</v>
      </c>
      <c r="EA47" s="97">
        <f t="shared" si="53"/>
        <v>0</v>
      </c>
      <c r="EB47" s="97" t="str">
        <f t="shared" si="54"/>
        <v>0/0</v>
      </c>
    </row>
    <row r="48" spans="1:132" ht="15.75">
      <c r="A48" s="6">
        <f t="shared" si="5"/>
        <v>0</v>
      </c>
      <c r="B48" s="462">
        <v>40</v>
      </c>
      <c r="C48" s="463">
        <f t="shared" si="6"/>
        <v>0</v>
      </c>
      <c r="D48" s="8"/>
      <c r="E48" s="22"/>
      <c r="F48" s="7"/>
      <c r="G48" s="8"/>
      <c r="H48" s="8"/>
      <c r="I48" s="8"/>
      <c r="J48" s="524"/>
      <c r="K48" s="196">
        <v>0</v>
      </c>
      <c r="L48" s="146">
        <v>0</v>
      </c>
      <c r="M48" s="146"/>
      <c r="N48" s="147">
        <f t="shared" si="7"/>
        <v>0</v>
      </c>
      <c r="O48" s="148">
        <v>0</v>
      </c>
      <c r="P48" s="148">
        <v>0</v>
      </c>
      <c r="Q48" s="148">
        <v>0</v>
      </c>
      <c r="R48" s="149">
        <f t="shared" si="59"/>
        <v>0</v>
      </c>
      <c r="S48" s="150">
        <v>0</v>
      </c>
      <c r="T48" s="150">
        <v>0</v>
      </c>
      <c r="U48" s="150">
        <v>0</v>
      </c>
      <c r="V48" s="151">
        <f t="shared" si="60"/>
        <v>0</v>
      </c>
      <c r="W48" s="464">
        <f t="shared" si="61"/>
        <v>0</v>
      </c>
      <c r="X48" s="465">
        <f t="shared" si="11"/>
        <v>0</v>
      </c>
      <c r="Y48" s="466" t="str">
        <f t="shared" si="12"/>
        <v/>
      </c>
      <c r="Z48" s="186">
        <v>0</v>
      </c>
      <c r="AA48" s="152">
        <v>0</v>
      </c>
      <c r="AB48" s="152"/>
      <c r="AC48" s="153">
        <f t="shared" si="13"/>
        <v>0</v>
      </c>
      <c r="AD48" s="154">
        <v>0</v>
      </c>
      <c r="AE48" s="154">
        <v>0</v>
      </c>
      <c r="AF48" s="154">
        <v>0</v>
      </c>
      <c r="AG48" s="155">
        <f t="shared" si="14"/>
        <v>0</v>
      </c>
      <c r="AH48" s="156">
        <v>0</v>
      </c>
      <c r="AI48" s="156">
        <v>0</v>
      </c>
      <c r="AJ48" s="156">
        <v>0</v>
      </c>
      <c r="AK48" s="157">
        <f t="shared" si="15"/>
        <v>0</v>
      </c>
      <c r="AL48" s="467">
        <f t="shared" si="55"/>
        <v>0</v>
      </c>
      <c r="AM48" s="468">
        <f t="shared" si="16"/>
        <v>0</v>
      </c>
      <c r="AN48" s="469" t="str">
        <f t="shared" si="17"/>
        <v/>
      </c>
      <c r="AO48" s="102">
        <v>0</v>
      </c>
      <c r="AP48" s="9">
        <v>0</v>
      </c>
      <c r="AQ48" s="9"/>
      <c r="AR48" s="158">
        <f t="shared" si="18"/>
        <v>0</v>
      </c>
      <c r="AS48" s="159">
        <v>0</v>
      </c>
      <c r="AT48" s="159">
        <v>0</v>
      </c>
      <c r="AU48" s="159">
        <v>0</v>
      </c>
      <c r="AV48" s="160">
        <f t="shared" si="19"/>
        <v>0</v>
      </c>
      <c r="AW48" s="161">
        <v>0</v>
      </c>
      <c r="AX48" s="161">
        <v>0</v>
      </c>
      <c r="AY48" s="161">
        <v>0</v>
      </c>
      <c r="AZ48" s="162">
        <f t="shared" si="20"/>
        <v>0</v>
      </c>
      <c r="BA48" s="470">
        <f t="shared" si="21"/>
        <v>0</v>
      </c>
      <c r="BB48" s="471">
        <f t="shared" si="22"/>
        <v>0</v>
      </c>
      <c r="BC48" s="472" t="str">
        <f t="shared" si="23"/>
        <v/>
      </c>
      <c r="BD48" s="172">
        <v>0</v>
      </c>
      <c r="BE48" s="163">
        <v>0</v>
      </c>
      <c r="BF48" s="163"/>
      <c r="BG48" s="164">
        <f t="shared" si="24"/>
        <v>0</v>
      </c>
      <c r="BH48" s="165">
        <v>0</v>
      </c>
      <c r="BI48" s="165">
        <v>0</v>
      </c>
      <c r="BJ48" s="165">
        <v>0</v>
      </c>
      <c r="BK48" s="166">
        <f t="shared" si="25"/>
        <v>0</v>
      </c>
      <c r="BL48" s="167">
        <v>0</v>
      </c>
      <c r="BM48" s="167">
        <v>0</v>
      </c>
      <c r="BN48" s="167">
        <v>0</v>
      </c>
      <c r="BO48" s="168">
        <f t="shared" si="26"/>
        <v>0</v>
      </c>
      <c r="BP48" s="473">
        <f t="shared" si="27"/>
        <v>0</v>
      </c>
      <c r="BQ48" s="474">
        <f t="shared" si="28"/>
        <v>0</v>
      </c>
      <c r="BR48" s="475" t="str">
        <f t="shared" si="29"/>
        <v/>
      </c>
      <c r="BS48" s="132"/>
      <c r="BT48" s="19"/>
      <c r="BU48" s="19"/>
      <c r="BV48" s="19"/>
      <c r="BW48" s="19"/>
      <c r="BX48" s="476">
        <f t="shared" si="62"/>
        <v>0</v>
      </c>
      <c r="BY48" s="448">
        <f t="shared" si="30"/>
        <v>0</v>
      </c>
      <c r="BZ48" s="449" t="str">
        <f t="shared" si="56"/>
        <v/>
      </c>
      <c r="CA48" s="116"/>
      <c r="CB48" s="27"/>
      <c r="CC48" s="27"/>
      <c r="CD48" s="27"/>
      <c r="CE48" s="27"/>
      <c r="CF48" s="470">
        <f t="shared" si="63"/>
        <v>0</v>
      </c>
      <c r="CG48" s="477">
        <f t="shared" si="31"/>
        <v>0</v>
      </c>
      <c r="CH48" s="478" t="str">
        <f t="shared" si="57"/>
        <v/>
      </c>
      <c r="CI48" s="111"/>
      <c r="CJ48" s="18"/>
      <c r="CK48" s="18"/>
      <c r="CL48" s="18"/>
      <c r="CM48" s="18"/>
      <c r="CN48" s="479">
        <f t="shared" si="64"/>
        <v>0</v>
      </c>
      <c r="CO48" s="480">
        <f t="shared" si="32"/>
        <v>0</v>
      </c>
      <c r="CP48" s="481" t="str">
        <f t="shared" si="58"/>
        <v/>
      </c>
      <c r="CQ48" s="106"/>
      <c r="CR48" s="19"/>
      <c r="CS48" s="19"/>
      <c r="CT48" s="19"/>
      <c r="CU48" s="19"/>
      <c r="CV48" s="476">
        <f t="shared" si="65"/>
        <v>0</v>
      </c>
      <c r="CW48" s="448" t="str">
        <f t="shared" si="33"/>
        <v/>
      </c>
      <c r="CX48" s="482" t="str">
        <f t="shared" si="34"/>
        <v/>
      </c>
      <c r="CY48" s="102"/>
      <c r="CZ48" s="9"/>
      <c r="DA48" s="483" t="str">
        <f t="shared" si="35"/>
        <v/>
      </c>
      <c r="DB48" s="484">
        <f t="shared" si="66"/>
        <v>705</v>
      </c>
      <c r="DC48" s="485">
        <f t="shared" si="36"/>
        <v>0</v>
      </c>
      <c r="DD48" s="486">
        <f t="shared" si="37"/>
        <v>0</v>
      </c>
      <c r="DE48" s="487" t="str">
        <f t="shared" si="38"/>
        <v/>
      </c>
      <c r="DF48" s="463" t="str">
        <f t="shared" si="39"/>
        <v/>
      </c>
      <c r="DG48" s="463" t="str">
        <f t="shared" si="40"/>
        <v/>
      </c>
      <c r="DH48" s="488" t="str">
        <f t="shared" si="41"/>
        <v/>
      </c>
      <c r="DI48" s="461">
        <f t="shared" si="42"/>
        <v>0</v>
      </c>
      <c r="DJ48" s="648"/>
      <c r="DK48" s="649"/>
      <c r="DM48" s="97">
        <f t="shared" si="43"/>
        <v>0</v>
      </c>
      <c r="DN48" s="97" t="s">
        <v>127</v>
      </c>
      <c r="DO48" s="97">
        <f t="shared" si="44"/>
        <v>100</v>
      </c>
      <c r="DP48" s="97" t="str">
        <f t="shared" si="45"/>
        <v>0/100</v>
      </c>
      <c r="DQ48" s="97">
        <f t="shared" si="46"/>
        <v>0</v>
      </c>
      <c r="DR48" s="97" t="s">
        <v>127</v>
      </c>
      <c r="DS48" s="97">
        <f t="shared" si="47"/>
        <v>100</v>
      </c>
      <c r="DT48" s="97" t="str">
        <f t="shared" si="48"/>
        <v>0/100</v>
      </c>
      <c r="DU48" s="97">
        <f t="shared" si="49"/>
        <v>0</v>
      </c>
      <c r="DV48" s="97" t="s">
        <v>127</v>
      </c>
      <c r="DW48" s="97">
        <f t="shared" si="50"/>
        <v>100</v>
      </c>
      <c r="DX48" s="97" t="str">
        <f t="shared" si="51"/>
        <v>0/100</v>
      </c>
      <c r="DY48" s="97">
        <f t="shared" si="52"/>
        <v>0</v>
      </c>
      <c r="DZ48" s="97" t="s">
        <v>127</v>
      </c>
      <c r="EA48" s="97">
        <f t="shared" si="53"/>
        <v>0</v>
      </c>
      <c r="EB48" s="97" t="str">
        <f t="shared" si="54"/>
        <v>0/0</v>
      </c>
    </row>
    <row r="49" spans="1:132" ht="15.75">
      <c r="A49" s="6">
        <f t="shared" si="5"/>
        <v>0</v>
      </c>
      <c r="B49" s="484">
        <v>41</v>
      </c>
      <c r="C49" s="463">
        <f t="shared" si="6"/>
        <v>0</v>
      </c>
      <c r="D49" s="8"/>
      <c r="E49" s="22"/>
      <c r="F49" s="7"/>
      <c r="G49" s="8"/>
      <c r="H49" s="8"/>
      <c r="I49" s="8"/>
      <c r="J49" s="524"/>
      <c r="K49" s="196">
        <v>0</v>
      </c>
      <c r="L49" s="146">
        <v>0</v>
      </c>
      <c r="M49" s="146"/>
      <c r="N49" s="147">
        <f t="shared" si="7"/>
        <v>0</v>
      </c>
      <c r="O49" s="148">
        <v>0</v>
      </c>
      <c r="P49" s="148">
        <v>0</v>
      </c>
      <c r="Q49" s="148">
        <v>0</v>
      </c>
      <c r="R49" s="149">
        <f t="shared" si="59"/>
        <v>0</v>
      </c>
      <c r="S49" s="150">
        <v>0</v>
      </c>
      <c r="T49" s="150">
        <v>0</v>
      </c>
      <c r="U49" s="150">
        <v>0</v>
      </c>
      <c r="V49" s="151">
        <f t="shared" si="60"/>
        <v>0</v>
      </c>
      <c r="W49" s="464">
        <f t="shared" si="61"/>
        <v>0</v>
      </c>
      <c r="X49" s="465">
        <f t="shared" si="11"/>
        <v>0</v>
      </c>
      <c r="Y49" s="466" t="str">
        <f t="shared" si="12"/>
        <v/>
      </c>
      <c r="Z49" s="186">
        <v>0</v>
      </c>
      <c r="AA49" s="152">
        <v>0</v>
      </c>
      <c r="AB49" s="152"/>
      <c r="AC49" s="153">
        <f t="shared" si="13"/>
        <v>0</v>
      </c>
      <c r="AD49" s="154">
        <v>0</v>
      </c>
      <c r="AE49" s="154">
        <v>0</v>
      </c>
      <c r="AF49" s="154">
        <v>0</v>
      </c>
      <c r="AG49" s="155">
        <f t="shared" si="14"/>
        <v>0</v>
      </c>
      <c r="AH49" s="156">
        <v>0</v>
      </c>
      <c r="AI49" s="156">
        <v>0</v>
      </c>
      <c r="AJ49" s="156">
        <v>0</v>
      </c>
      <c r="AK49" s="157">
        <f t="shared" si="15"/>
        <v>0</v>
      </c>
      <c r="AL49" s="467">
        <f t="shared" si="55"/>
        <v>0</v>
      </c>
      <c r="AM49" s="468">
        <f t="shared" si="16"/>
        <v>0</v>
      </c>
      <c r="AN49" s="469" t="str">
        <f t="shared" si="17"/>
        <v/>
      </c>
      <c r="AO49" s="102">
        <v>0</v>
      </c>
      <c r="AP49" s="9">
        <v>0</v>
      </c>
      <c r="AQ49" s="9"/>
      <c r="AR49" s="158">
        <f t="shared" si="18"/>
        <v>0</v>
      </c>
      <c r="AS49" s="159">
        <v>0</v>
      </c>
      <c r="AT49" s="159">
        <v>0</v>
      </c>
      <c r="AU49" s="159">
        <v>0</v>
      </c>
      <c r="AV49" s="160">
        <f t="shared" si="19"/>
        <v>0</v>
      </c>
      <c r="AW49" s="161">
        <v>0</v>
      </c>
      <c r="AX49" s="161">
        <v>0</v>
      </c>
      <c r="AY49" s="161">
        <v>0</v>
      </c>
      <c r="AZ49" s="162">
        <f t="shared" si="20"/>
        <v>0</v>
      </c>
      <c r="BA49" s="470">
        <f t="shared" si="21"/>
        <v>0</v>
      </c>
      <c r="BB49" s="471">
        <f t="shared" si="22"/>
        <v>0</v>
      </c>
      <c r="BC49" s="472" t="str">
        <f t="shared" si="23"/>
        <v/>
      </c>
      <c r="BD49" s="172">
        <v>0</v>
      </c>
      <c r="BE49" s="163">
        <v>0</v>
      </c>
      <c r="BF49" s="163"/>
      <c r="BG49" s="164">
        <f t="shared" si="24"/>
        <v>0</v>
      </c>
      <c r="BH49" s="165">
        <v>0</v>
      </c>
      <c r="BI49" s="165">
        <v>0</v>
      </c>
      <c r="BJ49" s="165">
        <v>0</v>
      </c>
      <c r="BK49" s="166">
        <f t="shared" si="25"/>
        <v>0</v>
      </c>
      <c r="BL49" s="167">
        <v>0</v>
      </c>
      <c r="BM49" s="167">
        <v>0</v>
      </c>
      <c r="BN49" s="167">
        <v>0</v>
      </c>
      <c r="BO49" s="168">
        <f t="shared" si="26"/>
        <v>0</v>
      </c>
      <c r="BP49" s="473">
        <f t="shared" si="27"/>
        <v>0</v>
      </c>
      <c r="BQ49" s="474">
        <f t="shared" si="28"/>
        <v>0</v>
      </c>
      <c r="BR49" s="475" t="str">
        <f t="shared" si="29"/>
        <v/>
      </c>
      <c r="BS49" s="132"/>
      <c r="BT49" s="19"/>
      <c r="BU49" s="19"/>
      <c r="BV49" s="19"/>
      <c r="BW49" s="19"/>
      <c r="BX49" s="476">
        <f t="shared" si="62"/>
        <v>0</v>
      </c>
      <c r="BY49" s="448">
        <f t="shared" si="30"/>
        <v>0</v>
      </c>
      <c r="BZ49" s="449" t="str">
        <f t="shared" si="56"/>
        <v/>
      </c>
      <c r="CA49" s="116"/>
      <c r="CB49" s="27"/>
      <c r="CC49" s="27"/>
      <c r="CD49" s="27"/>
      <c r="CE49" s="27"/>
      <c r="CF49" s="470">
        <f t="shared" si="63"/>
        <v>0</v>
      </c>
      <c r="CG49" s="477">
        <f t="shared" si="31"/>
        <v>0</v>
      </c>
      <c r="CH49" s="478" t="str">
        <f t="shared" si="57"/>
        <v/>
      </c>
      <c r="CI49" s="111"/>
      <c r="CJ49" s="18"/>
      <c r="CK49" s="18"/>
      <c r="CL49" s="18"/>
      <c r="CM49" s="18"/>
      <c r="CN49" s="479">
        <f t="shared" si="64"/>
        <v>0</v>
      </c>
      <c r="CO49" s="480">
        <f t="shared" si="32"/>
        <v>0</v>
      </c>
      <c r="CP49" s="481" t="str">
        <f t="shared" si="58"/>
        <v/>
      </c>
      <c r="CQ49" s="106"/>
      <c r="CR49" s="19"/>
      <c r="CS49" s="19"/>
      <c r="CT49" s="19"/>
      <c r="CU49" s="19"/>
      <c r="CV49" s="476">
        <f t="shared" si="65"/>
        <v>0</v>
      </c>
      <c r="CW49" s="448" t="str">
        <f t="shared" si="33"/>
        <v/>
      </c>
      <c r="CX49" s="482" t="str">
        <f t="shared" si="34"/>
        <v/>
      </c>
      <c r="CY49" s="102"/>
      <c r="CZ49" s="9"/>
      <c r="DA49" s="483" t="str">
        <f t="shared" si="35"/>
        <v/>
      </c>
      <c r="DB49" s="484">
        <f t="shared" si="66"/>
        <v>705</v>
      </c>
      <c r="DC49" s="485">
        <f t="shared" si="36"/>
        <v>0</v>
      </c>
      <c r="DD49" s="486">
        <f t="shared" si="37"/>
        <v>0</v>
      </c>
      <c r="DE49" s="487" t="str">
        <f t="shared" si="38"/>
        <v/>
      </c>
      <c r="DF49" s="463" t="str">
        <f t="shared" si="39"/>
        <v/>
      </c>
      <c r="DG49" s="463" t="str">
        <f t="shared" si="40"/>
        <v/>
      </c>
      <c r="DH49" s="488" t="str">
        <f t="shared" si="41"/>
        <v/>
      </c>
      <c r="DI49" s="461">
        <f t="shared" si="42"/>
        <v>0</v>
      </c>
      <c r="DJ49" s="648"/>
      <c r="DK49" s="649"/>
      <c r="DM49" s="97">
        <f t="shared" si="43"/>
        <v>0</v>
      </c>
      <c r="DN49" s="97" t="s">
        <v>127</v>
      </c>
      <c r="DO49" s="97">
        <f t="shared" si="44"/>
        <v>100</v>
      </c>
      <c r="DP49" s="97" t="str">
        <f t="shared" si="45"/>
        <v>0/100</v>
      </c>
      <c r="DQ49" s="97">
        <f t="shared" si="46"/>
        <v>0</v>
      </c>
      <c r="DR49" s="97" t="s">
        <v>127</v>
      </c>
      <c r="DS49" s="97">
        <f t="shared" si="47"/>
        <v>100</v>
      </c>
      <c r="DT49" s="97" t="str">
        <f t="shared" si="48"/>
        <v>0/100</v>
      </c>
      <c r="DU49" s="97">
        <f t="shared" si="49"/>
        <v>0</v>
      </c>
      <c r="DV49" s="97" t="s">
        <v>127</v>
      </c>
      <c r="DW49" s="97">
        <f t="shared" si="50"/>
        <v>100</v>
      </c>
      <c r="DX49" s="97" t="str">
        <f t="shared" si="51"/>
        <v>0/100</v>
      </c>
      <c r="DY49" s="97">
        <f t="shared" si="52"/>
        <v>0</v>
      </c>
      <c r="DZ49" s="97" t="s">
        <v>127</v>
      </c>
      <c r="EA49" s="97">
        <f t="shared" si="53"/>
        <v>0</v>
      </c>
      <c r="EB49" s="97" t="str">
        <f t="shared" si="54"/>
        <v>0/0</v>
      </c>
    </row>
    <row r="50" spans="1:132" ht="15.75">
      <c r="A50" s="6">
        <f t="shared" si="5"/>
        <v>0</v>
      </c>
      <c r="B50" s="462">
        <v>42</v>
      </c>
      <c r="C50" s="463">
        <f t="shared" si="6"/>
        <v>0</v>
      </c>
      <c r="D50" s="8"/>
      <c r="E50" s="22"/>
      <c r="F50" s="7"/>
      <c r="G50" s="8"/>
      <c r="H50" s="8"/>
      <c r="I50" s="8"/>
      <c r="J50" s="524"/>
      <c r="K50" s="196">
        <v>0</v>
      </c>
      <c r="L50" s="146">
        <v>0</v>
      </c>
      <c r="M50" s="146"/>
      <c r="N50" s="147">
        <f t="shared" si="7"/>
        <v>0</v>
      </c>
      <c r="O50" s="148">
        <v>0</v>
      </c>
      <c r="P50" s="148">
        <v>0</v>
      </c>
      <c r="Q50" s="148">
        <v>0</v>
      </c>
      <c r="R50" s="149">
        <f t="shared" si="59"/>
        <v>0</v>
      </c>
      <c r="S50" s="150">
        <v>0</v>
      </c>
      <c r="T50" s="150">
        <v>0</v>
      </c>
      <c r="U50" s="150">
        <v>0</v>
      </c>
      <c r="V50" s="151">
        <f t="shared" si="60"/>
        <v>0</v>
      </c>
      <c r="W50" s="464">
        <f t="shared" si="61"/>
        <v>0</v>
      </c>
      <c r="X50" s="465">
        <f t="shared" si="11"/>
        <v>0</v>
      </c>
      <c r="Y50" s="466" t="str">
        <f t="shared" si="12"/>
        <v/>
      </c>
      <c r="Z50" s="186">
        <v>0</v>
      </c>
      <c r="AA50" s="152">
        <v>0</v>
      </c>
      <c r="AB50" s="152"/>
      <c r="AC50" s="153">
        <f t="shared" si="13"/>
        <v>0</v>
      </c>
      <c r="AD50" s="154">
        <v>0</v>
      </c>
      <c r="AE50" s="154">
        <v>0</v>
      </c>
      <c r="AF50" s="154">
        <v>0</v>
      </c>
      <c r="AG50" s="155">
        <f t="shared" si="14"/>
        <v>0</v>
      </c>
      <c r="AH50" s="156">
        <v>0</v>
      </c>
      <c r="AI50" s="156">
        <v>0</v>
      </c>
      <c r="AJ50" s="156">
        <v>0</v>
      </c>
      <c r="AK50" s="157">
        <f t="shared" si="15"/>
        <v>0</v>
      </c>
      <c r="AL50" s="467">
        <f t="shared" si="55"/>
        <v>0</v>
      </c>
      <c r="AM50" s="468">
        <f t="shared" si="16"/>
        <v>0</v>
      </c>
      <c r="AN50" s="469" t="str">
        <f t="shared" si="17"/>
        <v/>
      </c>
      <c r="AO50" s="102">
        <v>0</v>
      </c>
      <c r="AP50" s="9">
        <v>0</v>
      </c>
      <c r="AQ50" s="9"/>
      <c r="AR50" s="158">
        <f t="shared" si="18"/>
        <v>0</v>
      </c>
      <c r="AS50" s="159">
        <v>0</v>
      </c>
      <c r="AT50" s="159">
        <v>0</v>
      </c>
      <c r="AU50" s="159">
        <v>0</v>
      </c>
      <c r="AV50" s="160">
        <f t="shared" si="19"/>
        <v>0</v>
      </c>
      <c r="AW50" s="161">
        <v>0</v>
      </c>
      <c r="AX50" s="161">
        <v>0</v>
      </c>
      <c r="AY50" s="161">
        <v>0</v>
      </c>
      <c r="AZ50" s="162">
        <f t="shared" si="20"/>
        <v>0</v>
      </c>
      <c r="BA50" s="470">
        <f t="shared" si="21"/>
        <v>0</v>
      </c>
      <c r="BB50" s="471">
        <f t="shared" si="22"/>
        <v>0</v>
      </c>
      <c r="BC50" s="472" t="str">
        <f t="shared" si="23"/>
        <v/>
      </c>
      <c r="BD50" s="172">
        <v>0</v>
      </c>
      <c r="BE50" s="163">
        <v>0</v>
      </c>
      <c r="BF50" s="163"/>
      <c r="BG50" s="164">
        <f t="shared" si="24"/>
        <v>0</v>
      </c>
      <c r="BH50" s="165">
        <v>0</v>
      </c>
      <c r="BI50" s="165">
        <v>0</v>
      </c>
      <c r="BJ50" s="165">
        <v>0</v>
      </c>
      <c r="BK50" s="166">
        <f t="shared" si="25"/>
        <v>0</v>
      </c>
      <c r="BL50" s="167">
        <v>0</v>
      </c>
      <c r="BM50" s="167">
        <v>0</v>
      </c>
      <c r="BN50" s="167">
        <v>0</v>
      </c>
      <c r="BO50" s="168">
        <f t="shared" si="26"/>
        <v>0</v>
      </c>
      <c r="BP50" s="473">
        <f t="shared" si="27"/>
        <v>0</v>
      </c>
      <c r="BQ50" s="474">
        <f t="shared" si="28"/>
        <v>0</v>
      </c>
      <c r="BR50" s="475" t="str">
        <f t="shared" si="29"/>
        <v/>
      </c>
      <c r="BS50" s="132"/>
      <c r="BT50" s="19"/>
      <c r="BU50" s="19"/>
      <c r="BV50" s="19"/>
      <c r="BW50" s="19"/>
      <c r="BX50" s="476">
        <f t="shared" si="62"/>
        <v>0</v>
      </c>
      <c r="BY50" s="448">
        <f t="shared" si="30"/>
        <v>0</v>
      </c>
      <c r="BZ50" s="449" t="str">
        <f t="shared" si="56"/>
        <v/>
      </c>
      <c r="CA50" s="116"/>
      <c r="CB50" s="27"/>
      <c r="CC50" s="27"/>
      <c r="CD50" s="27"/>
      <c r="CE50" s="27"/>
      <c r="CF50" s="470">
        <f t="shared" si="63"/>
        <v>0</v>
      </c>
      <c r="CG50" s="477">
        <f t="shared" si="31"/>
        <v>0</v>
      </c>
      <c r="CH50" s="478" t="str">
        <f t="shared" si="57"/>
        <v/>
      </c>
      <c r="CI50" s="111"/>
      <c r="CJ50" s="18"/>
      <c r="CK50" s="18"/>
      <c r="CL50" s="18"/>
      <c r="CM50" s="18"/>
      <c r="CN50" s="479">
        <f t="shared" si="64"/>
        <v>0</v>
      </c>
      <c r="CO50" s="480">
        <f t="shared" si="32"/>
        <v>0</v>
      </c>
      <c r="CP50" s="481" t="str">
        <f t="shared" si="58"/>
        <v/>
      </c>
      <c r="CQ50" s="106"/>
      <c r="CR50" s="19"/>
      <c r="CS50" s="19"/>
      <c r="CT50" s="19"/>
      <c r="CU50" s="19"/>
      <c r="CV50" s="476">
        <f t="shared" si="65"/>
        <v>0</v>
      </c>
      <c r="CW50" s="448" t="str">
        <f t="shared" si="33"/>
        <v/>
      </c>
      <c r="CX50" s="482" t="str">
        <f t="shared" si="34"/>
        <v/>
      </c>
      <c r="CY50" s="102"/>
      <c r="CZ50" s="9"/>
      <c r="DA50" s="483" t="str">
        <f t="shared" si="35"/>
        <v/>
      </c>
      <c r="DB50" s="484">
        <f t="shared" si="66"/>
        <v>705</v>
      </c>
      <c r="DC50" s="485">
        <f t="shared" si="36"/>
        <v>0</v>
      </c>
      <c r="DD50" s="486">
        <f t="shared" si="37"/>
        <v>0</v>
      </c>
      <c r="DE50" s="487" t="str">
        <f t="shared" si="38"/>
        <v/>
      </c>
      <c r="DF50" s="463" t="str">
        <f t="shared" si="39"/>
        <v/>
      </c>
      <c r="DG50" s="463" t="str">
        <f t="shared" si="40"/>
        <v/>
      </c>
      <c r="DH50" s="488" t="str">
        <f t="shared" si="41"/>
        <v/>
      </c>
      <c r="DI50" s="461">
        <f t="shared" si="42"/>
        <v>0</v>
      </c>
      <c r="DJ50" s="648"/>
      <c r="DK50" s="649"/>
      <c r="DM50" s="97">
        <f t="shared" si="43"/>
        <v>0</v>
      </c>
      <c r="DN50" s="97" t="s">
        <v>127</v>
      </c>
      <c r="DO50" s="97">
        <f t="shared" si="44"/>
        <v>100</v>
      </c>
      <c r="DP50" s="97" t="str">
        <f t="shared" si="45"/>
        <v>0/100</v>
      </c>
      <c r="DQ50" s="97">
        <f t="shared" si="46"/>
        <v>0</v>
      </c>
      <c r="DR50" s="97" t="s">
        <v>127</v>
      </c>
      <c r="DS50" s="97">
        <f t="shared" si="47"/>
        <v>100</v>
      </c>
      <c r="DT50" s="97" t="str">
        <f t="shared" si="48"/>
        <v>0/100</v>
      </c>
      <c r="DU50" s="97">
        <f t="shared" si="49"/>
        <v>0</v>
      </c>
      <c r="DV50" s="97" t="s">
        <v>127</v>
      </c>
      <c r="DW50" s="97">
        <f t="shared" si="50"/>
        <v>100</v>
      </c>
      <c r="DX50" s="97" t="str">
        <f t="shared" si="51"/>
        <v>0/100</v>
      </c>
      <c r="DY50" s="97">
        <f t="shared" si="52"/>
        <v>0</v>
      </c>
      <c r="DZ50" s="97" t="s">
        <v>127</v>
      </c>
      <c r="EA50" s="97">
        <f t="shared" si="53"/>
        <v>0</v>
      </c>
      <c r="EB50" s="97" t="str">
        <f t="shared" si="54"/>
        <v>0/0</v>
      </c>
    </row>
    <row r="51" spans="1:132" ht="15.75">
      <c r="A51" s="6">
        <f t="shared" si="5"/>
        <v>0</v>
      </c>
      <c r="B51" s="484">
        <v>43</v>
      </c>
      <c r="C51" s="463">
        <f t="shared" si="6"/>
        <v>0</v>
      </c>
      <c r="D51" s="8"/>
      <c r="E51" s="22"/>
      <c r="F51" s="7"/>
      <c r="G51" s="8"/>
      <c r="H51" s="8"/>
      <c r="I51" s="8"/>
      <c r="J51" s="524"/>
      <c r="K51" s="196">
        <v>0</v>
      </c>
      <c r="L51" s="146">
        <v>0</v>
      </c>
      <c r="M51" s="146"/>
      <c r="N51" s="147">
        <f t="shared" si="7"/>
        <v>0</v>
      </c>
      <c r="O51" s="148">
        <v>0</v>
      </c>
      <c r="P51" s="148">
        <v>0</v>
      </c>
      <c r="Q51" s="148">
        <v>0</v>
      </c>
      <c r="R51" s="149">
        <f t="shared" si="59"/>
        <v>0</v>
      </c>
      <c r="S51" s="150">
        <v>0</v>
      </c>
      <c r="T51" s="150">
        <v>0</v>
      </c>
      <c r="U51" s="150">
        <v>0</v>
      </c>
      <c r="V51" s="151">
        <f t="shared" si="60"/>
        <v>0</v>
      </c>
      <c r="W51" s="464">
        <f t="shared" si="61"/>
        <v>0</v>
      </c>
      <c r="X51" s="465">
        <f t="shared" si="11"/>
        <v>0</v>
      </c>
      <c r="Y51" s="466" t="str">
        <f t="shared" si="12"/>
        <v/>
      </c>
      <c r="Z51" s="186">
        <v>0</v>
      </c>
      <c r="AA51" s="152">
        <v>0</v>
      </c>
      <c r="AB51" s="152"/>
      <c r="AC51" s="153">
        <f t="shared" si="13"/>
        <v>0</v>
      </c>
      <c r="AD51" s="154">
        <v>0</v>
      </c>
      <c r="AE51" s="154">
        <v>0</v>
      </c>
      <c r="AF51" s="154">
        <v>0</v>
      </c>
      <c r="AG51" s="155">
        <f t="shared" si="14"/>
        <v>0</v>
      </c>
      <c r="AH51" s="156">
        <v>0</v>
      </c>
      <c r="AI51" s="156">
        <v>0</v>
      </c>
      <c r="AJ51" s="156">
        <v>0</v>
      </c>
      <c r="AK51" s="157">
        <f t="shared" si="15"/>
        <v>0</v>
      </c>
      <c r="AL51" s="467">
        <f t="shared" si="55"/>
        <v>0</v>
      </c>
      <c r="AM51" s="468">
        <f t="shared" si="16"/>
        <v>0</v>
      </c>
      <c r="AN51" s="469" t="str">
        <f t="shared" si="17"/>
        <v/>
      </c>
      <c r="AO51" s="102">
        <v>0</v>
      </c>
      <c r="AP51" s="9">
        <v>0</v>
      </c>
      <c r="AQ51" s="9"/>
      <c r="AR51" s="158">
        <f t="shared" si="18"/>
        <v>0</v>
      </c>
      <c r="AS51" s="159">
        <v>0</v>
      </c>
      <c r="AT51" s="159">
        <v>0</v>
      </c>
      <c r="AU51" s="159">
        <v>0</v>
      </c>
      <c r="AV51" s="160">
        <f t="shared" si="19"/>
        <v>0</v>
      </c>
      <c r="AW51" s="161">
        <v>0</v>
      </c>
      <c r="AX51" s="161">
        <v>0</v>
      </c>
      <c r="AY51" s="161">
        <v>0</v>
      </c>
      <c r="AZ51" s="162">
        <f t="shared" si="20"/>
        <v>0</v>
      </c>
      <c r="BA51" s="470">
        <f t="shared" si="21"/>
        <v>0</v>
      </c>
      <c r="BB51" s="471">
        <f t="shared" si="22"/>
        <v>0</v>
      </c>
      <c r="BC51" s="472" t="str">
        <f t="shared" si="23"/>
        <v/>
      </c>
      <c r="BD51" s="172">
        <v>0</v>
      </c>
      <c r="BE51" s="163">
        <v>0</v>
      </c>
      <c r="BF51" s="163"/>
      <c r="BG51" s="164">
        <f t="shared" si="24"/>
        <v>0</v>
      </c>
      <c r="BH51" s="165">
        <v>0</v>
      </c>
      <c r="BI51" s="165">
        <v>0</v>
      </c>
      <c r="BJ51" s="165">
        <v>0</v>
      </c>
      <c r="BK51" s="166">
        <f t="shared" si="25"/>
        <v>0</v>
      </c>
      <c r="BL51" s="167">
        <v>0</v>
      </c>
      <c r="BM51" s="167">
        <v>0</v>
      </c>
      <c r="BN51" s="167">
        <v>0</v>
      </c>
      <c r="BO51" s="168">
        <f t="shared" si="26"/>
        <v>0</v>
      </c>
      <c r="BP51" s="473">
        <f t="shared" si="27"/>
        <v>0</v>
      </c>
      <c r="BQ51" s="474">
        <f t="shared" si="28"/>
        <v>0</v>
      </c>
      <c r="BR51" s="475" t="str">
        <f t="shared" si="29"/>
        <v/>
      </c>
      <c r="BS51" s="132"/>
      <c r="BT51" s="19"/>
      <c r="BU51" s="19"/>
      <c r="BV51" s="19"/>
      <c r="BW51" s="19"/>
      <c r="BX51" s="476">
        <f t="shared" si="62"/>
        <v>0</v>
      </c>
      <c r="BY51" s="448">
        <f t="shared" si="30"/>
        <v>0</v>
      </c>
      <c r="BZ51" s="449" t="str">
        <f t="shared" si="56"/>
        <v/>
      </c>
      <c r="CA51" s="116"/>
      <c r="CB51" s="27"/>
      <c r="CC51" s="27"/>
      <c r="CD51" s="27"/>
      <c r="CE51" s="27"/>
      <c r="CF51" s="470">
        <f t="shared" si="63"/>
        <v>0</v>
      </c>
      <c r="CG51" s="477">
        <f t="shared" si="31"/>
        <v>0</v>
      </c>
      <c r="CH51" s="478" t="str">
        <f t="shared" si="57"/>
        <v/>
      </c>
      <c r="CI51" s="111"/>
      <c r="CJ51" s="18"/>
      <c r="CK51" s="18"/>
      <c r="CL51" s="18"/>
      <c r="CM51" s="18"/>
      <c r="CN51" s="479">
        <f t="shared" si="64"/>
        <v>0</v>
      </c>
      <c r="CO51" s="480">
        <f t="shared" si="32"/>
        <v>0</v>
      </c>
      <c r="CP51" s="481" t="str">
        <f t="shared" si="58"/>
        <v/>
      </c>
      <c r="CQ51" s="106"/>
      <c r="CR51" s="19"/>
      <c r="CS51" s="19"/>
      <c r="CT51" s="19"/>
      <c r="CU51" s="19"/>
      <c r="CV51" s="476">
        <f t="shared" si="65"/>
        <v>0</v>
      </c>
      <c r="CW51" s="448" t="str">
        <f t="shared" si="33"/>
        <v/>
      </c>
      <c r="CX51" s="482" t="str">
        <f t="shared" si="34"/>
        <v/>
      </c>
      <c r="CY51" s="102"/>
      <c r="CZ51" s="9"/>
      <c r="DA51" s="483" t="str">
        <f t="shared" si="35"/>
        <v/>
      </c>
      <c r="DB51" s="484">
        <f t="shared" si="66"/>
        <v>705</v>
      </c>
      <c r="DC51" s="485">
        <f t="shared" si="36"/>
        <v>0</v>
      </c>
      <c r="DD51" s="486">
        <f t="shared" si="37"/>
        <v>0</v>
      </c>
      <c r="DE51" s="487" t="str">
        <f t="shared" si="38"/>
        <v/>
      </c>
      <c r="DF51" s="463" t="str">
        <f t="shared" si="39"/>
        <v/>
      </c>
      <c r="DG51" s="463" t="str">
        <f t="shared" si="40"/>
        <v/>
      </c>
      <c r="DH51" s="488" t="str">
        <f t="shared" si="41"/>
        <v/>
      </c>
      <c r="DI51" s="461">
        <f t="shared" si="42"/>
        <v>0</v>
      </c>
      <c r="DJ51" s="648"/>
      <c r="DK51" s="649"/>
      <c r="DM51" s="97">
        <f t="shared" si="43"/>
        <v>0</v>
      </c>
      <c r="DN51" s="97" t="s">
        <v>127</v>
      </c>
      <c r="DO51" s="97">
        <f t="shared" si="44"/>
        <v>100</v>
      </c>
      <c r="DP51" s="97" t="str">
        <f t="shared" si="45"/>
        <v>0/100</v>
      </c>
      <c r="DQ51" s="97">
        <f t="shared" si="46"/>
        <v>0</v>
      </c>
      <c r="DR51" s="97" t="s">
        <v>127</v>
      </c>
      <c r="DS51" s="97">
        <f t="shared" si="47"/>
        <v>100</v>
      </c>
      <c r="DT51" s="97" t="str">
        <f t="shared" si="48"/>
        <v>0/100</v>
      </c>
      <c r="DU51" s="97">
        <f t="shared" si="49"/>
        <v>0</v>
      </c>
      <c r="DV51" s="97" t="s">
        <v>127</v>
      </c>
      <c r="DW51" s="97">
        <f t="shared" si="50"/>
        <v>100</v>
      </c>
      <c r="DX51" s="97" t="str">
        <f t="shared" si="51"/>
        <v>0/100</v>
      </c>
      <c r="DY51" s="97">
        <f t="shared" si="52"/>
        <v>0</v>
      </c>
      <c r="DZ51" s="97" t="s">
        <v>127</v>
      </c>
      <c r="EA51" s="97">
        <f t="shared" si="53"/>
        <v>0</v>
      </c>
      <c r="EB51" s="97" t="str">
        <f t="shared" si="54"/>
        <v>0/0</v>
      </c>
    </row>
    <row r="52" spans="1:132" ht="15.75">
      <c r="A52" s="6">
        <f t="shared" si="5"/>
        <v>0</v>
      </c>
      <c r="B52" s="462">
        <v>44</v>
      </c>
      <c r="C52" s="463">
        <f t="shared" si="6"/>
        <v>0</v>
      </c>
      <c r="D52" s="8"/>
      <c r="E52" s="22"/>
      <c r="F52" s="7"/>
      <c r="G52" s="8"/>
      <c r="H52" s="8"/>
      <c r="I52" s="8"/>
      <c r="J52" s="524"/>
      <c r="K52" s="196">
        <v>0</v>
      </c>
      <c r="L52" s="146">
        <v>0</v>
      </c>
      <c r="M52" s="146"/>
      <c r="N52" s="147">
        <f t="shared" si="7"/>
        <v>0</v>
      </c>
      <c r="O52" s="148">
        <v>0</v>
      </c>
      <c r="P52" s="148">
        <v>0</v>
      </c>
      <c r="Q52" s="148">
        <v>0</v>
      </c>
      <c r="R52" s="149">
        <f t="shared" si="59"/>
        <v>0</v>
      </c>
      <c r="S52" s="150">
        <v>0</v>
      </c>
      <c r="T52" s="150">
        <v>0</v>
      </c>
      <c r="U52" s="150">
        <v>0</v>
      </c>
      <c r="V52" s="151">
        <f t="shared" si="60"/>
        <v>0</v>
      </c>
      <c r="W52" s="464">
        <f t="shared" si="61"/>
        <v>0</v>
      </c>
      <c r="X52" s="465">
        <f t="shared" si="11"/>
        <v>0</v>
      </c>
      <c r="Y52" s="466" t="str">
        <f t="shared" si="12"/>
        <v/>
      </c>
      <c r="Z52" s="186">
        <v>0</v>
      </c>
      <c r="AA52" s="152">
        <v>0</v>
      </c>
      <c r="AB52" s="152"/>
      <c r="AC52" s="153">
        <f t="shared" si="13"/>
        <v>0</v>
      </c>
      <c r="AD52" s="154">
        <v>0</v>
      </c>
      <c r="AE52" s="154">
        <v>0</v>
      </c>
      <c r="AF52" s="154">
        <v>0</v>
      </c>
      <c r="AG52" s="155">
        <f t="shared" si="14"/>
        <v>0</v>
      </c>
      <c r="AH52" s="156">
        <v>0</v>
      </c>
      <c r="AI52" s="156">
        <v>0</v>
      </c>
      <c r="AJ52" s="156">
        <v>0</v>
      </c>
      <c r="AK52" s="157">
        <f t="shared" si="15"/>
        <v>0</v>
      </c>
      <c r="AL52" s="467">
        <f t="shared" si="55"/>
        <v>0</v>
      </c>
      <c r="AM52" s="468">
        <f t="shared" si="16"/>
        <v>0</v>
      </c>
      <c r="AN52" s="469" t="str">
        <f t="shared" si="17"/>
        <v/>
      </c>
      <c r="AO52" s="102">
        <v>0</v>
      </c>
      <c r="AP52" s="9">
        <v>0</v>
      </c>
      <c r="AQ52" s="9"/>
      <c r="AR52" s="158">
        <f t="shared" si="18"/>
        <v>0</v>
      </c>
      <c r="AS52" s="159">
        <v>0</v>
      </c>
      <c r="AT52" s="159">
        <v>0</v>
      </c>
      <c r="AU52" s="159">
        <v>0</v>
      </c>
      <c r="AV52" s="160">
        <f t="shared" si="19"/>
        <v>0</v>
      </c>
      <c r="AW52" s="161">
        <v>0</v>
      </c>
      <c r="AX52" s="161">
        <v>0</v>
      </c>
      <c r="AY52" s="161">
        <v>0</v>
      </c>
      <c r="AZ52" s="162">
        <f t="shared" si="20"/>
        <v>0</v>
      </c>
      <c r="BA52" s="470">
        <f t="shared" si="21"/>
        <v>0</v>
      </c>
      <c r="BB52" s="471">
        <f t="shared" si="22"/>
        <v>0</v>
      </c>
      <c r="BC52" s="472" t="str">
        <f t="shared" si="23"/>
        <v/>
      </c>
      <c r="BD52" s="172">
        <v>0</v>
      </c>
      <c r="BE52" s="163">
        <v>0</v>
      </c>
      <c r="BF52" s="163"/>
      <c r="BG52" s="164">
        <f t="shared" si="24"/>
        <v>0</v>
      </c>
      <c r="BH52" s="165">
        <v>0</v>
      </c>
      <c r="BI52" s="165">
        <v>0</v>
      </c>
      <c r="BJ52" s="165">
        <v>0</v>
      </c>
      <c r="BK52" s="166">
        <f t="shared" si="25"/>
        <v>0</v>
      </c>
      <c r="BL52" s="167">
        <v>0</v>
      </c>
      <c r="BM52" s="167">
        <v>0</v>
      </c>
      <c r="BN52" s="167">
        <v>0</v>
      </c>
      <c r="BO52" s="168">
        <f t="shared" si="26"/>
        <v>0</v>
      </c>
      <c r="BP52" s="473">
        <f t="shared" si="27"/>
        <v>0</v>
      </c>
      <c r="BQ52" s="474">
        <f t="shared" si="28"/>
        <v>0</v>
      </c>
      <c r="BR52" s="475" t="str">
        <f t="shared" si="29"/>
        <v/>
      </c>
      <c r="BS52" s="132"/>
      <c r="BT52" s="19"/>
      <c r="BU52" s="19"/>
      <c r="BV52" s="19"/>
      <c r="BW52" s="19"/>
      <c r="BX52" s="476">
        <f t="shared" si="62"/>
        <v>0</v>
      </c>
      <c r="BY52" s="448">
        <f t="shared" si="30"/>
        <v>0</v>
      </c>
      <c r="BZ52" s="449" t="str">
        <f t="shared" si="56"/>
        <v/>
      </c>
      <c r="CA52" s="116"/>
      <c r="CB52" s="27"/>
      <c r="CC52" s="27"/>
      <c r="CD52" s="27"/>
      <c r="CE52" s="27"/>
      <c r="CF52" s="470">
        <f t="shared" si="63"/>
        <v>0</v>
      </c>
      <c r="CG52" s="477">
        <f t="shared" si="31"/>
        <v>0</v>
      </c>
      <c r="CH52" s="478" t="str">
        <f t="shared" si="57"/>
        <v/>
      </c>
      <c r="CI52" s="111"/>
      <c r="CJ52" s="18"/>
      <c r="CK52" s="18"/>
      <c r="CL52" s="18"/>
      <c r="CM52" s="18"/>
      <c r="CN52" s="479">
        <f t="shared" si="64"/>
        <v>0</v>
      </c>
      <c r="CO52" s="480">
        <f t="shared" si="32"/>
        <v>0</v>
      </c>
      <c r="CP52" s="481" t="str">
        <f t="shared" si="58"/>
        <v/>
      </c>
      <c r="CQ52" s="106"/>
      <c r="CR52" s="19"/>
      <c r="CS52" s="19"/>
      <c r="CT52" s="19"/>
      <c r="CU52" s="19"/>
      <c r="CV52" s="476">
        <f t="shared" si="65"/>
        <v>0</v>
      </c>
      <c r="CW52" s="448" t="str">
        <f t="shared" si="33"/>
        <v/>
      </c>
      <c r="CX52" s="482" t="str">
        <f t="shared" si="34"/>
        <v/>
      </c>
      <c r="CY52" s="102"/>
      <c r="CZ52" s="9"/>
      <c r="DA52" s="483" t="str">
        <f t="shared" si="35"/>
        <v/>
      </c>
      <c r="DB52" s="484">
        <f t="shared" si="66"/>
        <v>705</v>
      </c>
      <c r="DC52" s="485">
        <f t="shared" si="36"/>
        <v>0</v>
      </c>
      <c r="DD52" s="486">
        <f t="shared" si="37"/>
        <v>0</v>
      </c>
      <c r="DE52" s="487" t="str">
        <f t="shared" si="38"/>
        <v/>
      </c>
      <c r="DF52" s="463" t="str">
        <f t="shared" si="39"/>
        <v/>
      </c>
      <c r="DG52" s="463" t="str">
        <f t="shared" si="40"/>
        <v/>
      </c>
      <c r="DH52" s="488" t="str">
        <f t="shared" si="41"/>
        <v/>
      </c>
      <c r="DI52" s="461">
        <f t="shared" si="42"/>
        <v>0</v>
      </c>
      <c r="DJ52" s="648"/>
      <c r="DK52" s="649"/>
      <c r="DM52" s="97">
        <f t="shared" si="43"/>
        <v>0</v>
      </c>
      <c r="DN52" s="97" t="s">
        <v>127</v>
      </c>
      <c r="DO52" s="97">
        <f t="shared" si="44"/>
        <v>100</v>
      </c>
      <c r="DP52" s="97" t="str">
        <f t="shared" si="45"/>
        <v>0/100</v>
      </c>
      <c r="DQ52" s="97">
        <f t="shared" si="46"/>
        <v>0</v>
      </c>
      <c r="DR52" s="97" t="s">
        <v>127</v>
      </c>
      <c r="DS52" s="97">
        <f t="shared" si="47"/>
        <v>100</v>
      </c>
      <c r="DT52" s="97" t="str">
        <f t="shared" si="48"/>
        <v>0/100</v>
      </c>
      <c r="DU52" s="97">
        <f t="shared" si="49"/>
        <v>0</v>
      </c>
      <c r="DV52" s="97" t="s">
        <v>127</v>
      </c>
      <c r="DW52" s="97">
        <f t="shared" si="50"/>
        <v>100</v>
      </c>
      <c r="DX52" s="97" t="str">
        <f t="shared" si="51"/>
        <v>0/100</v>
      </c>
      <c r="DY52" s="97">
        <f t="shared" si="52"/>
        <v>0</v>
      </c>
      <c r="DZ52" s="97" t="s">
        <v>127</v>
      </c>
      <c r="EA52" s="97">
        <f t="shared" si="53"/>
        <v>0</v>
      </c>
      <c r="EB52" s="97" t="str">
        <f t="shared" si="54"/>
        <v>0/0</v>
      </c>
    </row>
    <row r="53" spans="1:132" ht="15.75">
      <c r="A53" s="6">
        <f t="shared" si="5"/>
        <v>0</v>
      </c>
      <c r="B53" s="484">
        <v>45</v>
      </c>
      <c r="C53" s="463">
        <f t="shared" si="6"/>
        <v>0</v>
      </c>
      <c r="D53" s="8"/>
      <c r="E53" s="22"/>
      <c r="F53" s="7"/>
      <c r="G53" s="8"/>
      <c r="H53" s="8"/>
      <c r="I53" s="8"/>
      <c r="J53" s="524"/>
      <c r="K53" s="196">
        <v>0</v>
      </c>
      <c r="L53" s="146">
        <v>0</v>
      </c>
      <c r="M53" s="146"/>
      <c r="N53" s="147">
        <f t="shared" si="7"/>
        <v>0</v>
      </c>
      <c r="O53" s="148">
        <v>0</v>
      </c>
      <c r="P53" s="148">
        <v>0</v>
      </c>
      <c r="Q53" s="148">
        <v>0</v>
      </c>
      <c r="R53" s="149">
        <f t="shared" si="59"/>
        <v>0</v>
      </c>
      <c r="S53" s="150">
        <v>0</v>
      </c>
      <c r="T53" s="150">
        <v>0</v>
      </c>
      <c r="U53" s="150">
        <v>0</v>
      </c>
      <c r="V53" s="151">
        <f t="shared" si="60"/>
        <v>0</v>
      </c>
      <c r="W53" s="464">
        <f t="shared" si="61"/>
        <v>0</v>
      </c>
      <c r="X53" s="465">
        <f t="shared" si="11"/>
        <v>0</v>
      </c>
      <c r="Y53" s="466" t="str">
        <f t="shared" si="12"/>
        <v/>
      </c>
      <c r="Z53" s="186">
        <v>0</v>
      </c>
      <c r="AA53" s="152">
        <v>0</v>
      </c>
      <c r="AB53" s="152"/>
      <c r="AC53" s="153">
        <f t="shared" si="13"/>
        <v>0</v>
      </c>
      <c r="AD53" s="154">
        <v>0</v>
      </c>
      <c r="AE53" s="154">
        <v>0</v>
      </c>
      <c r="AF53" s="154">
        <v>0</v>
      </c>
      <c r="AG53" s="155">
        <f t="shared" si="14"/>
        <v>0</v>
      </c>
      <c r="AH53" s="156">
        <v>0</v>
      </c>
      <c r="AI53" s="156">
        <v>0</v>
      </c>
      <c r="AJ53" s="156">
        <v>0</v>
      </c>
      <c r="AK53" s="157">
        <f t="shared" si="15"/>
        <v>0</v>
      </c>
      <c r="AL53" s="467">
        <f t="shared" si="55"/>
        <v>0</v>
      </c>
      <c r="AM53" s="468">
        <f t="shared" si="16"/>
        <v>0</v>
      </c>
      <c r="AN53" s="469" t="str">
        <f t="shared" si="17"/>
        <v/>
      </c>
      <c r="AO53" s="102">
        <v>0</v>
      </c>
      <c r="AP53" s="9">
        <v>0</v>
      </c>
      <c r="AQ53" s="9"/>
      <c r="AR53" s="158">
        <f t="shared" si="18"/>
        <v>0</v>
      </c>
      <c r="AS53" s="159">
        <v>0</v>
      </c>
      <c r="AT53" s="159">
        <v>0</v>
      </c>
      <c r="AU53" s="159">
        <v>0</v>
      </c>
      <c r="AV53" s="160">
        <f t="shared" si="19"/>
        <v>0</v>
      </c>
      <c r="AW53" s="161">
        <v>0</v>
      </c>
      <c r="AX53" s="161">
        <v>0</v>
      </c>
      <c r="AY53" s="161">
        <v>0</v>
      </c>
      <c r="AZ53" s="162">
        <f t="shared" si="20"/>
        <v>0</v>
      </c>
      <c r="BA53" s="470">
        <f t="shared" si="21"/>
        <v>0</v>
      </c>
      <c r="BB53" s="471">
        <f t="shared" si="22"/>
        <v>0</v>
      </c>
      <c r="BC53" s="472" t="str">
        <f t="shared" si="23"/>
        <v/>
      </c>
      <c r="BD53" s="172">
        <v>0</v>
      </c>
      <c r="BE53" s="163">
        <v>0</v>
      </c>
      <c r="BF53" s="163"/>
      <c r="BG53" s="164">
        <f t="shared" si="24"/>
        <v>0</v>
      </c>
      <c r="BH53" s="165">
        <v>0</v>
      </c>
      <c r="BI53" s="165">
        <v>0</v>
      </c>
      <c r="BJ53" s="165">
        <v>0</v>
      </c>
      <c r="BK53" s="166">
        <f t="shared" si="25"/>
        <v>0</v>
      </c>
      <c r="BL53" s="167">
        <v>0</v>
      </c>
      <c r="BM53" s="167">
        <v>0</v>
      </c>
      <c r="BN53" s="167">
        <v>0</v>
      </c>
      <c r="BO53" s="168">
        <f t="shared" si="26"/>
        <v>0</v>
      </c>
      <c r="BP53" s="473">
        <f t="shared" si="27"/>
        <v>0</v>
      </c>
      <c r="BQ53" s="474">
        <f t="shared" si="28"/>
        <v>0</v>
      </c>
      <c r="BR53" s="475" t="str">
        <f t="shared" si="29"/>
        <v/>
      </c>
      <c r="BS53" s="132"/>
      <c r="BT53" s="19"/>
      <c r="BU53" s="19"/>
      <c r="BV53" s="19"/>
      <c r="BW53" s="19"/>
      <c r="BX53" s="476">
        <f t="shared" si="62"/>
        <v>0</v>
      </c>
      <c r="BY53" s="448">
        <f t="shared" si="30"/>
        <v>0</v>
      </c>
      <c r="BZ53" s="449" t="str">
        <f t="shared" si="56"/>
        <v/>
      </c>
      <c r="CA53" s="116"/>
      <c r="CB53" s="27"/>
      <c r="CC53" s="27"/>
      <c r="CD53" s="27"/>
      <c r="CE53" s="27"/>
      <c r="CF53" s="470">
        <f t="shared" si="63"/>
        <v>0</v>
      </c>
      <c r="CG53" s="477">
        <f t="shared" si="31"/>
        <v>0</v>
      </c>
      <c r="CH53" s="478" t="str">
        <f t="shared" si="57"/>
        <v/>
      </c>
      <c r="CI53" s="111"/>
      <c r="CJ53" s="18"/>
      <c r="CK53" s="18"/>
      <c r="CL53" s="18"/>
      <c r="CM53" s="18"/>
      <c r="CN53" s="479">
        <f t="shared" si="64"/>
        <v>0</v>
      </c>
      <c r="CO53" s="480">
        <f t="shared" si="32"/>
        <v>0</v>
      </c>
      <c r="CP53" s="481" t="str">
        <f t="shared" si="58"/>
        <v/>
      </c>
      <c r="CQ53" s="106"/>
      <c r="CR53" s="19"/>
      <c r="CS53" s="19"/>
      <c r="CT53" s="19"/>
      <c r="CU53" s="19"/>
      <c r="CV53" s="476">
        <f t="shared" si="65"/>
        <v>0</v>
      </c>
      <c r="CW53" s="448" t="str">
        <f t="shared" si="33"/>
        <v/>
      </c>
      <c r="CX53" s="482" t="str">
        <f t="shared" si="34"/>
        <v/>
      </c>
      <c r="CY53" s="102"/>
      <c r="CZ53" s="9"/>
      <c r="DA53" s="483" t="str">
        <f t="shared" si="35"/>
        <v/>
      </c>
      <c r="DB53" s="484">
        <f t="shared" si="66"/>
        <v>705</v>
      </c>
      <c r="DC53" s="485">
        <f t="shared" si="36"/>
        <v>0</v>
      </c>
      <c r="DD53" s="486">
        <f t="shared" si="37"/>
        <v>0</v>
      </c>
      <c r="DE53" s="487" t="str">
        <f t="shared" si="38"/>
        <v/>
      </c>
      <c r="DF53" s="463" t="str">
        <f t="shared" si="39"/>
        <v/>
      </c>
      <c r="DG53" s="463" t="str">
        <f t="shared" si="40"/>
        <v/>
      </c>
      <c r="DH53" s="488" t="str">
        <f t="shared" si="41"/>
        <v/>
      </c>
      <c r="DI53" s="461">
        <f t="shared" si="42"/>
        <v>0</v>
      </c>
      <c r="DJ53" s="648"/>
      <c r="DK53" s="649"/>
      <c r="DM53" s="97">
        <f t="shared" si="43"/>
        <v>0</v>
      </c>
      <c r="DN53" s="97" t="s">
        <v>127</v>
      </c>
      <c r="DO53" s="97">
        <f t="shared" si="44"/>
        <v>100</v>
      </c>
      <c r="DP53" s="97" t="str">
        <f t="shared" si="45"/>
        <v>0/100</v>
      </c>
      <c r="DQ53" s="97">
        <f t="shared" si="46"/>
        <v>0</v>
      </c>
      <c r="DR53" s="97" t="s">
        <v>127</v>
      </c>
      <c r="DS53" s="97">
        <f t="shared" si="47"/>
        <v>100</v>
      </c>
      <c r="DT53" s="97" t="str">
        <f t="shared" si="48"/>
        <v>0/100</v>
      </c>
      <c r="DU53" s="97">
        <f t="shared" si="49"/>
        <v>0</v>
      </c>
      <c r="DV53" s="97" t="s">
        <v>127</v>
      </c>
      <c r="DW53" s="97">
        <f t="shared" si="50"/>
        <v>100</v>
      </c>
      <c r="DX53" s="97" t="str">
        <f t="shared" si="51"/>
        <v>0/100</v>
      </c>
      <c r="DY53" s="97">
        <f t="shared" si="52"/>
        <v>0</v>
      </c>
      <c r="DZ53" s="97" t="s">
        <v>127</v>
      </c>
      <c r="EA53" s="97">
        <f t="shared" si="53"/>
        <v>0</v>
      </c>
      <c r="EB53" s="97" t="str">
        <f t="shared" si="54"/>
        <v>0/0</v>
      </c>
    </row>
    <row r="54" spans="1:132" ht="15.75">
      <c r="A54" s="6">
        <f t="shared" si="5"/>
        <v>0</v>
      </c>
      <c r="B54" s="462">
        <v>46</v>
      </c>
      <c r="C54" s="463">
        <f t="shared" si="6"/>
        <v>0</v>
      </c>
      <c r="D54" s="8"/>
      <c r="E54" s="22"/>
      <c r="F54" s="7"/>
      <c r="G54" s="8"/>
      <c r="H54" s="8"/>
      <c r="I54" s="8"/>
      <c r="J54" s="524"/>
      <c r="K54" s="196">
        <v>0</v>
      </c>
      <c r="L54" s="146">
        <v>0</v>
      </c>
      <c r="M54" s="146"/>
      <c r="N54" s="147">
        <f t="shared" si="7"/>
        <v>0</v>
      </c>
      <c r="O54" s="148">
        <v>0</v>
      </c>
      <c r="P54" s="148">
        <v>0</v>
      </c>
      <c r="Q54" s="148">
        <v>0</v>
      </c>
      <c r="R54" s="149">
        <f t="shared" si="59"/>
        <v>0</v>
      </c>
      <c r="S54" s="150">
        <v>0</v>
      </c>
      <c r="T54" s="150">
        <v>0</v>
      </c>
      <c r="U54" s="150">
        <v>0</v>
      </c>
      <c r="V54" s="151">
        <f t="shared" si="60"/>
        <v>0</v>
      </c>
      <c r="W54" s="464">
        <f t="shared" si="61"/>
        <v>0</v>
      </c>
      <c r="X54" s="465">
        <f t="shared" si="11"/>
        <v>0</v>
      </c>
      <c r="Y54" s="466" t="str">
        <f t="shared" si="12"/>
        <v/>
      </c>
      <c r="Z54" s="186">
        <v>0</v>
      </c>
      <c r="AA54" s="152">
        <v>0</v>
      </c>
      <c r="AB54" s="152"/>
      <c r="AC54" s="153">
        <f t="shared" si="13"/>
        <v>0</v>
      </c>
      <c r="AD54" s="154">
        <v>0</v>
      </c>
      <c r="AE54" s="154">
        <v>0</v>
      </c>
      <c r="AF54" s="154">
        <v>0</v>
      </c>
      <c r="AG54" s="155">
        <f t="shared" si="14"/>
        <v>0</v>
      </c>
      <c r="AH54" s="156">
        <v>0</v>
      </c>
      <c r="AI54" s="156">
        <v>0</v>
      </c>
      <c r="AJ54" s="156">
        <v>0</v>
      </c>
      <c r="AK54" s="157">
        <f t="shared" si="15"/>
        <v>0</v>
      </c>
      <c r="AL54" s="467">
        <f t="shared" si="55"/>
        <v>0</v>
      </c>
      <c r="AM54" s="468">
        <f t="shared" si="16"/>
        <v>0</v>
      </c>
      <c r="AN54" s="469" t="str">
        <f t="shared" si="17"/>
        <v/>
      </c>
      <c r="AO54" s="102">
        <v>0</v>
      </c>
      <c r="AP54" s="9">
        <v>0</v>
      </c>
      <c r="AQ54" s="9"/>
      <c r="AR54" s="158">
        <f t="shared" si="18"/>
        <v>0</v>
      </c>
      <c r="AS54" s="159">
        <v>0</v>
      </c>
      <c r="AT54" s="159">
        <v>0</v>
      </c>
      <c r="AU54" s="159">
        <v>0</v>
      </c>
      <c r="AV54" s="160">
        <f t="shared" si="19"/>
        <v>0</v>
      </c>
      <c r="AW54" s="161">
        <v>0</v>
      </c>
      <c r="AX54" s="161">
        <v>0</v>
      </c>
      <c r="AY54" s="161">
        <v>0</v>
      </c>
      <c r="AZ54" s="162">
        <f t="shared" si="20"/>
        <v>0</v>
      </c>
      <c r="BA54" s="470">
        <f t="shared" si="21"/>
        <v>0</v>
      </c>
      <c r="BB54" s="471">
        <f t="shared" si="22"/>
        <v>0</v>
      </c>
      <c r="BC54" s="472" t="str">
        <f t="shared" si="23"/>
        <v/>
      </c>
      <c r="BD54" s="172">
        <v>0</v>
      </c>
      <c r="BE54" s="163">
        <v>0</v>
      </c>
      <c r="BF54" s="163"/>
      <c r="BG54" s="164">
        <f t="shared" si="24"/>
        <v>0</v>
      </c>
      <c r="BH54" s="165">
        <v>0</v>
      </c>
      <c r="BI54" s="165">
        <v>0</v>
      </c>
      <c r="BJ54" s="165">
        <v>0</v>
      </c>
      <c r="BK54" s="166">
        <f t="shared" si="25"/>
        <v>0</v>
      </c>
      <c r="BL54" s="167">
        <v>0</v>
      </c>
      <c r="BM54" s="167">
        <v>0</v>
      </c>
      <c r="BN54" s="167">
        <v>0</v>
      </c>
      <c r="BO54" s="168">
        <f t="shared" si="26"/>
        <v>0</v>
      </c>
      <c r="BP54" s="473">
        <f t="shared" si="27"/>
        <v>0</v>
      </c>
      <c r="BQ54" s="474">
        <f t="shared" si="28"/>
        <v>0</v>
      </c>
      <c r="BR54" s="475" t="str">
        <f t="shared" si="29"/>
        <v/>
      </c>
      <c r="BS54" s="132"/>
      <c r="BT54" s="19"/>
      <c r="BU54" s="19"/>
      <c r="BV54" s="19"/>
      <c r="BW54" s="19"/>
      <c r="BX54" s="476">
        <f t="shared" si="62"/>
        <v>0</v>
      </c>
      <c r="BY54" s="448">
        <f t="shared" si="30"/>
        <v>0</v>
      </c>
      <c r="BZ54" s="449" t="str">
        <f t="shared" si="56"/>
        <v/>
      </c>
      <c r="CA54" s="116"/>
      <c r="CB54" s="27"/>
      <c r="CC54" s="27"/>
      <c r="CD54" s="27"/>
      <c r="CE54" s="27"/>
      <c r="CF54" s="470">
        <f t="shared" si="63"/>
        <v>0</v>
      </c>
      <c r="CG54" s="477">
        <f t="shared" si="31"/>
        <v>0</v>
      </c>
      <c r="CH54" s="478" t="str">
        <f t="shared" si="57"/>
        <v/>
      </c>
      <c r="CI54" s="111"/>
      <c r="CJ54" s="18"/>
      <c r="CK54" s="18"/>
      <c r="CL54" s="18"/>
      <c r="CM54" s="18"/>
      <c r="CN54" s="479">
        <f t="shared" si="64"/>
        <v>0</v>
      </c>
      <c r="CO54" s="480">
        <f t="shared" si="32"/>
        <v>0</v>
      </c>
      <c r="CP54" s="481" t="str">
        <f t="shared" si="58"/>
        <v/>
      </c>
      <c r="CQ54" s="106"/>
      <c r="CR54" s="19"/>
      <c r="CS54" s="19"/>
      <c r="CT54" s="19"/>
      <c r="CU54" s="19"/>
      <c r="CV54" s="476">
        <f t="shared" si="65"/>
        <v>0</v>
      </c>
      <c r="CW54" s="448" t="str">
        <f t="shared" si="33"/>
        <v/>
      </c>
      <c r="CX54" s="482" t="str">
        <f t="shared" si="34"/>
        <v/>
      </c>
      <c r="CY54" s="102"/>
      <c r="CZ54" s="9"/>
      <c r="DA54" s="483" t="str">
        <f t="shared" si="35"/>
        <v/>
      </c>
      <c r="DB54" s="484">
        <f t="shared" si="66"/>
        <v>705</v>
      </c>
      <c r="DC54" s="485">
        <f t="shared" si="36"/>
        <v>0</v>
      </c>
      <c r="DD54" s="486">
        <f t="shared" si="37"/>
        <v>0</v>
      </c>
      <c r="DE54" s="487" t="str">
        <f t="shared" si="38"/>
        <v/>
      </c>
      <c r="DF54" s="463" t="str">
        <f t="shared" si="39"/>
        <v/>
      </c>
      <c r="DG54" s="463" t="str">
        <f t="shared" si="40"/>
        <v/>
      </c>
      <c r="DH54" s="488" t="str">
        <f t="shared" si="41"/>
        <v/>
      </c>
      <c r="DI54" s="461">
        <f t="shared" si="42"/>
        <v>0</v>
      </c>
      <c r="DJ54" s="648"/>
      <c r="DK54" s="649"/>
      <c r="DM54" s="97">
        <f t="shared" si="43"/>
        <v>0</v>
      </c>
      <c r="DN54" s="97" t="s">
        <v>127</v>
      </c>
      <c r="DO54" s="97">
        <f t="shared" si="44"/>
        <v>100</v>
      </c>
      <c r="DP54" s="97" t="str">
        <f t="shared" si="45"/>
        <v>0/100</v>
      </c>
      <c r="DQ54" s="97">
        <f t="shared" si="46"/>
        <v>0</v>
      </c>
      <c r="DR54" s="97" t="s">
        <v>127</v>
      </c>
      <c r="DS54" s="97">
        <f t="shared" si="47"/>
        <v>100</v>
      </c>
      <c r="DT54" s="97" t="str">
        <f t="shared" si="48"/>
        <v>0/100</v>
      </c>
      <c r="DU54" s="97">
        <f t="shared" si="49"/>
        <v>0</v>
      </c>
      <c r="DV54" s="97" t="s">
        <v>127</v>
      </c>
      <c r="DW54" s="97">
        <f t="shared" si="50"/>
        <v>100</v>
      </c>
      <c r="DX54" s="97" t="str">
        <f t="shared" si="51"/>
        <v>0/100</v>
      </c>
      <c r="DY54" s="97">
        <f t="shared" si="52"/>
        <v>0</v>
      </c>
      <c r="DZ54" s="97" t="s">
        <v>127</v>
      </c>
      <c r="EA54" s="97">
        <f t="shared" si="53"/>
        <v>0</v>
      </c>
      <c r="EB54" s="97" t="str">
        <f t="shared" si="54"/>
        <v>0/0</v>
      </c>
    </row>
    <row r="55" spans="1:132" ht="15.75">
      <c r="A55" s="6">
        <f t="shared" si="5"/>
        <v>0</v>
      </c>
      <c r="B55" s="484">
        <v>47</v>
      </c>
      <c r="C55" s="463">
        <f t="shared" si="6"/>
        <v>0</v>
      </c>
      <c r="D55" s="8"/>
      <c r="E55" s="22"/>
      <c r="F55" s="7"/>
      <c r="G55" s="8"/>
      <c r="H55" s="8"/>
      <c r="I55" s="8"/>
      <c r="J55" s="524"/>
      <c r="K55" s="196">
        <v>0</v>
      </c>
      <c r="L55" s="146">
        <v>0</v>
      </c>
      <c r="M55" s="146"/>
      <c r="N55" s="147">
        <f t="shared" si="7"/>
        <v>0</v>
      </c>
      <c r="O55" s="148">
        <v>0</v>
      </c>
      <c r="P55" s="148">
        <v>0</v>
      </c>
      <c r="Q55" s="148">
        <v>0</v>
      </c>
      <c r="R55" s="149">
        <f t="shared" si="59"/>
        <v>0</v>
      </c>
      <c r="S55" s="150">
        <v>0</v>
      </c>
      <c r="T55" s="150">
        <v>0</v>
      </c>
      <c r="U55" s="150">
        <v>0</v>
      </c>
      <c r="V55" s="151">
        <f t="shared" si="60"/>
        <v>0</v>
      </c>
      <c r="W55" s="464">
        <f t="shared" si="61"/>
        <v>0</v>
      </c>
      <c r="X55" s="465">
        <f t="shared" si="11"/>
        <v>0</v>
      </c>
      <c r="Y55" s="466" t="str">
        <f t="shared" si="12"/>
        <v/>
      </c>
      <c r="Z55" s="186">
        <v>0</v>
      </c>
      <c r="AA55" s="152">
        <v>0</v>
      </c>
      <c r="AB55" s="152"/>
      <c r="AC55" s="153">
        <f t="shared" si="13"/>
        <v>0</v>
      </c>
      <c r="AD55" s="154">
        <v>0</v>
      </c>
      <c r="AE55" s="154">
        <v>0</v>
      </c>
      <c r="AF55" s="154">
        <v>0</v>
      </c>
      <c r="AG55" s="155">
        <f t="shared" si="14"/>
        <v>0</v>
      </c>
      <c r="AH55" s="156">
        <v>0</v>
      </c>
      <c r="AI55" s="156">
        <v>0</v>
      </c>
      <c r="AJ55" s="156">
        <v>0</v>
      </c>
      <c r="AK55" s="157">
        <f t="shared" si="15"/>
        <v>0</v>
      </c>
      <c r="AL55" s="467">
        <f t="shared" si="55"/>
        <v>0</v>
      </c>
      <c r="AM55" s="468">
        <f t="shared" si="16"/>
        <v>0</v>
      </c>
      <c r="AN55" s="469" t="str">
        <f t="shared" si="17"/>
        <v/>
      </c>
      <c r="AO55" s="102">
        <v>0</v>
      </c>
      <c r="AP55" s="9">
        <v>0</v>
      </c>
      <c r="AQ55" s="9"/>
      <c r="AR55" s="158">
        <f t="shared" si="18"/>
        <v>0</v>
      </c>
      <c r="AS55" s="159">
        <v>0</v>
      </c>
      <c r="AT55" s="159">
        <v>0</v>
      </c>
      <c r="AU55" s="159">
        <v>0</v>
      </c>
      <c r="AV55" s="160">
        <f t="shared" si="19"/>
        <v>0</v>
      </c>
      <c r="AW55" s="161">
        <v>0</v>
      </c>
      <c r="AX55" s="161">
        <v>0</v>
      </c>
      <c r="AY55" s="161">
        <v>0</v>
      </c>
      <c r="AZ55" s="162">
        <f t="shared" si="20"/>
        <v>0</v>
      </c>
      <c r="BA55" s="470">
        <f t="shared" si="21"/>
        <v>0</v>
      </c>
      <c r="BB55" s="471">
        <f t="shared" si="22"/>
        <v>0</v>
      </c>
      <c r="BC55" s="472" t="str">
        <f t="shared" si="23"/>
        <v/>
      </c>
      <c r="BD55" s="172">
        <v>0</v>
      </c>
      <c r="BE55" s="163">
        <v>0</v>
      </c>
      <c r="BF55" s="163"/>
      <c r="BG55" s="164">
        <f t="shared" si="24"/>
        <v>0</v>
      </c>
      <c r="BH55" s="165">
        <v>0</v>
      </c>
      <c r="BI55" s="165">
        <v>0</v>
      </c>
      <c r="BJ55" s="165">
        <v>0</v>
      </c>
      <c r="BK55" s="166">
        <f t="shared" si="25"/>
        <v>0</v>
      </c>
      <c r="BL55" s="167">
        <v>0</v>
      </c>
      <c r="BM55" s="167">
        <v>0</v>
      </c>
      <c r="BN55" s="167">
        <v>0</v>
      </c>
      <c r="BO55" s="168">
        <f t="shared" si="26"/>
        <v>0</v>
      </c>
      <c r="BP55" s="473">
        <f t="shared" si="27"/>
        <v>0</v>
      </c>
      <c r="BQ55" s="474">
        <f t="shared" si="28"/>
        <v>0</v>
      </c>
      <c r="BR55" s="475" t="str">
        <f t="shared" si="29"/>
        <v/>
      </c>
      <c r="BS55" s="132"/>
      <c r="BT55" s="19"/>
      <c r="BU55" s="19"/>
      <c r="BV55" s="19"/>
      <c r="BW55" s="19"/>
      <c r="BX55" s="476">
        <f t="shared" si="62"/>
        <v>0</v>
      </c>
      <c r="BY55" s="448">
        <f t="shared" si="30"/>
        <v>0</v>
      </c>
      <c r="BZ55" s="449" t="str">
        <f t="shared" si="56"/>
        <v/>
      </c>
      <c r="CA55" s="116"/>
      <c r="CB55" s="27"/>
      <c r="CC55" s="27"/>
      <c r="CD55" s="27"/>
      <c r="CE55" s="27"/>
      <c r="CF55" s="470">
        <f t="shared" si="63"/>
        <v>0</v>
      </c>
      <c r="CG55" s="477">
        <f t="shared" si="31"/>
        <v>0</v>
      </c>
      <c r="CH55" s="478" t="str">
        <f t="shared" si="57"/>
        <v/>
      </c>
      <c r="CI55" s="111"/>
      <c r="CJ55" s="18"/>
      <c r="CK55" s="18"/>
      <c r="CL55" s="18"/>
      <c r="CM55" s="18"/>
      <c r="CN55" s="479">
        <f t="shared" si="64"/>
        <v>0</v>
      </c>
      <c r="CO55" s="480">
        <f t="shared" si="32"/>
        <v>0</v>
      </c>
      <c r="CP55" s="481" t="str">
        <f t="shared" si="58"/>
        <v/>
      </c>
      <c r="CQ55" s="106"/>
      <c r="CR55" s="19"/>
      <c r="CS55" s="19"/>
      <c r="CT55" s="19"/>
      <c r="CU55" s="19"/>
      <c r="CV55" s="476">
        <f t="shared" si="65"/>
        <v>0</v>
      </c>
      <c r="CW55" s="448" t="str">
        <f t="shared" si="33"/>
        <v/>
      </c>
      <c r="CX55" s="482" t="str">
        <f t="shared" si="34"/>
        <v/>
      </c>
      <c r="CY55" s="102"/>
      <c r="CZ55" s="9"/>
      <c r="DA55" s="483" t="str">
        <f t="shared" si="35"/>
        <v/>
      </c>
      <c r="DB55" s="484">
        <f t="shared" si="66"/>
        <v>705</v>
      </c>
      <c r="DC55" s="485">
        <f t="shared" si="36"/>
        <v>0</v>
      </c>
      <c r="DD55" s="486">
        <f t="shared" si="37"/>
        <v>0</v>
      </c>
      <c r="DE55" s="487" t="str">
        <f t="shared" si="38"/>
        <v/>
      </c>
      <c r="DF55" s="463" t="str">
        <f t="shared" si="39"/>
        <v/>
      </c>
      <c r="DG55" s="463" t="str">
        <f t="shared" si="40"/>
        <v/>
      </c>
      <c r="DH55" s="488" t="str">
        <f t="shared" si="41"/>
        <v/>
      </c>
      <c r="DI55" s="461">
        <f t="shared" si="42"/>
        <v>0</v>
      </c>
      <c r="DJ55" s="648"/>
      <c r="DK55" s="649"/>
      <c r="DM55" s="97">
        <f t="shared" si="43"/>
        <v>0</v>
      </c>
      <c r="DN55" s="97" t="s">
        <v>127</v>
      </c>
      <c r="DO55" s="97">
        <f t="shared" si="44"/>
        <v>100</v>
      </c>
      <c r="DP55" s="97" t="str">
        <f t="shared" si="45"/>
        <v>0/100</v>
      </c>
      <c r="DQ55" s="97">
        <f t="shared" si="46"/>
        <v>0</v>
      </c>
      <c r="DR55" s="97" t="s">
        <v>127</v>
      </c>
      <c r="DS55" s="97">
        <f t="shared" si="47"/>
        <v>100</v>
      </c>
      <c r="DT55" s="97" t="str">
        <f t="shared" si="48"/>
        <v>0/100</v>
      </c>
      <c r="DU55" s="97">
        <f t="shared" si="49"/>
        <v>0</v>
      </c>
      <c r="DV55" s="97" t="s">
        <v>127</v>
      </c>
      <c r="DW55" s="97">
        <f t="shared" si="50"/>
        <v>100</v>
      </c>
      <c r="DX55" s="97" t="str">
        <f t="shared" si="51"/>
        <v>0/100</v>
      </c>
      <c r="DY55" s="97">
        <f t="shared" si="52"/>
        <v>0</v>
      </c>
      <c r="DZ55" s="97" t="s">
        <v>127</v>
      </c>
      <c r="EA55" s="97">
        <f t="shared" si="53"/>
        <v>0</v>
      </c>
      <c r="EB55" s="97" t="str">
        <f t="shared" si="54"/>
        <v>0/0</v>
      </c>
    </row>
    <row r="56" spans="1:132" ht="15.75">
      <c r="A56" s="6">
        <f t="shared" si="5"/>
        <v>0</v>
      </c>
      <c r="B56" s="462">
        <v>48</v>
      </c>
      <c r="C56" s="463">
        <f t="shared" si="6"/>
        <v>0</v>
      </c>
      <c r="D56" s="8"/>
      <c r="E56" s="22"/>
      <c r="F56" s="7"/>
      <c r="G56" s="8"/>
      <c r="H56" s="8"/>
      <c r="I56" s="8"/>
      <c r="J56" s="524"/>
      <c r="K56" s="196">
        <v>0</v>
      </c>
      <c r="L56" s="146">
        <v>0</v>
      </c>
      <c r="M56" s="146"/>
      <c r="N56" s="147">
        <f t="shared" si="7"/>
        <v>0</v>
      </c>
      <c r="O56" s="148">
        <v>0</v>
      </c>
      <c r="P56" s="148">
        <v>0</v>
      </c>
      <c r="Q56" s="148">
        <v>0</v>
      </c>
      <c r="R56" s="149">
        <f t="shared" si="59"/>
        <v>0</v>
      </c>
      <c r="S56" s="150">
        <v>0</v>
      </c>
      <c r="T56" s="150">
        <v>0</v>
      </c>
      <c r="U56" s="150">
        <v>0</v>
      </c>
      <c r="V56" s="151">
        <f t="shared" si="60"/>
        <v>0</v>
      </c>
      <c r="W56" s="464">
        <f t="shared" si="61"/>
        <v>0</v>
      </c>
      <c r="X56" s="465">
        <f t="shared" si="11"/>
        <v>0</v>
      </c>
      <c r="Y56" s="466" t="str">
        <f t="shared" si="12"/>
        <v/>
      </c>
      <c r="Z56" s="186">
        <v>0</v>
      </c>
      <c r="AA56" s="152">
        <v>0</v>
      </c>
      <c r="AB56" s="152"/>
      <c r="AC56" s="153">
        <f t="shared" si="13"/>
        <v>0</v>
      </c>
      <c r="AD56" s="154">
        <v>0</v>
      </c>
      <c r="AE56" s="154">
        <v>0</v>
      </c>
      <c r="AF56" s="154">
        <v>0</v>
      </c>
      <c r="AG56" s="155">
        <f t="shared" si="14"/>
        <v>0</v>
      </c>
      <c r="AH56" s="156">
        <v>0</v>
      </c>
      <c r="AI56" s="156">
        <v>0</v>
      </c>
      <c r="AJ56" s="156">
        <v>0</v>
      </c>
      <c r="AK56" s="157">
        <f t="shared" si="15"/>
        <v>0</v>
      </c>
      <c r="AL56" s="467">
        <f t="shared" si="55"/>
        <v>0</v>
      </c>
      <c r="AM56" s="468">
        <f t="shared" si="16"/>
        <v>0</v>
      </c>
      <c r="AN56" s="469" t="str">
        <f t="shared" si="17"/>
        <v/>
      </c>
      <c r="AO56" s="102">
        <v>0</v>
      </c>
      <c r="AP56" s="9">
        <v>0</v>
      </c>
      <c r="AQ56" s="9"/>
      <c r="AR56" s="158">
        <f t="shared" si="18"/>
        <v>0</v>
      </c>
      <c r="AS56" s="159">
        <v>0</v>
      </c>
      <c r="AT56" s="159">
        <v>0</v>
      </c>
      <c r="AU56" s="159">
        <v>0</v>
      </c>
      <c r="AV56" s="160">
        <f t="shared" si="19"/>
        <v>0</v>
      </c>
      <c r="AW56" s="161">
        <v>0</v>
      </c>
      <c r="AX56" s="161">
        <v>0</v>
      </c>
      <c r="AY56" s="161">
        <v>0</v>
      </c>
      <c r="AZ56" s="162">
        <f t="shared" si="20"/>
        <v>0</v>
      </c>
      <c r="BA56" s="470">
        <f t="shared" si="21"/>
        <v>0</v>
      </c>
      <c r="BB56" s="471">
        <f t="shared" si="22"/>
        <v>0</v>
      </c>
      <c r="BC56" s="472" t="str">
        <f t="shared" si="23"/>
        <v/>
      </c>
      <c r="BD56" s="172">
        <v>0</v>
      </c>
      <c r="BE56" s="163">
        <v>0</v>
      </c>
      <c r="BF56" s="163"/>
      <c r="BG56" s="164">
        <f t="shared" si="24"/>
        <v>0</v>
      </c>
      <c r="BH56" s="165">
        <v>0</v>
      </c>
      <c r="BI56" s="165">
        <v>0</v>
      </c>
      <c r="BJ56" s="165">
        <v>0</v>
      </c>
      <c r="BK56" s="166">
        <f t="shared" si="25"/>
        <v>0</v>
      </c>
      <c r="BL56" s="167">
        <v>0</v>
      </c>
      <c r="BM56" s="167">
        <v>0</v>
      </c>
      <c r="BN56" s="167">
        <v>0</v>
      </c>
      <c r="BO56" s="168">
        <f t="shared" si="26"/>
        <v>0</v>
      </c>
      <c r="BP56" s="473">
        <f t="shared" si="27"/>
        <v>0</v>
      </c>
      <c r="BQ56" s="474">
        <f t="shared" si="28"/>
        <v>0</v>
      </c>
      <c r="BR56" s="475" t="str">
        <f t="shared" si="29"/>
        <v/>
      </c>
      <c r="BS56" s="132"/>
      <c r="BT56" s="19"/>
      <c r="BU56" s="19"/>
      <c r="BV56" s="19"/>
      <c r="BW56" s="19"/>
      <c r="BX56" s="476">
        <f t="shared" si="62"/>
        <v>0</v>
      </c>
      <c r="BY56" s="448">
        <f t="shared" si="30"/>
        <v>0</v>
      </c>
      <c r="BZ56" s="449" t="str">
        <f t="shared" si="56"/>
        <v/>
      </c>
      <c r="CA56" s="116"/>
      <c r="CB56" s="27"/>
      <c r="CC56" s="27"/>
      <c r="CD56" s="27"/>
      <c r="CE56" s="27"/>
      <c r="CF56" s="470">
        <f t="shared" si="63"/>
        <v>0</v>
      </c>
      <c r="CG56" s="477">
        <f t="shared" si="31"/>
        <v>0</v>
      </c>
      <c r="CH56" s="478" t="str">
        <f t="shared" si="57"/>
        <v/>
      </c>
      <c r="CI56" s="111"/>
      <c r="CJ56" s="18"/>
      <c r="CK56" s="18"/>
      <c r="CL56" s="18"/>
      <c r="CM56" s="18"/>
      <c r="CN56" s="479">
        <f t="shared" si="64"/>
        <v>0</v>
      </c>
      <c r="CO56" s="480">
        <f t="shared" si="32"/>
        <v>0</v>
      </c>
      <c r="CP56" s="481" t="str">
        <f t="shared" si="58"/>
        <v/>
      </c>
      <c r="CQ56" s="106"/>
      <c r="CR56" s="19"/>
      <c r="CS56" s="19"/>
      <c r="CT56" s="19"/>
      <c r="CU56" s="19"/>
      <c r="CV56" s="476">
        <f t="shared" si="65"/>
        <v>0</v>
      </c>
      <c r="CW56" s="448" t="str">
        <f t="shared" si="33"/>
        <v/>
      </c>
      <c r="CX56" s="482" t="str">
        <f t="shared" si="34"/>
        <v/>
      </c>
      <c r="CY56" s="102"/>
      <c r="CZ56" s="9"/>
      <c r="DA56" s="483" t="str">
        <f t="shared" si="35"/>
        <v/>
      </c>
      <c r="DB56" s="484">
        <f t="shared" si="66"/>
        <v>705</v>
      </c>
      <c r="DC56" s="485">
        <f t="shared" si="36"/>
        <v>0</v>
      </c>
      <c r="DD56" s="486">
        <f t="shared" si="37"/>
        <v>0</v>
      </c>
      <c r="DE56" s="487" t="str">
        <f t="shared" si="38"/>
        <v/>
      </c>
      <c r="DF56" s="463" t="str">
        <f t="shared" si="39"/>
        <v/>
      </c>
      <c r="DG56" s="463" t="str">
        <f t="shared" si="40"/>
        <v/>
      </c>
      <c r="DH56" s="488" t="str">
        <f t="shared" si="41"/>
        <v/>
      </c>
      <c r="DI56" s="461">
        <f t="shared" si="42"/>
        <v>0</v>
      </c>
      <c r="DJ56" s="648"/>
      <c r="DK56" s="649"/>
      <c r="DM56" s="97">
        <f t="shared" si="43"/>
        <v>0</v>
      </c>
      <c r="DN56" s="97" t="s">
        <v>127</v>
      </c>
      <c r="DO56" s="97">
        <f t="shared" si="44"/>
        <v>100</v>
      </c>
      <c r="DP56" s="97" t="str">
        <f t="shared" si="45"/>
        <v>0/100</v>
      </c>
      <c r="DQ56" s="97">
        <f t="shared" si="46"/>
        <v>0</v>
      </c>
      <c r="DR56" s="97" t="s">
        <v>127</v>
      </c>
      <c r="DS56" s="97">
        <f t="shared" si="47"/>
        <v>100</v>
      </c>
      <c r="DT56" s="97" t="str">
        <f t="shared" si="48"/>
        <v>0/100</v>
      </c>
      <c r="DU56" s="97">
        <f t="shared" si="49"/>
        <v>0</v>
      </c>
      <c r="DV56" s="97" t="s">
        <v>127</v>
      </c>
      <c r="DW56" s="97">
        <f t="shared" si="50"/>
        <v>100</v>
      </c>
      <c r="DX56" s="97" t="str">
        <f t="shared" si="51"/>
        <v>0/100</v>
      </c>
      <c r="DY56" s="97">
        <f t="shared" si="52"/>
        <v>0</v>
      </c>
      <c r="DZ56" s="97" t="s">
        <v>127</v>
      </c>
      <c r="EA56" s="97">
        <f t="shared" si="53"/>
        <v>0</v>
      </c>
      <c r="EB56" s="97" t="str">
        <f t="shared" si="54"/>
        <v>0/0</v>
      </c>
    </row>
    <row r="57" spans="1:132" ht="15.75">
      <c r="A57" s="6">
        <f t="shared" si="5"/>
        <v>0</v>
      </c>
      <c r="B57" s="484">
        <v>49</v>
      </c>
      <c r="C57" s="463">
        <f t="shared" si="6"/>
        <v>0</v>
      </c>
      <c r="D57" s="8"/>
      <c r="E57" s="22"/>
      <c r="F57" s="7"/>
      <c r="G57" s="8"/>
      <c r="H57" s="8"/>
      <c r="I57" s="8"/>
      <c r="J57" s="524"/>
      <c r="K57" s="196">
        <v>0</v>
      </c>
      <c r="L57" s="146">
        <v>0</v>
      </c>
      <c r="M57" s="146"/>
      <c r="N57" s="147">
        <f t="shared" si="7"/>
        <v>0</v>
      </c>
      <c r="O57" s="148">
        <v>0</v>
      </c>
      <c r="P57" s="148">
        <v>0</v>
      </c>
      <c r="Q57" s="148">
        <v>0</v>
      </c>
      <c r="R57" s="149">
        <f t="shared" si="59"/>
        <v>0</v>
      </c>
      <c r="S57" s="150">
        <v>0</v>
      </c>
      <c r="T57" s="150">
        <v>0</v>
      </c>
      <c r="U57" s="150">
        <v>0</v>
      </c>
      <c r="V57" s="151">
        <f t="shared" si="60"/>
        <v>0</v>
      </c>
      <c r="W57" s="464">
        <f t="shared" si="61"/>
        <v>0</v>
      </c>
      <c r="X57" s="465">
        <f t="shared" si="11"/>
        <v>0</v>
      </c>
      <c r="Y57" s="466" t="str">
        <f t="shared" si="12"/>
        <v/>
      </c>
      <c r="Z57" s="186">
        <v>0</v>
      </c>
      <c r="AA57" s="152">
        <v>0</v>
      </c>
      <c r="AB57" s="152"/>
      <c r="AC57" s="153">
        <f t="shared" si="13"/>
        <v>0</v>
      </c>
      <c r="AD57" s="154">
        <v>0</v>
      </c>
      <c r="AE57" s="154">
        <v>0</v>
      </c>
      <c r="AF57" s="154">
        <v>0</v>
      </c>
      <c r="AG57" s="155">
        <f t="shared" si="14"/>
        <v>0</v>
      </c>
      <c r="AH57" s="156">
        <v>0</v>
      </c>
      <c r="AI57" s="156">
        <v>0</v>
      </c>
      <c r="AJ57" s="156">
        <v>0</v>
      </c>
      <c r="AK57" s="157">
        <f t="shared" si="15"/>
        <v>0</v>
      </c>
      <c r="AL57" s="467">
        <f t="shared" si="55"/>
        <v>0</v>
      </c>
      <c r="AM57" s="468">
        <f t="shared" si="16"/>
        <v>0</v>
      </c>
      <c r="AN57" s="469" t="str">
        <f t="shared" si="17"/>
        <v/>
      </c>
      <c r="AO57" s="102">
        <v>0</v>
      </c>
      <c r="AP57" s="9">
        <v>0</v>
      </c>
      <c r="AQ57" s="9"/>
      <c r="AR57" s="158">
        <f t="shared" si="18"/>
        <v>0</v>
      </c>
      <c r="AS57" s="159">
        <v>0</v>
      </c>
      <c r="AT57" s="159">
        <v>0</v>
      </c>
      <c r="AU57" s="159">
        <v>0</v>
      </c>
      <c r="AV57" s="160">
        <f t="shared" si="19"/>
        <v>0</v>
      </c>
      <c r="AW57" s="161">
        <v>0</v>
      </c>
      <c r="AX57" s="161">
        <v>0</v>
      </c>
      <c r="AY57" s="161">
        <v>0</v>
      </c>
      <c r="AZ57" s="162">
        <f t="shared" si="20"/>
        <v>0</v>
      </c>
      <c r="BA57" s="470">
        <f t="shared" si="21"/>
        <v>0</v>
      </c>
      <c r="BB57" s="471">
        <f t="shared" si="22"/>
        <v>0</v>
      </c>
      <c r="BC57" s="472" t="str">
        <f t="shared" si="23"/>
        <v/>
      </c>
      <c r="BD57" s="172">
        <v>0</v>
      </c>
      <c r="BE57" s="163">
        <v>0</v>
      </c>
      <c r="BF57" s="163"/>
      <c r="BG57" s="164">
        <f t="shared" si="24"/>
        <v>0</v>
      </c>
      <c r="BH57" s="165">
        <v>0</v>
      </c>
      <c r="BI57" s="165">
        <v>0</v>
      </c>
      <c r="BJ57" s="165">
        <v>0</v>
      </c>
      <c r="BK57" s="166">
        <f t="shared" si="25"/>
        <v>0</v>
      </c>
      <c r="BL57" s="167">
        <v>0</v>
      </c>
      <c r="BM57" s="167">
        <v>0</v>
      </c>
      <c r="BN57" s="167">
        <v>0</v>
      </c>
      <c r="BO57" s="168">
        <f t="shared" si="26"/>
        <v>0</v>
      </c>
      <c r="BP57" s="473">
        <f t="shared" si="27"/>
        <v>0</v>
      </c>
      <c r="BQ57" s="474">
        <f t="shared" si="28"/>
        <v>0</v>
      </c>
      <c r="BR57" s="475" t="str">
        <f t="shared" si="29"/>
        <v/>
      </c>
      <c r="BS57" s="132"/>
      <c r="BT57" s="19"/>
      <c r="BU57" s="19"/>
      <c r="BV57" s="19"/>
      <c r="BW57" s="19"/>
      <c r="BX57" s="476">
        <f t="shared" si="62"/>
        <v>0</v>
      </c>
      <c r="BY57" s="448">
        <f t="shared" si="30"/>
        <v>0</v>
      </c>
      <c r="BZ57" s="449" t="str">
        <f t="shared" si="56"/>
        <v/>
      </c>
      <c r="CA57" s="116"/>
      <c r="CB57" s="27"/>
      <c r="CC57" s="27"/>
      <c r="CD57" s="27"/>
      <c r="CE57" s="27"/>
      <c r="CF57" s="470">
        <f t="shared" si="63"/>
        <v>0</v>
      </c>
      <c r="CG57" s="477">
        <f t="shared" si="31"/>
        <v>0</v>
      </c>
      <c r="CH57" s="478" t="str">
        <f t="shared" si="57"/>
        <v/>
      </c>
      <c r="CI57" s="111"/>
      <c r="CJ57" s="18"/>
      <c r="CK57" s="18"/>
      <c r="CL57" s="18"/>
      <c r="CM57" s="18"/>
      <c r="CN57" s="479">
        <f t="shared" si="64"/>
        <v>0</v>
      </c>
      <c r="CO57" s="480">
        <f t="shared" si="32"/>
        <v>0</v>
      </c>
      <c r="CP57" s="481" t="str">
        <f t="shared" si="58"/>
        <v/>
      </c>
      <c r="CQ57" s="106"/>
      <c r="CR57" s="19"/>
      <c r="CS57" s="19"/>
      <c r="CT57" s="19"/>
      <c r="CU57" s="19"/>
      <c r="CV57" s="476">
        <f t="shared" si="65"/>
        <v>0</v>
      </c>
      <c r="CW57" s="448" t="str">
        <f t="shared" si="33"/>
        <v/>
      </c>
      <c r="CX57" s="482" t="str">
        <f t="shared" si="34"/>
        <v/>
      </c>
      <c r="CY57" s="102"/>
      <c r="CZ57" s="9"/>
      <c r="DA57" s="483" t="str">
        <f t="shared" si="35"/>
        <v/>
      </c>
      <c r="DB57" s="484">
        <f t="shared" si="66"/>
        <v>705</v>
      </c>
      <c r="DC57" s="485">
        <f t="shared" si="36"/>
        <v>0</v>
      </c>
      <c r="DD57" s="486">
        <f t="shared" si="37"/>
        <v>0</v>
      </c>
      <c r="DE57" s="487" t="str">
        <f t="shared" si="38"/>
        <v/>
      </c>
      <c r="DF57" s="463" t="str">
        <f t="shared" si="39"/>
        <v/>
      </c>
      <c r="DG57" s="463" t="str">
        <f t="shared" si="40"/>
        <v/>
      </c>
      <c r="DH57" s="488" t="str">
        <f t="shared" si="41"/>
        <v/>
      </c>
      <c r="DI57" s="461">
        <f t="shared" si="42"/>
        <v>0</v>
      </c>
      <c r="DJ57" s="648"/>
      <c r="DK57" s="649"/>
      <c r="DM57" s="97">
        <f t="shared" si="43"/>
        <v>0</v>
      </c>
      <c r="DN57" s="97" t="s">
        <v>127</v>
      </c>
      <c r="DO57" s="97">
        <f t="shared" si="44"/>
        <v>100</v>
      </c>
      <c r="DP57" s="97" t="str">
        <f t="shared" si="45"/>
        <v>0/100</v>
      </c>
      <c r="DQ57" s="97">
        <f t="shared" si="46"/>
        <v>0</v>
      </c>
      <c r="DR57" s="97" t="s">
        <v>127</v>
      </c>
      <c r="DS57" s="97">
        <f t="shared" si="47"/>
        <v>100</v>
      </c>
      <c r="DT57" s="97" t="str">
        <f t="shared" si="48"/>
        <v>0/100</v>
      </c>
      <c r="DU57" s="97">
        <f t="shared" si="49"/>
        <v>0</v>
      </c>
      <c r="DV57" s="97" t="s">
        <v>127</v>
      </c>
      <c r="DW57" s="97">
        <f t="shared" si="50"/>
        <v>100</v>
      </c>
      <c r="DX57" s="97" t="str">
        <f t="shared" si="51"/>
        <v>0/100</v>
      </c>
      <c r="DY57" s="97">
        <f t="shared" si="52"/>
        <v>0</v>
      </c>
      <c r="DZ57" s="97" t="s">
        <v>127</v>
      </c>
      <c r="EA57" s="97">
        <f t="shared" si="53"/>
        <v>0</v>
      </c>
      <c r="EB57" s="97" t="str">
        <f t="shared" si="54"/>
        <v>0/0</v>
      </c>
    </row>
    <row r="58" spans="1:132" ht="15.75">
      <c r="A58" s="6">
        <f t="shared" si="5"/>
        <v>0</v>
      </c>
      <c r="B58" s="462">
        <v>50</v>
      </c>
      <c r="C58" s="463">
        <f t="shared" si="6"/>
        <v>0</v>
      </c>
      <c r="D58" s="8"/>
      <c r="E58" s="22"/>
      <c r="F58" s="7"/>
      <c r="G58" s="8"/>
      <c r="H58" s="8"/>
      <c r="I58" s="8"/>
      <c r="J58" s="524"/>
      <c r="K58" s="196">
        <v>0</v>
      </c>
      <c r="L58" s="146">
        <v>0</v>
      </c>
      <c r="M58" s="146"/>
      <c r="N58" s="147">
        <f t="shared" si="7"/>
        <v>0</v>
      </c>
      <c r="O58" s="148">
        <v>0</v>
      </c>
      <c r="P58" s="148">
        <v>0</v>
      </c>
      <c r="Q58" s="148">
        <v>0</v>
      </c>
      <c r="R58" s="149">
        <f t="shared" si="59"/>
        <v>0</v>
      </c>
      <c r="S58" s="150">
        <v>0</v>
      </c>
      <c r="T58" s="150">
        <v>0</v>
      </c>
      <c r="U58" s="150">
        <v>0</v>
      </c>
      <c r="V58" s="151">
        <f t="shared" si="60"/>
        <v>0</v>
      </c>
      <c r="W58" s="464">
        <f t="shared" si="61"/>
        <v>0</v>
      </c>
      <c r="X58" s="465">
        <f t="shared" si="11"/>
        <v>0</v>
      </c>
      <c r="Y58" s="466" t="str">
        <f t="shared" si="12"/>
        <v/>
      </c>
      <c r="Z58" s="186">
        <v>0</v>
      </c>
      <c r="AA58" s="152">
        <v>0</v>
      </c>
      <c r="AB58" s="152"/>
      <c r="AC58" s="153">
        <f t="shared" si="13"/>
        <v>0</v>
      </c>
      <c r="AD58" s="154">
        <v>0</v>
      </c>
      <c r="AE58" s="154">
        <v>0</v>
      </c>
      <c r="AF58" s="154">
        <v>0</v>
      </c>
      <c r="AG58" s="155">
        <f t="shared" si="14"/>
        <v>0</v>
      </c>
      <c r="AH58" s="156">
        <v>0</v>
      </c>
      <c r="AI58" s="156">
        <v>0</v>
      </c>
      <c r="AJ58" s="156">
        <v>0</v>
      </c>
      <c r="AK58" s="157">
        <f t="shared" si="15"/>
        <v>0</v>
      </c>
      <c r="AL58" s="467">
        <f t="shared" si="55"/>
        <v>0</v>
      </c>
      <c r="AM58" s="468">
        <f t="shared" si="16"/>
        <v>0</v>
      </c>
      <c r="AN58" s="469" t="str">
        <f t="shared" si="17"/>
        <v/>
      </c>
      <c r="AO58" s="102">
        <v>0</v>
      </c>
      <c r="AP58" s="9">
        <v>0</v>
      </c>
      <c r="AQ58" s="9"/>
      <c r="AR58" s="158">
        <f t="shared" si="18"/>
        <v>0</v>
      </c>
      <c r="AS58" s="159">
        <v>0</v>
      </c>
      <c r="AT58" s="159">
        <v>0</v>
      </c>
      <c r="AU58" s="159">
        <v>0</v>
      </c>
      <c r="AV58" s="160">
        <f t="shared" si="19"/>
        <v>0</v>
      </c>
      <c r="AW58" s="161">
        <v>0</v>
      </c>
      <c r="AX58" s="161">
        <v>0</v>
      </c>
      <c r="AY58" s="161">
        <v>0</v>
      </c>
      <c r="AZ58" s="162">
        <f t="shared" si="20"/>
        <v>0</v>
      </c>
      <c r="BA58" s="470">
        <f t="shared" si="21"/>
        <v>0</v>
      </c>
      <c r="BB58" s="471">
        <f t="shared" si="22"/>
        <v>0</v>
      </c>
      <c r="BC58" s="472" t="str">
        <f t="shared" si="23"/>
        <v/>
      </c>
      <c r="BD58" s="172">
        <v>0</v>
      </c>
      <c r="BE58" s="163">
        <v>0</v>
      </c>
      <c r="BF58" s="163"/>
      <c r="BG58" s="164">
        <f t="shared" si="24"/>
        <v>0</v>
      </c>
      <c r="BH58" s="165">
        <v>0</v>
      </c>
      <c r="BI58" s="165">
        <v>0</v>
      </c>
      <c r="BJ58" s="165">
        <v>0</v>
      </c>
      <c r="BK58" s="166">
        <f t="shared" si="25"/>
        <v>0</v>
      </c>
      <c r="BL58" s="167">
        <v>0</v>
      </c>
      <c r="BM58" s="167">
        <v>0</v>
      </c>
      <c r="BN58" s="167">
        <v>0</v>
      </c>
      <c r="BO58" s="168">
        <f t="shared" si="26"/>
        <v>0</v>
      </c>
      <c r="BP58" s="473">
        <f t="shared" si="27"/>
        <v>0</v>
      </c>
      <c r="BQ58" s="474">
        <f t="shared" si="28"/>
        <v>0</v>
      </c>
      <c r="BR58" s="475" t="str">
        <f t="shared" si="29"/>
        <v/>
      </c>
      <c r="BS58" s="132"/>
      <c r="BT58" s="19"/>
      <c r="BU58" s="19"/>
      <c r="BV58" s="19"/>
      <c r="BW58" s="19"/>
      <c r="BX58" s="476">
        <f t="shared" si="62"/>
        <v>0</v>
      </c>
      <c r="BY58" s="448">
        <f t="shared" si="30"/>
        <v>0</v>
      </c>
      <c r="BZ58" s="449" t="str">
        <f t="shared" si="56"/>
        <v/>
      </c>
      <c r="CA58" s="116"/>
      <c r="CB58" s="27"/>
      <c r="CC58" s="27"/>
      <c r="CD58" s="27"/>
      <c r="CE58" s="27"/>
      <c r="CF58" s="470">
        <f t="shared" si="63"/>
        <v>0</v>
      </c>
      <c r="CG58" s="477">
        <f t="shared" si="31"/>
        <v>0</v>
      </c>
      <c r="CH58" s="478" t="str">
        <f t="shared" si="57"/>
        <v/>
      </c>
      <c r="CI58" s="111"/>
      <c r="CJ58" s="18"/>
      <c r="CK58" s="18"/>
      <c r="CL58" s="18"/>
      <c r="CM58" s="18"/>
      <c r="CN58" s="479">
        <f t="shared" si="64"/>
        <v>0</v>
      </c>
      <c r="CO58" s="480">
        <f t="shared" si="32"/>
        <v>0</v>
      </c>
      <c r="CP58" s="481" t="str">
        <f t="shared" si="58"/>
        <v/>
      </c>
      <c r="CQ58" s="106"/>
      <c r="CR58" s="19"/>
      <c r="CS58" s="19"/>
      <c r="CT58" s="19"/>
      <c r="CU58" s="19"/>
      <c r="CV58" s="476">
        <f t="shared" si="65"/>
        <v>0</v>
      </c>
      <c r="CW58" s="448" t="str">
        <f t="shared" si="33"/>
        <v/>
      </c>
      <c r="CX58" s="482" t="str">
        <f t="shared" si="34"/>
        <v/>
      </c>
      <c r="CY58" s="102"/>
      <c r="CZ58" s="9"/>
      <c r="DA58" s="483" t="str">
        <f t="shared" si="35"/>
        <v/>
      </c>
      <c r="DB58" s="484">
        <f t="shared" si="66"/>
        <v>705</v>
      </c>
      <c r="DC58" s="485">
        <f t="shared" si="36"/>
        <v>0</v>
      </c>
      <c r="DD58" s="486">
        <f t="shared" si="37"/>
        <v>0</v>
      </c>
      <c r="DE58" s="487" t="str">
        <f t="shared" si="38"/>
        <v/>
      </c>
      <c r="DF58" s="463" t="str">
        <f t="shared" si="39"/>
        <v/>
      </c>
      <c r="DG58" s="463" t="str">
        <f t="shared" si="40"/>
        <v/>
      </c>
      <c r="DH58" s="488" t="str">
        <f t="shared" si="41"/>
        <v/>
      </c>
      <c r="DI58" s="461">
        <f t="shared" si="42"/>
        <v>0</v>
      </c>
      <c r="DJ58" s="648"/>
      <c r="DK58" s="649"/>
      <c r="DM58" s="97">
        <f t="shared" si="43"/>
        <v>0</v>
      </c>
      <c r="DN58" s="97" t="s">
        <v>127</v>
      </c>
      <c r="DO58" s="97">
        <f t="shared" si="44"/>
        <v>100</v>
      </c>
      <c r="DP58" s="97" t="str">
        <f t="shared" si="45"/>
        <v>0/100</v>
      </c>
      <c r="DQ58" s="97">
        <f t="shared" si="46"/>
        <v>0</v>
      </c>
      <c r="DR58" s="97" t="s">
        <v>127</v>
      </c>
      <c r="DS58" s="97">
        <f t="shared" si="47"/>
        <v>100</v>
      </c>
      <c r="DT58" s="97" t="str">
        <f t="shared" si="48"/>
        <v>0/100</v>
      </c>
      <c r="DU58" s="97">
        <f t="shared" si="49"/>
        <v>0</v>
      </c>
      <c r="DV58" s="97" t="s">
        <v>127</v>
      </c>
      <c r="DW58" s="97">
        <f t="shared" si="50"/>
        <v>100</v>
      </c>
      <c r="DX58" s="97" t="str">
        <f t="shared" si="51"/>
        <v>0/100</v>
      </c>
      <c r="DY58" s="97">
        <f t="shared" si="52"/>
        <v>0</v>
      </c>
      <c r="DZ58" s="97" t="s">
        <v>127</v>
      </c>
      <c r="EA58" s="97">
        <f t="shared" si="53"/>
        <v>0</v>
      </c>
      <c r="EB58" s="97" t="str">
        <f t="shared" si="54"/>
        <v>0/0</v>
      </c>
    </row>
    <row r="59" spans="1:132" ht="15.75">
      <c r="A59" s="6">
        <f t="shared" si="5"/>
        <v>0</v>
      </c>
      <c r="B59" s="484">
        <v>51</v>
      </c>
      <c r="C59" s="463">
        <f t="shared" si="6"/>
        <v>0</v>
      </c>
      <c r="D59" s="8"/>
      <c r="E59" s="22"/>
      <c r="F59" s="7"/>
      <c r="G59" s="8"/>
      <c r="H59" s="8"/>
      <c r="I59" s="8"/>
      <c r="J59" s="524"/>
      <c r="K59" s="196">
        <v>0</v>
      </c>
      <c r="L59" s="146">
        <v>0</v>
      </c>
      <c r="M59" s="146"/>
      <c r="N59" s="147">
        <f t="shared" si="7"/>
        <v>0</v>
      </c>
      <c r="O59" s="148">
        <v>0</v>
      </c>
      <c r="P59" s="148">
        <v>0</v>
      </c>
      <c r="Q59" s="148">
        <v>0</v>
      </c>
      <c r="R59" s="149">
        <f t="shared" si="59"/>
        <v>0</v>
      </c>
      <c r="S59" s="150">
        <v>0</v>
      </c>
      <c r="T59" s="150">
        <v>0</v>
      </c>
      <c r="U59" s="150">
        <v>0</v>
      </c>
      <c r="V59" s="151">
        <f t="shared" si="60"/>
        <v>0</v>
      </c>
      <c r="W59" s="464">
        <f t="shared" si="61"/>
        <v>0</v>
      </c>
      <c r="X59" s="465">
        <f t="shared" si="11"/>
        <v>0</v>
      </c>
      <c r="Y59" s="466" t="str">
        <f t="shared" si="12"/>
        <v/>
      </c>
      <c r="Z59" s="186">
        <v>0</v>
      </c>
      <c r="AA59" s="152">
        <v>0</v>
      </c>
      <c r="AB59" s="152"/>
      <c r="AC59" s="153">
        <f t="shared" si="13"/>
        <v>0</v>
      </c>
      <c r="AD59" s="154">
        <v>0</v>
      </c>
      <c r="AE59" s="154">
        <v>0</v>
      </c>
      <c r="AF59" s="154">
        <v>0</v>
      </c>
      <c r="AG59" s="155">
        <f t="shared" si="14"/>
        <v>0</v>
      </c>
      <c r="AH59" s="156">
        <v>0</v>
      </c>
      <c r="AI59" s="156">
        <v>0</v>
      </c>
      <c r="AJ59" s="156">
        <v>0</v>
      </c>
      <c r="AK59" s="157">
        <f t="shared" si="15"/>
        <v>0</v>
      </c>
      <c r="AL59" s="467">
        <f t="shared" si="55"/>
        <v>0</v>
      </c>
      <c r="AM59" s="468">
        <f t="shared" si="16"/>
        <v>0</v>
      </c>
      <c r="AN59" s="469" t="str">
        <f t="shared" si="17"/>
        <v/>
      </c>
      <c r="AO59" s="102">
        <v>0</v>
      </c>
      <c r="AP59" s="9">
        <v>0</v>
      </c>
      <c r="AQ59" s="9"/>
      <c r="AR59" s="158">
        <f t="shared" si="18"/>
        <v>0</v>
      </c>
      <c r="AS59" s="159">
        <v>0</v>
      </c>
      <c r="AT59" s="159">
        <v>0</v>
      </c>
      <c r="AU59" s="159">
        <v>0</v>
      </c>
      <c r="AV59" s="160">
        <f t="shared" si="19"/>
        <v>0</v>
      </c>
      <c r="AW59" s="161">
        <v>0</v>
      </c>
      <c r="AX59" s="161">
        <v>0</v>
      </c>
      <c r="AY59" s="161">
        <v>0</v>
      </c>
      <c r="AZ59" s="162">
        <f t="shared" si="20"/>
        <v>0</v>
      </c>
      <c r="BA59" s="470">
        <f t="shared" si="21"/>
        <v>0</v>
      </c>
      <c r="BB59" s="471">
        <f t="shared" si="22"/>
        <v>0</v>
      </c>
      <c r="BC59" s="472" t="str">
        <f t="shared" si="23"/>
        <v/>
      </c>
      <c r="BD59" s="172">
        <v>0</v>
      </c>
      <c r="BE59" s="163">
        <v>0</v>
      </c>
      <c r="BF59" s="163"/>
      <c r="BG59" s="164">
        <f t="shared" si="24"/>
        <v>0</v>
      </c>
      <c r="BH59" s="165">
        <v>0</v>
      </c>
      <c r="BI59" s="165">
        <v>0</v>
      </c>
      <c r="BJ59" s="165">
        <v>0</v>
      </c>
      <c r="BK59" s="166">
        <f t="shared" si="25"/>
        <v>0</v>
      </c>
      <c r="BL59" s="167">
        <v>0</v>
      </c>
      <c r="BM59" s="167">
        <v>0</v>
      </c>
      <c r="BN59" s="167">
        <v>0</v>
      </c>
      <c r="BO59" s="168">
        <f t="shared" si="26"/>
        <v>0</v>
      </c>
      <c r="BP59" s="473">
        <f t="shared" si="27"/>
        <v>0</v>
      </c>
      <c r="BQ59" s="474">
        <f t="shared" si="28"/>
        <v>0</v>
      </c>
      <c r="BR59" s="475" t="str">
        <f t="shared" si="29"/>
        <v/>
      </c>
      <c r="BS59" s="132"/>
      <c r="BT59" s="19"/>
      <c r="BU59" s="19"/>
      <c r="BV59" s="19"/>
      <c r="BW59" s="19"/>
      <c r="BX59" s="476">
        <f t="shared" si="62"/>
        <v>0</v>
      </c>
      <c r="BY59" s="448">
        <f t="shared" si="30"/>
        <v>0</v>
      </c>
      <c r="BZ59" s="449" t="str">
        <f t="shared" si="56"/>
        <v/>
      </c>
      <c r="CA59" s="116"/>
      <c r="CB59" s="27"/>
      <c r="CC59" s="27"/>
      <c r="CD59" s="27"/>
      <c r="CE59" s="27"/>
      <c r="CF59" s="470">
        <f t="shared" si="63"/>
        <v>0</v>
      </c>
      <c r="CG59" s="477">
        <f t="shared" si="31"/>
        <v>0</v>
      </c>
      <c r="CH59" s="478" t="str">
        <f t="shared" si="57"/>
        <v/>
      </c>
      <c r="CI59" s="111"/>
      <c r="CJ59" s="18"/>
      <c r="CK59" s="18"/>
      <c r="CL59" s="18"/>
      <c r="CM59" s="18"/>
      <c r="CN59" s="479">
        <f t="shared" si="64"/>
        <v>0</v>
      </c>
      <c r="CO59" s="480">
        <f t="shared" si="32"/>
        <v>0</v>
      </c>
      <c r="CP59" s="481" t="str">
        <f t="shared" si="58"/>
        <v/>
      </c>
      <c r="CQ59" s="106"/>
      <c r="CR59" s="19"/>
      <c r="CS59" s="19"/>
      <c r="CT59" s="19"/>
      <c r="CU59" s="19"/>
      <c r="CV59" s="476">
        <f t="shared" si="65"/>
        <v>0</v>
      </c>
      <c r="CW59" s="448" t="str">
        <f t="shared" si="33"/>
        <v/>
      </c>
      <c r="CX59" s="482" t="str">
        <f t="shared" si="34"/>
        <v/>
      </c>
      <c r="CY59" s="102"/>
      <c r="CZ59" s="9"/>
      <c r="DA59" s="483" t="str">
        <f t="shared" si="35"/>
        <v/>
      </c>
      <c r="DB59" s="484">
        <f t="shared" si="66"/>
        <v>705</v>
      </c>
      <c r="DC59" s="485">
        <f t="shared" si="36"/>
        <v>0</v>
      </c>
      <c r="DD59" s="486">
        <f t="shared" si="37"/>
        <v>0</v>
      </c>
      <c r="DE59" s="487" t="str">
        <f t="shared" si="38"/>
        <v/>
      </c>
      <c r="DF59" s="463" t="str">
        <f t="shared" si="39"/>
        <v/>
      </c>
      <c r="DG59" s="463" t="str">
        <f t="shared" si="40"/>
        <v/>
      </c>
      <c r="DH59" s="488" t="str">
        <f t="shared" si="41"/>
        <v/>
      </c>
      <c r="DI59" s="461">
        <f t="shared" si="42"/>
        <v>0</v>
      </c>
      <c r="DJ59" s="648"/>
      <c r="DK59" s="649"/>
      <c r="DM59" s="97">
        <f t="shared" si="43"/>
        <v>0</v>
      </c>
      <c r="DN59" s="97" t="s">
        <v>127</v>
      </c>
      <c r="DO59" s="97">
        <f t="shared" si="44"/>
        <v>100</v>
      </c>
      <c r="DP59" s="97" t="str">
        <f t="shared" si="45"/>
        <v>0/100</v>
      </c>
      <c r="DQ59" s="97">
        <f t="shared" si="46"/>
        <v>0</v>
      </c>
      <c r="DR59" s="97" t="s">
        <v>127</v>
      </c>
      <c r="DS59" s="97">
        <f t="shared" si="47"/>
        <v>100</v>
      </c>
      <c r="DT59" s="97" t="str">
        <f t="shared" si="48"/>
        <v>0/100</v>
      </c>
      <c r="DU59" s="97">
        <f t="shared" si="49"/>
        <v>0</v>
      </c>
      <c r="DV59" s="97" t="s">
        <v>127</v>
      </c>
      <c r="DW59" s="97">
        <f t="shared" si="50"/>
        <v>100</v>
      </c>
      <c r="DX59" s="97" t="str">
        <f t="shared" si="51"/>
        <v>0/100</v>
      </c>
      <c r="DY59" s="97">
        <f t="shared" si="52"/>
        <v>0</v>
      </c>
      <c r="DZ59" s="97" t="s">
        <v>127</v>
      </c>
      <c r="EA59" s="97">
        <f t="shared" si="53"/>
        <v>0</v>
      </c>
      <c r="EB59" s="97" t="str">
        <f t="shared" si="54"/>
        <v>0/0</v>
      </c>
    </row>
    <row r="60" spans="1:132" ht="15.75">
      <c r="A60" s="6">
        <f t="shared" si="5"/>
        <v>0</v>
      </c>
      <c r="B60" s="462">
        <v>52</v>
      </c>
      <c r="C60" s="463">
        <f t="shared" si="6"/>
        <v>0</v>
      </c>
      <c r="D60" s="8"/>
      <c r="E60" s="22"/>
      <c r="F60" s="7"/>
      <c r="G60" s="8"/>
      <c r="H60" s="8"/>
      <c r="I60" s="8"/>
      <c r="J60" s="524"/>
      <c r="K60" s="196">
        <v>0</v>
      </c>
      <c r="L60" s="146">
        <v>0</v>
      </c>
      <c r="M60" s="146"/>
      <c r="N60" s="147">
        <f t="shared" si="7"/>
        <v>0</v>
      </c>
      <c r="O60" s="148">
        <v>0</v>
      </c>
      <c r="P60" s="148">
        <v>0</v>
      </c>
      <c r="Q60" s="148">
        <v>0</v>
      </c>
      <c r="R60" s="149">
        <f t="shared" si="59"/>
        <v>0</v>
      </c>
      <c r="S60" s="150">
        <v>0</v>
      </c>
      <c r="T60" s="150">
        <v>0</v>
      </c>
      <c r="U60" s="150">
        <v>0</v>
      </c>
      <c r="V60" s="151">
        <f t="shared" si="60"/>
        <v>0</v>
      </c>
      <c r="W60" s="464">
        <f t="shared" si="61"/>
        <v>0</v>
      </c>
      <c r="X60" s="465">
        <f t="shared" si="11"/>
        <v>0</v>
      </c>
      <c r="Y60" s="466" t="str">
        <f t="shared" si="12"/>
        <v/>
      </c>
      <c r="Z60" s="186">
        <v>0</v>
      </c>
      <c r="AA60" s="152">
        <v>0</v>
      </c>
      <c r="AB60" s="152"/>
      <c r="AC60" s="153">
        <f t="shared" si="13"/>
        <v>0</v>
      </c>
      <c r="AD60" s="154">
        <v>0</v>
      </c>
      <c r="AE60" s="154">
        <v>0</v>
      </c>
      <c r="AF60" s="154">
        <v>0</v>
      </c>
      <c r="AG60" s="155">
        <f t="shared" si="14"/>
        <v>0</v>
      </c>
      <c r="AH60" s="156">
        <v>0</v>
      </c>
      <c r="AI60" s="156">
        <v>0</v>
      </c>
      <c r="AJ60" s="156">
        <v>0</v>
      </c>
      <c r="AK60" s="157">
        <f t="shared" si="15"/>
        <v>0</v>
      </c>
      <c r="AL60" s="467">
        <f t="shared" si="55"/>
        <v>0</v>
      </c>
      <c r="AM60" s="468">
        <f t="shared" si="16"/>
        <v>0</v>
      </c>
      <c r="AN60" s="469" t="str">
        <f t="shared" si="17"/>
        <v/>
      </c>
      <c r="AO60" s="102">
        <v>0</v>
      </c>
      <c r="AP60" s="9">
        <v>0</v>
      </c>
      <c r="AQ60" s="9"/>
      <c r="AR60" s="158">
        <f t="shared" si="18"/>
        <v>0</v>
      </c>
      <c r="AS60" s="159">
        <v>0</v>
      </c>
      <c r="AT60" s="159">
        <v>0</v>
      </c>
      <c r="AU60" s="159">
        <v>0</v>
      </c>
      <c r="AV60" s="160">
        <f t="shared" si="19"/>
        <v>0</v>
      </c>
      <c r="AW60" s="161">
        <v>0</v>
      </c>
      <c r="AX60" s="161">
        <v>0</v>
      </c>
      <c r="AY60" s="161">
        <v>0</v>
      </c>
      <c r="AZ60" s="162">
        <f t="shared" si="20"/>
        <v>0</v>
      </c>
      <c r="BA60" s="470">
        <f t="shared" si="21"/>
        <v>0</v>
      </c>
      <c r="BB60" s="471">
        <f t="shared" si="22"/>
        <v>0</v>
      </c>
      <c r="BC60" s="472" t="str">
        <f t="shared" si="23"/>
        <v/>
      </c>
      <c r="BD60" s="172">
        <v>0</v>
      </c>
      <c r="BE60" s="163">
        <v>0</v>
      </c>
      <c r="BF60" s="163"/>
      <c r="BG60" s="164">
        <f t="shared" si="24"/>
        <v>0</v>
      </c>
      <c r="BH60" s="165">
        <v>0</v>
      </c>
      <c r="BI60" s="165">
        <v>0</v>
      </c>
      <c r="BJ60" s="165">
        <v>0</v>
      </c>
      <c r="BK60" s="166">
        <f t="shared" si="25"/>
        <v>0</v>
      </c>
      <c r="BL60" s="167">
        <v>0</v>
      </c>
      <c r="BM60" s="167">
        <v>0</v>
      </c>
      <c r="BN60" s="167">
        <v>0</v>
      </c>
      <c r="BO60" s="168">
        <f t="shared" si="26"/>
        <v>0</v>
      </c>
      <c r="BP60" s="473">
        <f t="shared" si="27"/>
        <v>0</v>
      </c>
      <c r="BQ60" s="474">
        <f t="shared" si="28"/>
        <v>0</v>
      </c>
      <c r="BR60" s="475" t="str">
        <f t="shared" si="29"/>
        <v/>
      </c>
      <c r="BS60" s="132"/>
      <c r="BT60" s="19"/>
      <c r="BU60" s="19"/>
      <c r="BV60" s="19"/>
      <c r="BW60" s="19"/>
      <c r="BX60" s="476">
        <f t="shared" si="62"/>
        <v>0</v>
      </c>
      <c r="BY60" s="448">
        <f t="shared" si="30"/>
        <v>0</v>
      </c>
      <c r="BZ60" s="449" t="str">
        <f t="shared" si="56"/>
        <v/>
      </c>
      <c r="CA60" s="116"/>
      <c r="CB60" s="27"/>
      <c r="CC60" s="27"/>
      <c r="CD60" s="27"/>
      <c r="CE60" s="27"/>
      <c r="CF60" s="470">
        <f t="shared" si="63"/>
        <v>0</v>
      </c>
      <c r="CG60" s="477">
        <f t="shared" si="31"/>
        <v>0</v>
      </c>
      <c r="CH60" s="478" t="str">
        <f t="shared" si="57"/>
        <v/>
      </c>
      <c r="CI60" s="111"/>
      <c r="CJ60" s="18"/>
      <c r="CK60" s="18"/>
      <c r="CL60" s="18"/>
      <c r="CM60" s="18"/>
      <c r="CN60" s="479">
        <f t="shared" si="64"/>
        <v>0</v>
      </c>
      <c r="CO60" s="480">
        <f t="shared" si="32"/>
        <v>0</v>
      </c>
      <c r="CP60" s="481" t="str">
        <f t="shared" si="58"/>
        <v/>
      </c>
      <c r="CQ60" s="106"/>
      <c r="CR60" s="19"/>
      <c r="CS60" s="19"/>
      <c r="CT60" s="19"/>
      <c r="CU60" s="19"/>
      <c r="CV60" s="476">
        <f t="shared" si="65"/>
        <v>0</v>
      </c>
      <c r="CW60" s="448" t="str">
        <f t="shared" si="33"/>
        <v/>
      </c>
      <c r="CX60" s="482" t="str">
        <f t="shared" si="34"/>
        <v/>
      </c>
      <c r="CY60" s="102"/>
      <c r="CZ60" s="9"/>
      <c r="DA60" s="483" t="str">
        <f t="shared" si="35"/>
        <v/>
      </c>
      <c r="DB60" s="484">
        <f t="shared" si="66"/>
        <v>705</v>
      </c>
      <c r="DC60" s="485">
        <f t="shared" si="36"/>
        <v>0</v>
      </c>
      <c r="DD60" s="486">
        <f t="shared" si="37"/>
        <v>0</v>
      </c>
      <c r="DE60" s="487" t="str">
        <f t="shared" si="38"/>
        <v/>
      </c>
      <c r="DF60" s="463" t="str">
        <f t="shared" si="39"/>
        <v/>
      </c>
      <c r="DG60" s="463" t="str">
        <f t="shared" si="40"/>
        <v/>
      </c>
      <c r="DH60" s="488" t="str">
        <f t="shared" si="41"/>
        <v/>
      </c>
      <c r="DI60" s="461">
        <f t="shared" si="42"/>
        <v>0</v>
      </c>
      <c r="DJ60" s="648"/>
      <c r="DK60" s="649"/>
      <c r="DM60" s="97">
        <f t="shared" si="43"/>
        <v>0</v>
      </c>
      <c r="DN60" s="97" t="s">
        <v>127</v>
      </c>
      <c r="DO60" s="97">
        <f t="shared" si="44"/>
        <v>100</v>
      </c>
      <c r="DP60" s="97" t="str">
        <f t="shared" si="45"/>
        <v>0/100</v>
      </c>
      <c r="DQ60" s="97">
        <f t="shared" si="46"/>
        <v>0</v>
      </c>
      <c r="DR60" s="97" t="s">
        <v>127</v>
      </c>
      <c r="DS60" s="97">
        <f t="shared" si="47"/>
        <v>100</v>
      </c>
      <c r="DT60" s="97" t="str">
        <f t="shared" si="48"/>
        <v>0/100</v>
      </c>
      <c r="DU60" s="97">
        <f t="shared" si="49"/>
        <v>0</v>
      </c>
      <c r="DV60" s="97" t="s">
        <v>127</v>
      </c>
      <c r="DW60" s="97">
        <f t="shared" si="50"/>
        <v>100</v>
      </c>
      <c r="DX60" s="97" t="str">
        <f t="shared" si="51"/>
        <v>0/100</v>
      </c>
      <c r="DY60" s="97">
        <f t="shared" si="52"/>
        <v>0</v>
      </c>
      <c r="DZ60" s="97" t="s">
        <v>127</v>
      </c>
      <c r="EA60" s="97">
        <f t="shared" si="53"/>
        <v>0</v>
      </c>
      <c r="EB60" s="97" t="str">
        <f t="shared" si="54"/>
        <v>0/0</v>
      </c>
    </row>
    <row r="61" spans="1:132" ht="15.75">
      <c r="A61" s="6">
        <f t="shared" si="5"/>
        <v>0</v>
      </c>
      <c r="B61" s="484">
        <v>53</v>
      </c>
      <c r="C61" s="463">
        <f t="shared" si="6"/>
        <v>0</v>
      </c>
      <c r="D61" s="8"/>
      <c r="E61" s="22"/>
      <c r="F61" s="7"/>
      <c r="G61" s="8"/>
      <c r="H61" s="8"/>
      <c r="I61" s="8"/>
      <c r="J61" s="524"/>
      <c r="K61" s="196">
        <v>0</v>
      </c>
      <c r="L61" s="146">
        <v>0</v>
      </c>
      <c r="M61" s="146"/>
      <c r="N61" s="147">
        <f t="shared" si="7"/>
        <v>0</v>
      </c>
      <c r="O61" s="148">
        <v>0</v>
      </c>
      <c r="P61" s="148">
        <v>0</v>
      </c>
      <c r="Q61" s="148">
        <v>0</v>
      </c>
      <c r="R61" s="149">
        <f t="shared" si="59"/>
        <v>0</v>
      </c>
      <c r="S61" s="150">
        <v>0</v>
      </c>
      <c r="T61" s="150">
        <v>0</v>
      </c>
      <c r="U61" s="150">
        <v>0</v>
      </c>
      <c r="V61" s="151">
        <f t="shared" si="60"/>
        <v>0</v>
      </c>
      <c r="W61" s="464">
        <f t="shared" si="61"/>
        <v>0</v>
      </c>
      <c r="X61" s="465">
        <f t="shared" si="11"/>
        <v>0</v>
      </c>
      <c r="Y61" s="466" t="str">
        <f t="shared" si="12"/>
        <v/>
      </c>
      <c r="Z61" s="186">
        <v>0</v>
      </c>
      <c r="AA61" s="152">
        <v>0</v>
      </c>
      <c r="AB61" s="152"/>
      <c r="AC61" s="153">
        <f t="shared" si="13"/>
        <v>0</v>
      </c>
      <c r="AD61" s="154">
        <v>0</v>
      </c>
      <c r="AE61" s="154">
        <v>0</v>
      </c>
      <c r="AF61" s="154">
        <v>0</v>
      </c>
      <c r="AG61" s="155">
        <f t="shared" si="14"/>
        <v>0</v>
      </c>
      <c r="AH61" s="156">
        <v>0</v>
      </c>
      <c r="AI61" s="156">
        <v>0</v>
      </c>
      <c r="AJ61" s="156">
        <v>0</v>
      </c>
      <c r="AK61" s="157">
        <f t="shared" si="15"/>
        <v>0</v>
      </c>
      <c r="AL61" s="467">
        <f t="shared" si="55"/>
        <v>0</v>
      </c>
      <c r="AM61" s="468">
        <f t="shared" si="16"/>
        <v>0</v>
      </c>
      <c r="AN61" s="469" t="str">
        <f t="shared" si="17"/>
        <v/>
      </c>
      <c r="AO61" s="102">
        <v>0</v>
      </c>
      <c r="AP61" s="9">
        <v>0</v>
      </c>
      <c r="AQ61" s="9"/>
      <c r="AR61" s="158">
        <f t="shared" si="18"/>
        <v>0</v>
      </c>
      <c r="AS61" s="159">
        <v>0</v>
      </c>
      <c r="AT61" s="159">
        <v>0</v>
      </c>
      <c r="AU61" s="159">
        <v>0</v>
      </c>
      <c r="AV61" s="160">
        <f t="shared" si="19"/>
        <v>0</v>
      </c>
      <c r="AW61" s="161">
        <v>0</v>
      </c>
      <c r="AX61" s="161">
        <v>0</v>
      </c>
      <c r="AY61" s="161">
        <v>0</v>
      </c>
      <c r="AZ61" s="162">
        <f t="shared" si="20"/>
        <v>0</v>
      </c>
      <c r="BA61" s="470">
        <f t="shared" si="21"/>
        <v>0</v>
      </c>
      <c r="BB61" s="471">
        <f t="shared" si="22"/>
        <v>0</v>
      </c>
      <c r="BC61" s="472" t="str">
        <f t="shared" si="23"/>
        <v/>
      </c>
      <c r="BD61" s="172">
        <v>0</v>
      </c>
      <c r="BE61" s="163">
        <v>0</v>
      </c>
      <c r="BF61" s="163"/>
      <c r="BG61" s="164">
        <f t="shared" si="24"/>
        <v>0</v>
      </c>
      <c r="BH61" s="165">
        <v>0</v>
      </c>
      <c r="BI61" s="165">
        <v>0</v>
      </c>
      <c r="BJ61" s="165">
        <v>0</v>
      </c>
      <c r="BK61" s="166">
        <f t="shared" si="25"/>
        <v>0</v>
      </c>
      <c r="BL61" s="167">
        <v>0</v>
      </c>
      <c r="BM61" s="167">
        <v>0</v>
      </c>
      <c r="BN61" s="167">
        <v>0</v>
      </c>
      <c r="BO61" s="168">
        <f t="shared" si="26"/>
        <v>0</v>
      </c>
      <c r="BP61" s="473">
        <f t="shared" si="27"/>
        <v>0</v>
      </c>
      <c r="BQ61" s="474">
        <f t="shared" si="28"/>
        <v>0</v>
      </c>
      <c r="BR61" s="475" t="str">
        <f t="shared" si="29"/>
        <v/>
      </c>
      <c r="BS61" s="132"/>
      <c r="BT61" s="19"/>
      <c r="BU61" s="19"/>
      <c r="BV61" s="19"/>
      <c r="BW61" s="19"/>
      <c r="BX61" s="476">
        <f t="shared" si="62"/>
        <v>0</v>
      </c>
      <c r="BY61" s="448">
        <f t="shared" si="30"/>
        <v>0</v>
      </c>
      <c r="BZ61" s="449" t="str">
        <f t="shared" si="56"/>
        <v/>
      </c>
      <c r="CA61" s="116"/>
      <c r="CB61" s="27"/>
      <c r="CC61" s="27"/>
      <c r="CD61" s="27"/>
      <c r="CE61" s="27"/>
      <c r="CF61" s="470">
        <f t="shared" si="63"/>
        <v>0</v>
      </c>
      <c r="CG61" s="477">
        <f t="shared" si="31"/>
        <v>0</v>
      </c>
      <c r="CH61" s="478" t="str">
        <f t="shared" si="57"/>
        <v/>
      </c>
      <c r="CI61" s="111"/>
      <c r="CJ61" s="18"/>
      <c r="CK61" s="18"/>
      <c r="CL61" s="18"/>
      <c r="CM61" s="18"/>
      <c r="CN61" s="479">
        <f t="shared" si="64"/>
        <v>0</v>
      </c>
      <c r="CO61" s="480">
        <f t="shared" si="32"/>
        <v>0</v>
      </c>
      <c r="CP61" s="481" t="str">
        <f t="shared" si="58"/>
        <v/>
      </c>
      <c r="CQ61" s="106"/>
      <c r="CR61" s="19"/>
      <c r="CS61" s="19"/>
      <c r="CT61" s="19"/>
      <c r="CU61" s="19"/>
      <c r="CV61" s="476">
        <f t="shared" si="65"/>
        <v>0</v>
      </c>
      <c r="CW61" s="448" t="str">
        <f t="shared" si="33"/>
        <v/>
      </c>
      <c r="CX61" s="482" t="str">
        <f t="shared" si="34"/>
        <v/>
      </c>
      <c r="CY61" s="102"/>
      <c r="CZ61" s="9"/>
      <c r="DA61" s="483" t="str">
        <f t="shared" si="35"/>
        <v/>
      </c>
      <c r="DB61" s="484">
        <f t="shared" si="66"/>
        <v>705</v>
      </c>
      <c r="DC61" s="485">
        <f t="shared" si="36"/>
        <v>0</v>
      </c>
      <c r="DD61" s="486">
        <f t="shared" si="37"/>
        <v>0</v>
      </c>
      <c r="DE61" s="487" t="str">
        <f t="shared" si="38"/>
        <v/>
      </c>
      <c r="DF61" s="463" t="str">
        <f t="shared" si="39"/>
        <v/>
      </c>
      <c r="DG61" s="463" t="str">
        <f t="shared" si="40"/>
        <v/>
      </c>
      <c r="DH61" s="488" t="str">
        <f t="shared" si="41"/>
        <v/>
      </c>
      <c r="DI61" s="461">
        <f t="shared" si="42"/>
        <v>0</v>
      </c>
      <c r="DJ61" s="648"/>
      <c r="DK61" s="649"/>
      <c r="DM61" s="97">
        <f t="shared" si="43"/>
        <v>0</v>
      </c>
      <c r="DN61" s="97" t="s">
        <v>127</v>
      </c>
      <c r="DO61" s="97">
        <f t="shared" si="44"/>
        <v>100</v>
      </c>
      <c r="DP61" s="97" t="str">
        <f t="shared" si="45"/>
        <v>0/100</v>
      </c>
      <c r="DQ61" s="97">
        <f t="shared" si="46"/>
        <v>0</v>
      </c>
      <c r="DR61" s="97" t="s">
        <v>127</v>
      </c>
      <c r="DS61" s="97">
        <f t="shared" si="47"/>
        <v>100</v>
      </c>
      <c r="DT61" s="97" t="str">
        <f t="shared" si="48"/>
        <v>0/100</v>
      </c>
      <c r="DU61" s="97">
        <f t="shared" si="49"/>
        <v>0</v>
      </c>
      <c r="DV61" s="97" t="s">
        <v>127</v>
      </c>
      <c r="DW61" s="97">
        <f t="shared" si="50"/>
        <v>100</v>
      </c>
      <c r="DX61" s="97" t="str">
        <f t="shared" si="51"/>
        <v>0/100</v>
      </c>
      <c r="DY61" s="97">
        <f t="shared" si="52"/>
        <v>0</v>
      </c>
      <c r="DZ61" s="97" t="s">
        <v>127</v>
      </c>
      <c r="EA61" s="97">
        <f t="shared" si="53"/>
        <v>0</v>
      </c>
      <c r="EB61" s="97" t="str">
        <f t="shared" si="54"/>
        <v>0/0</v>
      </c>
    </row>
    <row r="62" spans="1:132" ht="15.75">
      <c r="A62" s="6">
        <f t="shared" si="5"/>
        <v>0</v>
      </c>
      <c r="B62" s="462">
        <v>54</v>
      </c>
      <c r="C62" s="463">
        <f t="shared" si="6"/>
        <v>0</v>
      </c>
      <c r="D62" s="8"/>
      <c r="E62" s="22"/>
      <c r="F62" s="7"/>
      <c r="G62" s="8"/>
      <c r="H62" s="8"/>
      <c r="I62" s="8"/>
      <c r="J62" s="524"/>
      <c r="K62" s="196">
        <v>0</v>
      </c>
      <c r="L62" s="146">
        <v>0</v>
      </c>
      <c r="M62" s="146"/>
      <c r="N62" s="147">
        <f t="shared" si="7"/>
        <v>0</v>
      </c>
      <c r="O62" s="148">
        <v>0</v>
      </c>
      <c r="P62" s="148">
        <v>0</v>
      </c>
      <c r="Q62" s="148">
        <v>0</v>
      </c>
      <c r="R62" s="149">
        <f t="shared" si="59"/>
        <v>0</v>
      </c>
      <c r="S62" s="150">
        <v>0</v>
      </c>
      <c r="T62" s="150">
        <v>0</v>
      </c>
      <c r="U62" s="150">
        <v>0</v>
      </c>
      <c r="V62" s="151">
        <f t="shared" si="60"/>
        <v>0</v>
      </c>
      <c r="W62" s="464">
        <f t="shared" si="61"/>
        <v>0</v>
      </c>
      <c r="X62" s="465">
        <f t="shared" si="11"/>
        <v>0</v>
      </c>
      <c r="Y62" s="466" t="str">
        <f t="shared" si="12"/>
        <v/>
      </c>
      <c r="Z62" s="186">
        <v>0</v>
      </c>
      <c r="AA62" s="152">
        <v>0</v>
      </c>
      <c r="AB62" s="152"/>
      <c r="AC62" s="153">
        <f t="shared" si="13"/>
        <v>0</v>
      </c>
      <c r="AD62" s="154">
        <v>0</v>
      </c>
      <c r="AE62" s="154">
        <v>0</v>
      </c>
      <c r="AF62" s="154">
        <v>0</v>
      </c>
      <c r="AG62" s="155">
        <f t="shared" si="14"/>
        <v>0</v>
      </c>
      <c r="AH62" s="156">
        <v>0</v>
      </c>
      <c r="AI62" s="156">
        <v>0</v>
      </c>
      <c r="AJ62" s="156">
        <v>0</v>
      </c>
      <c r="AK62" s="157">
        <f t="shared" si="15"/>
        <v>0</v>
      </c>
      <c r="AL62" s="467">
        <f t="shared" si="55"/>
        <v>0</v>
      </c>
      <c r="AM62" s="468">
        <f t="shared" si="16"/>
        <v>0</v>
      </c>
      <c r="AN62" s="469" t="str">
        <f t="shared" si="17"/>
        <v/>
      </c>
      <c r="AO62" s="102">
        <v>0</v>
      </c>
      <c r="AP62" s="9">
        <v>0</v>
      </c>
      <c r="AQ62" s="9"/>
      <c r="AR62" s="158">
        <f t="shared" si="18"/>
        <v>0</v>
      </c>
      <c r="AS62" s="159">
        <v>0</v>
      </c>
      <c r="AT62" s="159">
        <v>0</v>
      </c>
      <c r="AU62" s="159">
        <v>0</v>
      </c>
      <c r="AV62" s="160">
        <f t="shared" si="19"/>
        <v>0</v>
      </c>
      <c r="AW62" s="161">
        <v>0</v>
      </c>
      <c r="AX62" s="161">
        <v>0</v>
      </c>
      <c r="AY62" s="161">
        <v>0</v>
      </c>
      <c r="AZ62" s="162">
        <f t="shared" si="20"/>
        <v>0</v>
      </c>
      <c r="BA62" s="470">
        <f t="shared" si="21"/>
        <v>0</v>
      </c>
      <c r="BB62" s="471">
        <f t="shared" si="22"/>
        <v>0</v>
      </c>
      <c r="BC62" s="472" t="str">
        <f t="shared" si="23"/>
        <v/>
      </c>
      <c r="BD62" s="172">
        <v>0</v>
      </c>
      <c r="BE62" s="163">
        <v>0</v>
      </c>
      <c r="BF62" s="163"/>
      <c r="BG62" s="164">
        <f t="shared" si="24"/>
        <v>0</v>
      </c>
      <c r="BH62" s="165">
        <v>0</v>
      </c>
      <c r="BI62" s="165">
        <v>0</v>
      </c>
      <c r="BJ62" s="165">
        <v>0</v>
      </c>
      <c r="BK62" s="166">
        <f t="shared" si="25"/>
        <v>0</v>
      </c>
      <c r="BL62" s="167">
        <v>0</v>
      </c>
      <c r="BM62" s="167">
        <v>0</v>
      </c>
      <c r="BN62" s="167">
        <v>0</v>
      </c>
      <c r="BO62" s="168">
        <f t="shared" si="26"/>
        <v>0</v>
      </c>
      <c r="BP62" s="473">
        <f t="shared" si="27"/>
        <v>0</v>
      </c>
      <c r="BQ62" s="474">
        <f t="shared" si="28"/>
        <v>0</v>
      </c>
      <c r="BR62" s="475" t="str">
        <f t="shared" si="29"/>
        <v/>
      </c>
      <c r="BS62" s="132"/>
      <c r="BT62" s="19"/>
      <c r="BU62" s="19"/>
      <c r="BV62" s="19"/>
      <c r="BW62" s="19"/>
      <c r="BX62" s="476">
        <f t="shared" si="62"/>
        <v>0</v>
      </c>
      <c r="BY62" s="448">
        <f t="shared" si="30"/>
        <v>0</v>
      </c>
      <c r="BZ62" s="449" t="str">
        <f t="shared" si="56"/>
        <v/>
      </c>
      <c r="CA62" s="116"/>
      <c r="CB62" s="27"/>
      <c r="CC62" s="27"/>
      <c r="CD62" s="27"/>
      <c r="CE62" s="27"/>
      <c r="CF62" s="470">
        <f t="shared" si="63"/>
        <v>0</v>
      </c>
      <c r="CG62" s="477">
        <f t="shared" si="31"/>
        <v>0</v>
      </c>
      <c r="CH62" s="478" t="str">
        <f t="shared" si="57"/>
        <v/>
      </c>
      <c r="CI62" s="111"/>
      <c r="CJ62" s="18"/>
      <c r="CK62" s="18"/>
      <c r="CL62" s="18"/>
      <c r="CM62" s="18"/>
      <c r="CN62" s="479">
        <f t="shared" si="64"/>
        <v>0</v>
      </c>
      <c r="CO62" s="480">
        <f t="shared" si="32"/>
        <v>0</v>
      </c>
      <c r="CP62" s="481" t="str">
        <f t="shared" si="58"/>
        <v/>
      </c>
      <c r="CQ62" s="106"/>
      <c r="CR62" s="19"/>
      <c r="CS62" s="19"/>
      <c r="CT62" s="19"/>
      <c r="CU62" s="19"/>
      <c r="CV62" s="476">
        <f t="shared" si="65"/>
        <v>0</v>
      </c>
      <c r="CW62" s="448" t="str">
        <f t="shared" si="33"/>
        <v/>
      </c>
      <c r="CX62" s="482" t="str">
        <f t="shared" si="34"/>
        <v/>
      </c>
      <c r="CY62" s="102"/>
      <c r="CZ62" s="9"/>
      <c r="DA62" s="483" t="str">
        <f t="shared" si="35"/>
        <v/>
      </c>
      <c r="DB62" s="484">
        <f t="shared" si="66"/>
        <v>705</v>
      </c>
      <c r="DC62" s="485">
        <f t="shared" si="36"/>
        <v>0</v>
      </c>
      <c r="DD62" s="486">
        <f t="shared" si="37"/>
        <v>0</v>
      </c>
      <c r="DE62" s="487" t="str">
        <f t="shared" si="38"/>
        <v/>
      </c>
      <c r="DF62" s="463" t="str">
        <f t="shared" si="39"/>
        <v/>
      </c>
      <c r="DG62" s="463" t="str">
        <f t="shared" si="40"/>
        <v/>
      </c>
      <c r="DH62" s="488" t="str">
        <f t="shared" si="41"/>
        <v/>
      </c>
      <c r="DI62" s="461">
        <f t="shared" si="42"/>
        <v>0</v>
      </c>
      <c r="DJ62" s="648"/>
      <c r="DK62" s="649"/>
      <c r="DM62" s="97">
        <f t="shared" si="43"/>
        <v>0</v>
      </c>
      <c r="DN62" s="97" t="s">
        <v>127</v>
      </c>
      <c r="DO62" s="97">
        <f t="shared" si="44"/>
        <v>100</v>
      </c>
      <c r="DP62" s="97" t="str">
        <f t="shared" si="45"/>
        <v>0/100</v>
      </c>
      <c r="DQ62" s="97">
        <f t="shared" si="46"/>
        <v>0</v>
      </c>
      <c r="DR62" s="97" t="s">
        <v>127</v>
      </c>
      <c r="DS62" s="97">
        <f t="shared" si="47"/>
        <v>100</v>
      </c>
      <c r="DT62" s="97" t="str">
        <f t="shared" si="48"/>
        <v>0/100</v>
      </c>
      <c r="DU62" s="97">
        <f t="shared" si="49"/>
        <v>0</v>
      </c>
      <c r="DV62" s="97" t="s">
        <v>127</v>
      </c>
      <c r="DW62" s="97">
        <f t="shared" si="50"/>
        <v>100</v>
      </c>
      <c r="DX62" s="97" t="str">
        <f t="shared" si="51"/>
        <v>0/100</v>
      </c>
      <c r="DY62" s="97">
        <f t="shared" si="52"/>
        <v>0</v>
      </c>
      <c r="DZ62" s="97" t="s">
        <v>127</v>
      </c>
      <c r="EA62" s="97">
        <f t="shared" si="53"/>
        <v>0</v>
      </c>
      <c r="EB62" s="97" t="str">
        <f t="shared" si="54"/>
        <v>0/0</v>
      </c>
    </row>
    <row r="63" spans="1:132" ht="15.75">
      <c r="A63" s="6">
        <f t="shared" si="5"/>
        <v>0</v>
      </c>
      <c r="B63" s="484">
        <v>55</v>
      </c>
      <c r="C63" s="463">
        <f t="shared" si="6"/>
        <v>0</v>
      </c>
      <c r="D63" s="8"/>
      <c r="E63" s="22"/>
      <c r="F63" s="7"/>
      <c r="G63" s="8"/>
      <c r="H63" s="8"/>
      <c r="I63" s="8"/>
      <c r="J63" s="524"/>
      <c r="K63" s="196">
        <v>0</v>
      </c>
      <c r="L63" s="146">
        <v>0</v>
      </c>
      <c r="M63" s="146"/>
      <c r="N63" s="147">
        <f t="shared" si="7"/>
        <v>0</v>
      </c>
      <c r="O63" s="148">
        <v>0</v>
      </c>
      <c r="P63" s="148">
        <v>0</v>
      </c>
      <c r="Q63" s="148">
        <v>0</v>
      </c>
      <c r="R63" s="149">
        <f t="shared" si="59"/>
        <v>0</v>
      </c>
      <c r="S63" s="150">
        <v>0</v>
      </c>
      <c r="T63" s="150">
        <v>0</v>
      </c>
      <c r="U63" s="150">
        <v>0</v>
      </c>
      <c r="V63" s="151">
        <f t="shared" si="60"/>
        <v>0</v>
      </c>
      <c r="W63" s="464">
        <f t="shared" si="61"/>
        <v>0</v>
      </c>
      <c r="X63" s="465">
        <f t="shared" si="11"/>
        <v>0</v>
      </c>
      <c r="Y63" s="466" t="str">
        <f t="shared" si="12"/>
        <v/>
      </c>
      <c r="Z63" s="186">
        <v>0</v>
      </c>
      <c r="AA63" s="152">
        <v>0</v>
      </c>
      <c r="AB63" s="152"/>
      <c r="AC63" s="153">
        <f t="shared" si="13"/>
        <v>0</v>
      </c>
      <c r="AD63" s="154">
        <v>0</v>
      </c>
      <c r="AE63" s="154">
        <v>0</v>
      </c>
      <c r="AF63" s="154">
        <v>0</v>
      </c>
      <c r="AG63" s="155">
        <f t="shared" si="14"/>
        <v>0</v>
      </c>
      <c r="AH63" s="156">
        <v>0</v>
      </c>
      <c r="AI63" s="156">
        <v>0</v>
      </c>
      <c r="AJ63" s="156">
        <v>0</v>
      </c>
      <c r="AK63" s="157">
        <f t="shared" si="15"/>
        <v>0</v>
      </c>
      <c r="AL63" s="467">
        <f t="shared" si="55"/>
        <v>0</v>
      </c>
      <c r="AM63" s="468">
        <f t="shared" si="16"/>
        <v>0</v>
      </c>
      <c r="AN63" s="469" t="str">
        <f t="shared" si="17"/>
        <v/>
      </c>
      <c r="AO63" s="102">
        <v>0</v>
      </c>
      <c r="AP63" s="9">
        <v>0</v>
      </c>
      <c r="AQ63" s="9"/>
      <c r="AR63" s="158">
        <f t="shared" si="18"/>
        <v>0</v>
      </c>
      <c r="AS63" s="159">
        <v>0</v>
      </c>
      <c r="AT63" s="159">
        <v>0</v>
      </c>
      <c r="AU63" s="159">
        <v>0</v>
      </c>
      <c r="AV63" s="160">
        <f t="shared" si="19"/>
        <v>0</v>
      </c>
      <c r="AW63" s="161">
        <v>0</v>
      </c>
      <c r="AX63" s="161">
        <v>0</v>
      </c>
      <c r="AY63" s="161">
        <v>0</v>
      </c>
      <c r="AZ63" s="162">
        <f t="shared" si="20"/>
        <v>0</v>
      </c>
      <c r="BA63" s="470">
        <f t="shared" si="21"/>
        <v>0</v>
      </c>
      <c r="BB63" s="471">
        <f t="shared" si="22"/>
        <v>0</v>
      </c>
      <c r="BC63" s="472" t="str">
        <f t="shared" si="23"/>
        <v/>
      </c>
      <c r="BD63" s="172">
        <v>0</v>
      </c>
      <c r="BE63" s="163">
        <v>0</v>
      </c>
      <c r="BF63" s="163"/>
      <c r="BG63" s="164">
        <f t="shared" si="24"/>
        <v>0</v>
      </c>
      <c r="BH63" s="165">
        <v>0</v>
      </c>
      <c r="BI63" s="165">
        <v>0</v>
      </c>
      <c r="BJ63" s="165">
        <v>0</v>
      </c>
      <c r="BK63" s="166">
        <f t="shared" si="25"/>
        <v>0</v>
      </c>
      <c r="BL63" s="167">
        <v>0</v>
      </c>
      <c r="BM63" s="167">
        <v>0</v>
      </c>
      <c r="BN63" s="167">
        <v>0</v>
      </c>
      <c r="BO63" s="168">
        <f t="shared" si="26"/>
        <v>0</v>
      </c>
      <c r="BP63" s="473">
        <f t="shared" si="27"/>
        <v>0</v>
      </c>
      <c r="BQ63" s="474">
        <f t="shared" si="28"/>
        <v>0</v>
      </c>
      <c r="BR63" s="475" t="str">
        <f t="shared" si="29"/>
        <v/>
      </c>
      <c r="BS63" s="132"/>
      <c r="BT63" s="19"/>
      <c r="BU63" s="19"/>
      <c r="BV63" s="19"/>
      <c r="BW63" s="19"/>
      <c r="BX63" s="476">
        <f t="shared" si="62"/>
        <v>0</v>
      </c>
      <c r="BY63" s="448">
        <f t="shared" si="30"/>
        <v>0</v>
      </c>
      <c r="BZ63" s="449" t="str">
        <f t="shared" si="56"/>
        <v/>
      </c>
      <c r="CA63" s="116"/>
      <c r="CB63" s="27"/>
      <c r="CC63" s="27"/>
      <c r="CD63" s="27"/>
      <c r="CE63" s="27"/>
      <c r="CF63" s="470">
        <f t="shared" si="63"/>
        <v>0</v>
      </c>
      <c r="CG63" s="477">
        <f t="shared" si="31"/>
        <v>0</v>
      </c>
      <c r="CH63" s="478" t="str">
        <f t="shared" si="57"/>
        <v/>
      </c>
      <c r="CI63" s="111"/>
      <c r="CJ63" s="18"/>
      <c r="CK63" s="18"/>
      <c r="CL63" s="18"/>
      <c r="CM63" s="18"/>
      <c r="CN63" s="479">
        <f t="shared" si="64"/>
        <v>0</v>
      </c>
      <c r="CO63" s="480">
        <f t="shared" si="32"/>
        <v>0</v>
      </c>
      <c r="CP63" s="481" t="str">
        <f t="shared" si="58"/>
        <v/>
      </c>
      <c r="CQ63" s="106"/>
      <c r="CR63" s="19"/>
      <c r="CS63" s="19"/>
      <c r="CT63" s="19"/>
      <c r="CU63" s="19"/>
      <c r="CV63" s="476">
        <f t="shared" si="65"/>
        <v>0</v>
      </c>
      <c r="CW63" s="448" t="str">
        <f t="shared" si="33"/>
        <v/>
      </c>
      <c r="CX63" s="482" t="str">
        <f t="shared" si="34"/>
        <v/>
      </c>
      <c r="CY63" s="102"/>
      <c r="CZ63" s="9"/>
      <c r="DA63" s="483" t="str">
        <f t="shared" si="35"/>
        <v/>
      </c>
      <c r="DB63" s="484">
        <f t="shared" si="66"/>
        <v>705</v>
      </c>
      <c r="DC63" s="485">
        <f t="shared" si="36"/>
        <v>0</v>
      </c>
      <c r="DD63" s="486">
        <f t="shared" si="37"/>
        <v>0</v>
      </c>
      <c r="DE63" s="487" t="str">
        <f t="shared" si="38"/>
        <v/>
      </c>
      <c r="DF63" s="463" t="str">
        <f t="shared" si="39"/>
        <v/>
      </c>
      <c r="DG63" s="463" t="str">
        <f t="shared" si="40"/>
        <v/>
      </c>
      <c r="DH63" s="488" t="str">
        <f t="shared" si="41"/>
        <v/>
      </c>
      <c r="DI63" s="461">
        <f t="shared" si="42"/>
        <v>0</v>
      </c>
      <c r="DJ63" s="648"/>
      <c r="DK63" s="649"/>
      <c r="DM63" s="97">
        <f t="shared" si="43"/>
        <v>0</v>
      </c>
      <c r="DN63" s="97" t="s">
        <v>127</v>
      </c>
      <c r="DO63" s="97">
        <f t="shared" si="44"/>
        <v>100</v>
      </c>
      <c r="DP63" s="97" t="str">
        <f t="shared" si="45"/>
        <v>0/100</v>
      </c>
      <c r="DQ63" s="97">
        <f t="shared" si="46"/>
        <v>0</v>
      </c>
      <c r="DR63" s="97" t="s">
        <v>127</v>
      </c>
      <c r="DS63" s="97">
        <f t="shared" si="47"/>
        <v>100</v>
      </c>
      <c r="DT63" s="97" t="str">
        <f t="shared" si="48"/>
        <v>0/100</v>
      </c>
      <c r="DU63" s="97">
        <f t="shared" si="49"/>
        <v>0</v>
      </c>
      <c r="DV63" s="97" t="s">
        <v>127</v>
      </c>
      <c r="DW63" s="97">
        <f t="shared" si="50"/>
        <v>100</v>
      </c>
      <c r="DX63" s="97" t="str">
        <f t="shared" si="51"/>
        <v>0/100</v>
      </c>
      <c r="DY63" s="97">
        <f t="shared" si="52"/>
        <v>0</v>
      </c>
      <c r="DZ63" s="97" t="s">
        <v>127</v>
      </c>
      <c r="EA63" s="97">
        <f t="shared" si="53"/>
        <v>0</v>
      </c>
      <c r="EB63" s="97" t="str">
        <f t="shared" si="54"/>
        <v>0/0</v>
      </c>
    </row>
    <row r="64" spans="1:132" ht="15.75">
      <c r="A64" s="6">
        <f t="shared" si="5"/>
        <v>0</v>
      </c>
      <c r="B64" s="462">
        <v>56</v>
      </c>
      <c r="C64" s="463">
        <f t="shared" si="6"/>
        <v>0</v>
      </c>
      <c r="D64" s="8"/>
      <c r="E64" s="22"/>
      <c r="F64" s="7"/>
      <c r="G64" s="8"/>
      <c r="H64" s="8"/>
      <c r="I64" s="8"/>
      <c r="J64" s="524"/>
      <c r="K64" s="196">
        <v>0</v>
      </c>
      <c r="L64" s="146">
        <v>0</v>
      </c>
      <c r="M64" s="146"/>
      <c r="N64" s="147">
        <f t="shared" si="7"/>
        <v>0</v>
      </c>
      <c r="O64" s="148">
        <v>0</v>
      </c>
      <c r="P64" s="148">
        <v>0</v>
      </c>
      <c r="Q64" s="148">
        <v>0</v>
      </c>
      <c r="R64" s="149">
        <f t="shared" si="59"/>
        <v>0</v>
      </c>
      <c r="S64" s="150">
        <v>0</v>
      </c>
      <c r="T64" s="150">
        <v>0</v>
      </c>
      <c r="U64" s="150">
        <v>0</v>
      </c>
      <c r="V64" s="151">
        <f t="shared" si="60"/>
        <v>0</v>
      </c>
      <c r="W64" s="464">
        <f t="shared" si="61"/>
        <v>0</v>
      </c>
      <c r="X64" s="465">
        <f t="shared" si="11"/>
        <v>0</v>
      </c>
      <c r="Y64" s="466" t="str">
        <f t="shared" si="12"/>
        <v/>
      </c>
      <c r="Z64" s="186">
        <v>0</v>
      </c>
      <c r="AA64" s="152">
        <v>0</v>
      </c>
      <c r="AB64" s="152"/>
      <c r="AC64" s="153">
        <f t="shared" si="13"/>
        <v>0</v>
      </c>
      <c r="AD64" s="154">
        <v>0</v>
      </c>
      <c r="AE64" s="154">
        <v>0</v>
      </c>
      <c r="AF64" s="154">
        <v>0</v>
      </c>
      <c r="AG64" s="155">
        <f t="shared" si="14"/>
        <v>0</v>
      </c>
      <c r="AH64" s="156">
        <v>0</v>
      </c>
      <c r="AI64" s="156">
        <v>0</v>
      </c>
      <c r="AJ64" s="156">
        <v>0</v>
      </c>
      <c r="AK64" s="157">
        <f t="shared" si="15"/>
        <v>0</v>
      </c>
      <c r="AL64" s="467">
        <f t="shared" si="55"/>
        <v>0</v>
      </c>
      <c r="AM64" s="468">
        <f t="shared" si="16"/>
        <v>0</v>
      </c>
      <c r="AN64" s="469" t="str">
        <f t="shared" si="17"/>
        <v/>
      </c>
      <c r="AO64" s="102">
        <v>0</v>
      </c>
      <c r="AP64" s="9">
        <v>0</v>
      </c>
      <c r="AQ64" s="9"/>
      <c r="AR64" s="158">
        <f t="shared" si="18"/>
        <v>0</v>
      </c>
      <c r="AS64" s="159">
        <v>0</v>
      </c>
      <c r="AT64" s="159">
        <v>0</v>
      </c>
      <c r="AU64" s="159">
        <v>0</v>
      </c>
      <c r="AV64" s="160">
        <f t="shared" si="19"/>
        <v>0</v>
      </c>
      <c r="AW64" s="161">
        <v>0</v>
      </c>
      <c r="AX64" s="161">
        <v>0</v>
      </c>
      <c r="AY64" s="161">
        <v>0</v>
      </c>
      <c r="AZ64" s="162">
        <f t="shared" si="20"/>
        <v>0</v>
      </c>
      <c r="BA64" s="470">
        <f t="shared" si="21"/>
        <v>0</v>
      </c>
      <c r="BB64" s="471">
        <f t="shared" si="22"/>
        <v>0</v>
      </c>
      <c r="BC64" s="472" t="str">
        <f t="shared" si="23"/>
        <v/>
      </c>
      <c r="BD64" s="172">
        <v>0</v>
      </c>
      <c r="BE64" s="163">
        <v>0</v>
      </c>
      <c r="BF64" s="163"/>
      <c r="BG64" s="164">
        <f t="shared" si="24"/>
        <v>0</v>
      </c>
      <c r="BH64" s="165">
        <v>0</v>
      </c>
      <c r="BI64" s="165">
        <v>0</v>
      </c>
      <c r="BJ64" s="165">
        <v>0</v>
      </c>
      <c r="BK64" s="166">
        <f t="shared" si="25"/>
        <v>0</v>
      </c>
      <c r="BL64" s="167">
        <v>0</v>
      </c>
      <c r="BM64" s="167">
        <v>0</v>
      </c>
      <c r="BN64" s="167">
        <v>0</v>
      </c>
      <c r="BO64" s="168">
        <f t="shared" si="26"/>
        <v>0</v>
      </c>
      <c r="BP64" s="473">
        <f t="shared" si="27"/>
        <v>0</v>
      </c>
      <c r="BQ64" s="474">
        <f t="shared" si="28"/>
        <v>0</v>
      </c>
      <c r="BR64" s="475" t="str">
        <f t="shared" si="29"/>
        <v/>
      </c>
      <c r="BS64" s="132"/>
      <c r="BT64" s="19"/>
      <c r="BU64" s="19"/>
      <c r="BV64" s="19"/>
      <c r="BW64" s="19"/>
      <c r="BX64" s="476">
        <f t="shared" si="62"/>
        <v>0</v>
      </c>
      <c r="BY64" s="448">
        <f t="shared" si="30"/>
        <v>0</v>
      </c>
      <c r="BZ64" s="449" t="str">
        <f t="shared" si="56"/>
        <v/>
      </c>
      <c r="CA64" s="116"/>
      <c r="CB64" s="27"/>
      <c r="CC64" s="27"/>
      <c r="CD64" s="27"/>
      <c r="CE64" s="27"/>
      <c r="CF64" s="470">
        <f t="shared" si="63"/>
        <v>0</v>
      </c>
      <c r="CG64" s="477">
        <f t="shared" si="31"/>
        <v>0</v>
      </c>
      <c r="CH64" s="478" t="str">
        <f t="shared" si="57"/>
        <v/>
      </c>
      <c r="CI64" s="111"/>
      <c r="CJ64" s="18"/>
      <c r="CK64" s="18"/>
      <c r="CL64" s="18"/>
      <c r="CM64" s="18"/>
      <c r="CN64" s="479">
        <f t="shared" si="64"/>
        <v>0</v>
      </c>
      <c r="CO64" s="480">
        <f t="shared" si="32"/>
        <v>0</v>
      </c>
      <c r="CP64" s="481" t="str">
        <f t="shared" si="58"/>
        <v/>
      </c>
      <c r="CQ64" s="106"/>
      <c r="CR64" s="19"/>
      <c r="CS64" s="19"/>
      <c r="CT64" s="19"/>
      <c r="CU64" s="19"/>
      <c r="CV64" s="476">
        <f t="shared" si="65"/>
        <v>0</v>
      </c>
      <c r="CW64" s="448" t="str">
        <f t="shared" si="33"/>
        <v/>
      </c>
      <c r="CX64" s="482" t="str">
        <f t="shared" si="34"/>
        <v/>
      </c>
      <c r="CY64" s="102"/>
      <c r="CZ64" s="9"/>
      <c r="DA64" s="483" t="str">
        <f t="shared" si="35"/>
        <v/>
      </c>
      <c r="DB64" s="484">
        <f t="shared" si="66"/>
        <v>705</v>
      </c>
      <c r="DC64" s="485">
        <f t="shared" si="36"/>
        <v>0</v>
      </c>
      <c r="DD64" s="486">
        <f t="shared" si="37"/>
        <v>0</v>
      </c>
      <c r="DE64" s="487" t="str">
        <f t="shared" si="38"/>
        <v/>
      </c>
      <c r="DF64" s="463" t="str">
        <f t="shared" si="39"/>
        <v/>
      </c>
      <c r="DG64" s="463" t="str">
        <f t="shared" si="40"/>
        <v/>
      </c>
      <c r="DH64" s="488" t="str">
        <f t="shared" si="41"/>
        <v/>
      </c>
      <c r="DI64" s="461">
        <f t="shared" si="42"/>
        <v>0</v>
      </c>
      <c r="DJ64" s="648"/>
      <c r="DK64" s="649"/>
      <c r="DM64" s="97">
        <f t="shared" si="43"/>
        <v>0</v>
      </c>
      <c r="DN64" s="97" t="s">
        <v>127</v>
      </c>
      <c r="DO64" s="97">
        <f t="shared" si="44"/>
        <v>100</v>
      </c>
      <c r="DP64" s="97" t="str">
        <f t="shared" si="45"/>
        <v>0/100</v>
      </c>
      <c r="DQ64" s="97">
        <f t="shared" si="46"/>
        <v>0</v>
      </c>
      <c r="DR64" s="97" t="s">
        <v>127</v>
      </c>
      <c r="DS64" s="97">
        <f t="shared" si="47"/>
        <v>100</v>
      </c>
      <c r="DT64" s="97" t="str">
        <f t="shared" si="48"/>
        <v>0/100</v>
      </c>
      <c r="DU64" s="97">
        <f t="shared" si="49"/>
        <v>0</v>
      </c>
      <c r="DV64" s="97" t="s">
        <v>127</v>
      </c>
      <c r="DW64" s="97">
        <f t="shared" si="50"/>
        <v>100</v>
      </c>
      <c r="DX64" s="97" t="str">
        <f t="shared" si="51"/>
        <v>0/100</v>
      </c>
      <c r="DY64" s="97">
        <f t="shared" si="52"/>
        <v>0</v>
      </c>
      <c r="DZ64" s="97" t="s">
        <v>127</v>
      </c>
      <c r="EA64" s="97">
        <f t="shared" si="53"/>
        <v>0</v>
      </c>
      <c r="EB64" s="97" t="str">
        <f t="shared" si="54"/>
        <v>0/0</v>
      </c>
    </row>
    <row r="65" spans="1:132" ht="15.75">
      <c r="A65" s="6">
        <f t="shared" si="5"/>
        <v>0</v>
      </c>
      <c r="B65" s="484">
        <v>57</v>
      </c>
      <c r="C65" s="463">
        <f t="shared" si="6"/>
        <v>0</v>
      </c>
      <c r="D65" s="8"/>
      <c r="E65" s="22"/>
      <c r="F65" s="7"/>
      <c r="G65" s="8"/>
      <c r="H65" s="8"/>
      <c r="I65" s="8"/>
      <c r="J65" s="524"/>
      <c r="K65" s="196">
        <v>0</v>
      </c>
      <c r="L65" s="146">
        <v>0</v>
      </c>
      <c r="M65" s="146"/>
      <c r="N65" s="147">
        <f t="shared" si="7"/>
        <v>0</v>
      </c>
      <c r="O65" s="148">
        <v>0</v>
      </c>
      <c r="P65" s="148">
        <v>0</v>
      </c>
      <c r="Q65" s="148">
        <v>0</v>
      </c>
      <c r="R65" s="149">
        <f t="shared" si="59"/>
        <v>0</v>
      </c>
      <c r="S65" s="150">
        <v>0</v>
      </c>
      <c r="T65" s="150">
        <v>0</v>
      </c>
      <c r="U65" s="150">
        <v>0</v>
      </c>
      <c r="V65" s="151">
        <f t="shared" si="60"/>
        <v>0</v>
      </c>
      <c r="W65" s="464">
        <f t="shared" si="61"/>
        <v>0</v>
      </c>
      <c r="X65" s="465">
        <f t="shared" si="11"/>
        <v>0</v>
      </c>
      <c r="Y65" s="466" t="str">
        <f t="shared" si="12"/>
        <v/>
      </c>
      <c r="Z65" s="186">
        <v>0</v>
      </c>
      <c r="AA65" s="152">
        <v>0</v>
      </c>
      <c r="AB65" s="152"/>
      <c r="AC65" s="153">
        <f t="shared" si="13"/>
        <v>0</v>
      </c>
      <c r="AD65" s="154">
        <v>0</v>
      </c>
      <c r="AE65" s="154">
        <v>0</v>
      </c>
      <c r="AF65" s="154">
        <v>0</v>
      </c>
      <c r="AG65" s="155">
        <f t="shared" si="14"/>
        <v>0</v>
      </c>
      <c r="AH65" s="156">
        <v>0</v>
      </c>
      <c r="AI65" s="156">
        <v>0</v>
      </c>
      <c r="AJ65" s="156">
        <v>0</v>
      </c>
      <c r="AK65" s="157">
        <f t="shared" si="15"/>
        <v>0</v>
      </c>
      <c r="AL65" s="467">
        <f t="shared" si="55"/>
        <v>0</v>
      </c>
      <c r="AM65" s="468">
        <f t="shared" si="16"/>
        <v>0</v>
      </c>
      <c r="AN65" s="469" t="str">
        <f t="shared" si="17"/>
        <v/>
      </c>
      <c r="AO65" s="102">
        <v>0</v>
      </c>
      <c r="AP65" s="9">
        <v>0</v>
      </c>
      <c r="AQ65" s="9"/>
      <c r="AR65" s="158">
        <f t="shared" si="18"/>
        <v>0</v>
      </c>
      <c r="AS65" s="159">
        <v>0</v>
      </c>
      <c r="AT65" s="159">
        <v>0</v>
      </c>
      <c r="AU65" s="159">
        <v>0</v>
      </c>
      <c r="AV65" s="160">
        <f t="shared" si="19"/>
        <v>0</v>
      </c>
      <c r="AW65" s="161">
        <v>0</v>
      </c>
      <c r="AX65" s="161">
        <v>0</v>
      </c>
      <c r="AY65" s="161">
        <v>0</v>
      </c>
      <c r="AZ65" s="162">
        <f t="shared" si="20"/>
        <v>0</v>
      </c>
      <c r="BA65" s="470">
        <f t="shared" si="21"/>
        <v>0</v>
      </c>
      <c r="BB65" s="471">
        <f t="shared" si="22"/>
        <v>0</v>
      </c>
      <c r="BC65" s="472" t="str">
        <f t="shared" si="23"/>
        <v/>
      </c>
      <c r="BD65" s="172">
        <v>0</v>
      </c>
      <c r="BE65" s="163">
        <v>0</v>
      </c>
      <c r="BF65" s="163"/>
      <c r="BG65" s="164">
        <f t="shared" si="24"/>
        <v>0</v>
      </c>
      <c r="BH65" s="165">
        <v>0</v>
      </c>
      <c r="BI65" s="165">
        <v>0</v>
      </c>
      <c r="BJ65" s="165">
        <v>0</v>
      </c>
      <c r="BK65" s="166">
        <f t="shared" si="25"/>
        <v>0</v>
      </c>
      <c r="BL65" s="167">
        <v>0</v>
      </c>
      <c r="BM65" s="167">
        <v>0</v>
      </c>
      <c r="BN65" s="167">
        <v>0</v>
      </c>
      <c r="BO65" s="168">
        <f t="shared" si="26"/>
        <v>0</v>
      </c>
      <c r="BP65" s="473">
        <f t="shared" si="27"/>
        <v>0</v>
      </c>
      <c r="BQ65" s="474">
        <f t="shared" si="28"/>
        <v>0</v>
      </c>
      <c r="BR65" s="475" t="str">
        <f t="shared" si="29"/>
        <v/>
      </c>
      <c r="BS65" s="132"/>
      <c r="BT65" s="19"/>
      <c r="BU65" s="19"/>
      <c r="BV65" s="19"/>
      <c r="BW65" s="19"/>
      <c r="BX65" s="476">
        <f t="shared" si="62"/>
        <v>0</v>
      </c>
      <c r="BY65" s="448">
        <f t="shared" si="30"/>
        <v>0</v>
      </c>
      <c r="BZ65" s="449" t="str">
        <f t="shared" si="56"/>
        <v/>
      </c>
      <c r="CA65" s="116"/>
      <c r="CB65" s="27"/>
      <c r="CC65" s="27"/>
      <c r="CD65" s="27"/>
      <c r="CE65" s="27"/>
      <c r="CF65" s="470">
        <f t="shared" si="63"/>
        <v>0</v>
      </c>
      <c r="CG65" s="477">
        <f t="shared" si="31"/>
        <v>0</v>
      </c>
      <c r="CH65" s="478" t="str">
        <f t="shared" si="57"/>
        <v/>
      </c>
      <c r="CI65" s="111"/>
      <c r="CJ65" s="18"/>
      <c r="CK65" s="18"/>
      <c r="CL65" s="18"/>
      <c r="CM65" s="18"/>
      <c r="CN65" s="479">
        <f t="shared" si="64"/>
        <v>0</v>
      </c>
      <c r="CO65" s="480">
        <f t="shared" si="32"/>
        <v>0</v>
      </c>
      <c r="CP65" s="481" t="str">
        <f t="shared" si="58"/>
        <v/>
      </c>
      <c r="CQ65" s="106"/>
      <c r="CR65" s="19"/>
      <c r="CS65" s="19"/>
      <c r="CT65" s="19"/>
      <c r="CU65" s="19"/>
      <c r="CV65" s="476">
        <f t="shared" si="65"/>
        <v>0</v>
      </c>
      <c r="CW65" s="448" t="str">
        <f t="shared" si="33"/>
        <v/>
      </c>
      <c r="CX65" s="482" t="str">
        <f t="shared" si="34"/>
        <v/>
      </c>
      <c r="CY65" s="102"/>
      <c r="CZ65" s="9"/>
      <c r="DA65" s="483" t="str">
        <f t="shared" si="35"/>
        <v/>
      </c>
      <c r="DB65" s="484">
        <f t="shared" si="66"/>
        <v>705</v>
      </c>
      <c r="DC65" s="485">
        <f t="shared" si="36"/>
        <v>0</v>
      </c>
      <c r="DD65" s="486">
        <f t="shared" si="37"/>
        <v>0</v>
      </c>
      <c r="DE65" s="487" t="str">
        <f t="shared" si="38"/>
        <v/>
      </c>
      <c r="DF65" s="463" t="str">
        <f t="shared" si="39"/>
        <v/>
      </c>
      <c r="DG65" s="463" t="str">
        <f t="shared" si="40"/>
        <v/>
      </c>
      <c r="DH65" s="488" t="str">
        <f t="shared" si="41"/>
        <v/>
      </c>
      <c r="DI65" s="461">
        <f t="shared" si="42"/>
        <v>0</v>
      </c>
      <c r="DJ65" s="648"/>
      <c r="DK65" s="649"/>
      <c r="DM65" s="97">
        <f t="shared" si="43"/>
        <v>0</v>
      </c>
      <c r="DN65" s="97" t="s">
        <v>127</v>
      </c>
      <c r="DO65" s="97">
        <f t="shared" si="44"/>
        <v>100</v>
      </c>
      <c r="DP65" s="97" t="str">
        <f t="shared" si="45"/>
        <v>0/100</v>
      </c>
      <c r="DQ65" s="97">
        <f t="shared" si="46"/>
        <v>0</v>
      </c>
      <c r="DR65" s="97" t="s">
        <v>127</v>
      </c>
      <c r="DS65" s="97">
        <f t="shared" si="47"/>
        <v>100</v>
      </c>
      <c r="DT65" s="97" t="str">
        <f t="shared" si="48"/>
        <v>0/100</v>
      </c>
      <c r="DU65" s="97">
        <f t="shared" si="49"/>
        <v>0</v>
      </c>
      <c r="DV65" s="97" t="s">
        <v>127</v>
      </c>
      <c r="DW65" s="97">
        <f t="shared" si="50"/>
        <v>100</v>
      </c>
      <c r="DX65" s="97" t="str">
        <f t="shared" si="51"/>
        <v>0/100</v>
      </c>
      <c r="DY65" s="97">
        <f t="shared" si="52"/>
        <v>0</v>
      </c>
      <c r="DZ65" s="97" t="s">
        <v>127</v>
      </c>
      <c r="EA65" s="97">
        <f t="shared" si="53"/>
        <v>0</v>
      </c>
      <c r="EB65" s="97" t="str">
        <f t="shared" si="54"/>
        <v>0/0</v>
      </c>
    </row>
    <row r="66" spans="1:132" ht="15.75">
      <c r="A66" s="6">
        <f t="shared" si="5"/>
        <v>0</v>
      </c>
      <c r="B66" s="462">
        <v>58</v>
      </c>
      <c r="C66" s="463">
        <f t="shared" si="6"/>
        <v>0</v>
      </c>
      <c r="D66" s="8"/>
      <c r="E66" s="22"/>
      <c r="F66" s="7"/>
      <c r="G66" s="8"/>
      <c r="H66" s="8"/>
      <c r="I66" s="8"/>
      <c r="J66" s="524"/>
      <c r="K66" s="196">
        <v>0</v>
      </c>
      <c r="L66" s="146">
        <v>0</v>
      </c>
      <c r="M66" s="146"/>
      <c r="N66" s="147">
        <f t="shared" si="7"/>
        <v>0</v>
      </c>
      <c r="O66" s="148">
        <v>0</v>
      </c>
      <c r="P66" s="148">
        <v>0</v>
      </c>
      <c r="Q66" s="148">
        <v>0</v>
      </c>
      <c r="R66" s="149">
        <f t="shared" si="59"/>
        <v>0</v>
      </c>
      <c r="S66" s="150">
        <v>0</v>
      </c>
      <c r="T66" s="150">
        <v>0</v>
      </c>
      <c r="U66" s="150">
        <v>0</v>
      </c>
      <c r="V66" s="151">
        <f t="shared" si="60"/>
        <v>0</v>
      </c>
      <c r="W66" s="464">
        <f t="shared" si="61"/>
        <v>0</v>
      </c>
      <c r="X66" s="465">
        <f t="shared" si="11"/>
        <v>0</v>
      </c>
      <c r="Y66" s="466" t="str">
        <f t="shared" si="12"/>
        <v/>
      </c>
      <c r="Z66" s="186">
        <v>0</v>
      </c>
      <c r="AA66" s="152">
        <v>0</v>
      </c>
      <c r="AB66" s="152"/>
      <c r="AC66" s="153">
        <f t="shared" si="13"/>
        <v>0</v>
      </c>
      <c r="AD66" s="154">
        <v>0</v>
      </c>
      <c r="AE66" s="154">
        <v>0</v>
      </c>
      <c r="AF66" s="154">
        <v>0</v>
      </c>
      <c r="AG66" s="155">
        <f t="shared" si="14"/>
        <v>0</v>
      </c>
      <c r="AH66" s="156">
        <v>0</v>
      </c>
      <c r="AI66" s="156">
        <v>0</v>
      </c>
      <c r="AJ66" s="156">
        <v>0</v>
      </c>
      <c r="AK66" s="157">
        <f t="shared" si="15"/>
        <v>0</v>
      </c>
      <c r="AL66" s="467">
        <f t="shared" si="55"/>
        <v>0</v>
      </c>
      <c r="AM66" s="468">
        <f t="shared" si="16"/>
        <v>0</v>
      </c>
      <c r="AN66" s="469" t="str">
        <f t="shared" si="17"/>
        <v/>
      </c>
      <c r="AO66" s="102">
        <v>0</v>
      </c>
      <c r="AP66" s="9">
        <v>0</v>
      </c>
      <c r="AQ66" s="9"/>
      <c r="AR66" s="158">
        <f t="shared" si="18"/>
        <v>0</v>
      </c>
      <c r="AS66" s="159">
        <v>0</v>
      </c>
      <c r="AT66" s="159">
        <v>0</v>
      </c>
      <c r="AU66" s="159">
        <v>0</v>
      </c>
      <c r="AV66" s="160">
        <f t="shared" si="19"/>
        <v>0</v>
      </c>
      <c r="AW66" s="161">
        <v>0</v>
      </c>
      <c r="AX66" s="161">
        <v>0</v>
      </c>
      <c r="AY66" s="161">
        <v>0</v>
      </c>
      <c r="AZ66" s="162">
        <f t="shared" si="20"/>
        <v>0</v>
      </c>
      <c r="BA66" s="470">
        <f t="shared" si="21"/>
        <v>0</v>
      </c>
      <c r="BB66" s="471">
        <f t="shared" si="22"/>
        <v>0</v>
      </c>
      <c r="BC66" s="472" t="str">
        <f t="shared" si="23"/>
        <v/>
      </c>
      <c r="BD66" s="172">
        <v>0</v>
      </c>
      <c r="BE66" s="163">
        <v>0</v>
      </c>
      <c r="BF66" s="163"/>
      <c r="BG66" s="164">
        <f t="shared" si="24"/>
        <v>0</v>
      </c>
      <c r="BH66" s="165">
        <v>0</v>
      </c>
      <c r="BI66" s="165">
        <v>0</v>
      </c>
      <c r="BJ66" s="165">
        <v>0</v>
      </c>
      <c r="BK66" s="166">
        <f t="shared" si="25"/>
        <v>0</v>
      </c>
      <c r="BL66" s="167">
        <v>0</v>
      </c>
      <c r="BM66" s="167">
        <v>0</v>
      </c>
      <c r="BN66" s="167">
        <v>0</v>
      </c>
      <c r="BO66" s="168">
        <f t="shared" si="26"/>
        <v>0</v>
      </c>
      <c r="BP66" s="473">
        <f t="shared" si="27"/>
        <v>0</v>
      </c>
      <c r="BQ66" s="474">
        <f t="shared" si="28"/>
        <v>0</v>
      </c>
      <c r="BR66" s="475" t="str">
        <f t="shared" si="29"/>
        <v/>
      </c>
      <c r="BS66" s="132"/>
      <c r="BT66" s="19"/>
      <c r="BU66" s="19"/>
      <c r="BV66" s="19"/>
      <c r="BW66" s="19"/>
      <c r="BX66" s="476">
        <f t="shared" si="62"/>
        <v>0</v>
      </c>
      <c r="BY66" s="448">
        <f t="shared" si="30"/>
        <v>0</v>
      </c>
      <c r="BZ66" s="449" t="str">
        <f t="shared" si="56"/>
        <v/>
      </c>
      <c r="CA66" s="116"/>
      <c r="CB66" s="27"/>
      <c r="CC66" s="27"/>
      <c r="CD66" s="27"/>
      <c r="CE66" s="27"/>
      <c r="CF66" s="470">
        <f t="shared" si="63"/>
        <v>0</v>
      </c>
      <c r="CG66" s="477">
        <f t="shared" si="31"/>
        <v>0</v>
      </c>
      <c r="CH66" s="478" t="str">
        <f t="shared" si="57"/>
        <v/>
      </c>
      <c r="CI66" s="111"/>
      <c r="CJ66" s="18"/>
      <c r="CK66" s="18"/>
      <c r="CL66" s="18"/>
      <c r="CM66" s="18"/>
      <c r="CN66" s="479">
        <f t="shared" si="64"/>
        <v>0</v>
      </c>
      <c r="CO66" s="480">
        <f t="shared" si="32"/>
        <v>0</v>
      </c>
      <c r="CP66" s="481" t="str">
        <f t="shared" si="58"/>
        <v/>
      </c>
      <c r="CQ66" s="106"/>
      <c r="CR66" s="19"/>
      <c r="CS66" s="19"/>
      <c r="CT66" s="19"/>
      <c r="CU66" s="19"/>
      <c r="CV66" s="476">
        <f t="shared" si="65"/>
        <v>0</v>
      </c>
      <c r="CW66" s="448" t="str">
        <f t="shared" si="33"/>
        <v/>
      </c>
      <c r="CX66" s="482" t="str">
        <f t="shared" si="34"/>
        <v/>
      </c>
      <c r="CY66" s="102"/>
      <c r="CZ66" s="9"/>
      <c r="DA66" s="483" t="str">
        <f t="shared" si="35"/>
        <v/>
      </c>
      <c r="DB66" s="484">
        <f t="shared" si="66"/>
        <v>705</v>
      </c>
      <c r="DC66" s="485">
        <f t="shared" si="36"/>
        <v>0</v>
      </c>
      <c r="DD66" s="486">
        <f t="shared" si="37"/>
        <v>0</v>
      </c>
      <c r="DE66" s="487" t="str">
        <f t="shared" si="38"/>
        <v/>
      </c>
      <c r="DF66" s="463" t="str">
        <f t="shared" si="39"/>
        <v/>
      </c>
      <c r="DG66" s="463" t="str">
        <f t="shared" si="40"/>
        <v/>
      </c>
      <c r="DH66" s="488" t="str">
        <f t="shared" si="41"/>
        <v/>
      </c>
      <c r="DI66" s="461">
        <f t="shared" si="42"/>
        <v>0</v>
      </c>
      <c r="DJ66" s="648"/>
      <c r="DK66" s="649"/>
      <c r="DM66" s="97">
        <f t="shared" si="43"/>
        <v>0</v>
      </c>
      <c r="DN66" s="97" t="s">
        <v>127</v>
      </c>
      <c r="DO66" s="97">
        <f t="shared" si="44"/>
        <v>100</v>
      </c>
      <c r="DP66" s="97" t="str">
        <f t="shared" si="45"/>
        <v>0/100</v>
      </c>
      <c r="DQ66" s="97">
        <f t="shared" si="46"/>
        <v>0</v>
      </c>
      <c r="DR66" s="97" t="s">
        <v>127</v>
      </c>
      <c r="DS66" s="97">
        <f t="shared" si="47"/>
        <v>100</v>
      </c>
      <c r="DT66" s="97" t="str">
        <f t="shared" si="48"/>
        <v>0/100</v>
      </c>
      <c r="DU66" s="97">
        <f t="shared" si="49"/>
        <v>0</v>
      </c>
      <c r="DV66" s="97" t="s">
        <v>127</v>
      </c>
      <c r="DW66" s="97">
        <f t="shared" si="50"/>
        <v>100</v>
      </c>
      <c r="DX66" s="97" t="str">
        <f t="shared" si="51"/>
        <v>0/100</v>
      </c>
      <c r="DY66" s="97">
        <f t="shared" si="52"/>
        <v>0</v>
      </c>
      <c r="DZ66" s="97" t="s">
        <v>127</v>
      </c>
      <c r="EA66" s="97">
        <f t="shared" si="53"/>
        <v>0</v>
      </c>
      <c r="EB66" s="97" t="str">
        <f t="shared" si="54"/>
        <v>0/0</v>
      </c>
    </row>
    <row r="67" spans="1:132" ht="15.75">
      <c r="A67" s="6">
        <f t="shared" si="5"/>
        <v>0</v>
      </c>
      <c r="B67" s="484">
        <v>59</v>
      </c>
      <c r="C67" s="463">
        <f t="shared" si="6"/>
        <v>0</v>
      </c>
      <c r="D67" s="8"/>
      <c r="E67" s="22"/>
      <c r="F67" s="7"/>
      <c r="G67" s="8"/>
      <c r="H67" s="8"/>
      <c r="I67" s="8"/>
      <c r="J67" s="524"/>
      <c r="K67" s="196">
        <v>0</v>
      </c>
      <c r="L67" s="146">
        <v>0</v>
      </c>
      <c r="M67" s="146"/>
      <c r="N67" s="147">
        <f t="shared" si="7"/>
        <v>0</v>
      </c>
      <c r="O67" s="148">
        <v>0</v>
      </c>
      <c r="P67" s="148">
        <v>0</v>
      </c>
      <c r="Q67" s="148">
        <v>0</v>
      </c>
      <c r="R67" s="149">
        <f t="shared" si="59"/>
        <v>0</v>
      </c>
      <c r="S67" s="150">
        <v>0</v>
      </c>
      <c r="T67" s="150">
        <v>0</v>
      </c>
      <c r="U67" s="150">
        <v>0</v>
      </c>
      <c r="V67" s="151">
        <f t="shared" si="60"/>
        <v>0</v>
      </c>
      <c r="W67" s="464">
        <f t="shared" si="61"/>
        <v>0</v>
      </c>
      <c r="X67" s="465">
        <f t="shared" si="11"/>
        <v>0</v>
      </c>
      <c r="Y67" s="466" t="str">
        <f t="shared" si="12"/>
        <v/>
      </c>
      <c r="Z67" s="186">
        <v>0</v>
      </c>
      <c r="AA67" s="152">
        <v>0</v>
      </c>
      <c r="AB67" s="152"/>
      <c r="AC67" s="153">
        <f t="shared" si="13"/>
        <v>0</v>
      </c>
      <c r="AD67" s="154">
        <v>0</v>
      </c>
      <c r="AE67" s="154">
        <v>0</v>
      </c>
      <c r="AF67" s="154">
        <v>0</v>
      </c>
      <c r="AG67" s="155">
        <f t="shared" si="14"/>
        <v>0</v>
      </c>
      <c r="AH67" s="156">
        <v>0</v>
      </c>
      <c r="AI67" s="156">
        <v>0</v>
      </c>
      <c r="AJ67" s="156">
        <v>0</v>
      </c>
      <c r="AK67" s="157">
        <f t="shared" si="15"/>
        <v>0</v>
      </c>
      <c r="AL67" s="467">
        <f t="shared" si="55"/>
        <v>0</v>
      </c>
      <c r="AM67" s="468">
        <f t="shared" si="16"/>
        <v>0</v>
      </c>
      <c r="AN67" s="469" t="str">
        <f t="shared" si="17"/>
        <v/>
      </c>
      <c r="AO67" s="102">
        <v>0</v>
      </c>
      <c r="AP67" s="9">
        <v>0</v>
      </c>
      <c r="AQ67" s="9"/>
      <c r="AR67" s="158">
        <f t="shared" si="18"/>
        <v>0</v>
      </c>
      <c r="AS67" s="159">
        <v>0</v>
      </c>
      <c r="AT67" s="159">
        <v>0</v>
      </c>
      <c r="AU67" s="159">
        <v>0</v>
      </c>
      <c r="AV67" s="160">
        <f t="shared" si="19"/>
        <v>0</v>
      </c>
      <c r="AW67" s="161">
        <v>0</v>
      </c>
      <c r="AX67" s="161">
        <v>0</v>
      </c>
      <c r="AY67" s="161">
        <v>0</v>
      </c>
      <c r="AZ67" s="162">
        <f t="shared" si="20"/>
        <v>0</v>
      </c>
      <c r="BA67" s="470">
        <f t="shared" si="21"/>
        <v>0</v>
      </c>
      <c r="BB67" s="471">
        <f t="shared" si="22"/>
        <v>0</v>
      </c>
      <c r="BC67" s="472" t="str">
        <f t="shared" si="23"/>
        <v/>
      </c>
      <c r="BD67" s="172">
        <v>0</v>
      </c>
      <c r="BE67" s="163">
        <v>0</v>
      </c>
      <c r="BF67" s="163"/>
      <c r="BG67" s="164">
        <f t="shared" si="24"/>
        <v>0</v>
      </c>
      <c r="BH67" s="165">
        <v>0</v>
      </c>
      <c r="BI67" s="165">
        <v>0</v>
      </c>
      <c r="BJ67" s="165">
        <v>0</v>
      </c>
      <c r="BK67" s="166">
        <f t="shared" si="25"/>
        <v>0</v>
      </c>
      <c r="BL67" s="167">
        <v>0</v>
      </c>
      <c r="BM67" s="167">
        <v>0</v>
      </c>
      <c r="BN67" s="167">
        <v>0</v>
      </c>
      <c r="BO67" s="168">
        <f t="shared" si="26"/>
        <v>0</v>
      </c>
      <c r="BP67" s="473">
        <f t="shared" si="27"/>
        <v>0</v>
      </c>
      <c r="BQ67" s="474">
        <f t="shared" si="28"/>
        <v>0</v>
      </c>
      <c r="BR67" s="475" t="str">
        <f t="shared" si="29"/>
        <v/>
      </c>
      <c r="BS67" s="132"/>
      <c r="BT67" s="19"/>
      <c r="BU67" s="19"/>
      <c r="BV67" s="19"/>
      <c r="BW67" s="19"/>
      <c r="BX67" s="476">
        <f t="shared" si="62"/>
        <v>0</v>
      </c>
      <c r="BY67" s="448">
        <f t="shared" si="30"/>
        <v>0</v>
      </c>
      <c r="BZ67" s="449" t="str">
        <f t="shared" si="56"/>
        <v/>
      </c>
      <c r="CA67" s="116"/>
      <c r="CB67" s="27"/>
      <c r="CC67" s="27"/>
      <c r="CD67" s="27"/>
      <c r="CE67" s="27"/>
      <c r="CF67" s="470">
        <f t="shared" si="63"/>
        <v>0</v>
      </c>
      <c r="CG67" s="477">
        <f t="shared" si="31"/>
        <v>0</v>
      </c>
      <c r="CH67" s="478" t="str">
        <f t="shared" si="57"/>
        <v/>
      </c>
      <c r="CI67" s="111"/>
      <c r="CJ67" s="18"/>
      <c r="CK67" s="18"/>
      <c r="CL67" s="18"/>
      <c r="CM67" s="18"/>
      <c r="CN67" s="479">
        <f t="shared" si="64"/>
        <v>0</v>
      </c>
      <c r="CO67" s="480">
        <f t="shared" si="32"/>
        <v>0</v>
      </c>
      <c r="CP67" s="481" t="str">
        <f t="shared" si="58"/>
        <v/>
      </c>
      <c r="CQ67" s="106"/>
      <c r="CR67" s="19"/>
      <c r="CS67" s="19"/>
      <c r="CT67" s="19"/>
      <c r="CU67" s="19"/>
      <c r="CV67" s="476">
        <f t="shared" si="65"/>
        <v>0</v>
      </c>
      <c r="CW67" s="448" t="str">
        <f t="shared" si="33"/>
        <v/>
      </c>
      <c r="CX67" s="482" t="str">
        <f t="shared" si="34"/>
        <v/>
      </c>
      <c r="CY67" s="102"/>
      <c r="CZ67" s="9"/>
      <c r="DA67" s="483" t="str">
        <f t="shared" si="35"/>
        <v/>
      </c>
      <c r="DB67" s="484">
        <f t="shared" si="66"/>
        <v>705</v>
      </c>
      <c r="DC67" s="485">
        <f t="shared" si="36"/>
        <v>0</v>
      </c>
      <c r="DD67" s="486">
        <f t="shared" si="37"/>
        <v>0</v>
      </c>
      <c r="DE67" s="487" t="str">
        <f t="shared" si="38"/>
        <v/>
      </c>
      <c r="DF67" s="463" t="str">
        <f t="shared" si="39"/>
        <v/>
      </c>
      <c r="DG67" s="463" t="str">
        <f t="shared" si="40"/>
        <v/>
      </c>
      <c r="DH67" s="488" t="str">
        <f t="shared" si="41"/>
        <v/>
      </c>
      <c r="DI67" s="461">
        <f t="shared" si="42"/>
        <v>0</v>
      </c>
      <c r="DJ67" s="648"/>
      <c r="DK67" s="649"/>
      <c r="DM67" s="97">
        <f t="shared" si="43"/>
        <v>0</v>
      </c>
      <c r="DN67" s="97" t="s">
        <v>127</v>
      </c>
      <c r="DO67" s="97">
        <f t="shared" si="44"/>
        <v>100</v>
      </c>
      <c r="DP67" s="97" t="str">
        <f t="shared" si="45"/>
        <v>0/100</v>
      </c>
      <c r="DQ67" s="97">
        <f t="shared" si="46"/>
        <v>0</v>
      </c>
      <c r="DR67" s="97" t="s">
        <v>127</v>
      </c>
      <c r="DS67" s="97">
        <f t="shared" si="47"/>
        <v>100</v>
      </c>
      <c r="DT67" s="97" t="str">
        <f t="shared" si="48"/>
        <v>0/100</v>
      </c>
      <c r="DU67" s="97">
        <f t="shared" si="49"/>
        <v>0</v>
      </c>
      <c r="DV67" s="97" t="s">
        <v>127</v>
      </c>
      <c r="DW67" s="97">
        <f t="shared" si="50"/>
        <v>100</v>
      </c>
      <c r="DX67" s="97" t="str">
        <f t="shared" si="51"/>
        <v>0/100</v>
      </c>
      <c r="DY67" s="97">
        <f t="shared" si="52"/>
        <v>0</v>
      </c>
      <c r="DZ67" s="97" t="s">
        <v>127</v>
      </c>
      <c r="EA67" s="97">
        <f t="shared" si="53"/>
        <v>0</v>
      </c>
      <c r="EB67" s="97" t="str">
        <f t="shared" si="54"/>
        <v>0/0</v>
      </c>
    </row>
    <row r="68" spans="1:132" ht="15.75">
      <c r="A68" s="6">
        <f t="shared" si="5"/>
        <v>0</v>
      </c>
      <c r="B68" s="462">
        <v>60</v>
      </c>
      <c r="C68" s="463">
        <f t="shared" si="6"/>
        <v>0</v>
      </c>
      <c r="D68" s="8"/>
      <c r="E68" s="22"/>
      <c r="F68" s="7"/>
      <c r="G68" s="8"/>
      <c r="H68" s="8"/>
      <c r="I68" s="8"/>
      <c r="J68" s="524"/>
      <c r="K68" s="196">
        <v>0</v>
      </c>
      <c r="L68" s="146">
        <v>0</v>
      </c>
      <c r="M68" s="146"/>
      <c r="N68" s="147">
        <f t="shared" si="7"/>
        <v>0</v>
      </c>
      <c r="O68" s="148">
        <v>0</v>
      </c>
      <c r="P68" s="148">
        <v>0</v>
      </c>
      <c r="Q68" s="148">
        <v>0</v>
      </c>
      <c r="R68" s="149">
        <f t="shared" si="59"/>
        <v>0</v>
      </c>
      <c r="S68" s="150">
        <v>0</v>
      </c>
      <c r="T68" s="150">
        <v>0</v>
      </c>
      <c r="U68" s="150">
        <v>0</v>
      </c>
      <c r="V68" s="151">
        <f t="shared" si="60"/>
        <v>0</v>
      </c>
      <c r="W68" s="464">
        <f t="shared" si="61"/>
        <v>0</v>
      </c>
      <c r="X68" s="465">
        <f t="shared" si="11"/>
        <v>0</v>
      </c>
      <c r="Y68" s="466" t="str">
        <f t="shared" si="12"/>
        <v/>
      </c>
      <c r="Z68" s="186">
        <v>0</v>
      </c>
      <c r="AA68" s="152">
        <v>0</v>
      </c>
      <c r="AB68" s="152"/>
      <c r="AC68" s="153">
        <f t="shared" si="13"/>
        <v>0</v>
      </c>
      <c r="AD68" s="154">
        <v>0</v>
      </c>
      <c r="AE68" s="154">
        <v>0</v>
      </c>
      <c r="AF68" s="154">
        <v>0</v>
      </c>
      <c r="AG68" s="155">
        <f t="shared" si="14"/>
        <v>0</v>
      </c>
      <c r="AH68" s="156">
        <v>0</v>
      </c>
      <c r="AI68" s="156">
        <v>0</v>
      </c>
      <c r="AJ68" s="156">
        <v>0</v>
      </c>
      <c r="AK68" s="157">
        <f t="shared" si="15"/>
        <v>0</v>
      </c>
      <c r="AL68" s="467">
        <f t="shared" si="55"/>
        <v>0</v>
      </c>
      <c r="AM68" s="468">
        <f t="shared" si="16"/>
        <v>0</v>
      </c>
      <c r="AN68" s="469" t="str">
        <f t="shared" si="17"/>
        <v/>
      </c>
      <c r="AO68" s="102">
        <v>0</v>
      </c>
      <c r="AP68" s="9">
        <v>0</v>
      </c>
      <c r="AQ68" s="9"/>
      <c r="AR68" s="158">
        <f t="shared" si="18"/>
        <v>0</v>
      </c>
      <c r="AS68" s="159">
        <v>0</v>
      </c>
      <c r="AT68" s="159">
        <v>0</v>
      </c>
      <c r="AU68" s="159">
        <v>0</v>
      </c>
      <c r="AV68" s="160">
        <f t="shared" si="19"/>
        <v>0</v>
      </c>
      <c r="AW68" s="161">
        <v>0</v>
      </c>
      <c r="AX68" s="161">
        <v>0</v>
      </c>
      <c r="AY68" s="161">
        <v>0</v>
      </c>
      <c r="AZ68" s="162">
        <f t="shared" si="20"/>
        <v>0</v>
      </c>
      <c r="BA68" s="470">
        <f t="shared" si="21"/>
        <v>0</v>
      </c>
      <c r="BB68" s="471">
        <f t="shared" si="22"/>
        <v>0</v>
      </c>
      <c r="BC68" s="472" t="str">
        <f t="shared" si="23"/>
        <v/>
      </c>
      <c r="BD68" s="172">
        <v>0</v>
      </c>
      <c r="BE68" s="163">
        <v>0</v>
      </c>
      <c r="BF68" s="163"/>
      <c r="BG68" s="164">
        <f t="shared" si="24"/>
        <v>0</v>
      </c>
      <c r="BH68" s="165">
        <v>0</v>
      </c>
      <c r="BI68" s="165">
        <v>0</v>
      </c>
      <c r="BJ68" s="165">
        <v>0</v>
      </c>
      <c r="BK68" s="166">
        <f t="shared" si="25"/>
        <v>0</v>
      </c>
      <c r="BL68" s="167">
        <v>0</v>
      </c>
      <c r="BM68" s="167">
        <v>0</v>
      </c>
      <c r="BN68" s="167">
        <v>0</v>
      </c>
      <c r="BO68" s="168">
        <f t="shared" si="26"/>
        <v>0</v>
      </c>
      <c r="BP68" s="473">
        <f t="shared" si="27"/>
        <v>0</v>
      </c>
      <c r="BQ68" s="474">
        <f t="shared" si="28"/>
        <v>0</v>
      </c>
      <c r="BR68" s="475" t="str">
        <f t="shared" si="29"/>
        <v/>
      </c>
      <c r="BS68" s="132"/>
      <c r="BT68" s="19"/>
      <c r="BU68" s="19"/>
      <c r="BV68" s="19"/>
      <c r="BW68" s="19"/>
      <c r="BX68" s="476">
        <f t="shared" si="62"/>
        <v>0</v>
      </c>
      <c r="BY68" s="448">
        <f t="shared" si="30"/>
        <v>0</v>
      </c>
      <c r="BZ68" s="449" t="str">
        <f t="shared" si="56"/>
        <v/>
      </c>
      <c r="CA68" s="116"/>
      <c r="CB68" s="27"/>
      <c r="CC68" s="27"/>
      <c r="CD68" s="27"/>
      <c r="CE68" s="27"/>
      <c r="CF68" s="470">
        <f t="shared" si="63"/>
        <v>0</v>
      </c>
      <c r="CG68" s="477">
        <f t="shared" si="31"/>
        <v>0</v>
      </c>
      <c r="CH68" s="478" t="str">
        <f t="shared" si="57"/>
        <v/>
      </c>
      <c r="CI68" s="111"/>
      <c r="CJ68" s="18"/>
      <c r="CK68" s="18"/>
      <c r="CL68" s="18"/>
      <c r="CM68" s="18"/>
      <c r="CN68" s="479">
        <f t="shared" si="64"/>
        <v>0</v>
      </c>
      <c r="CO68" s="480">
        <f t="shared" si="32"/>
        <v>0</v>
      </c>
      <c r="CP68" s="481" t="str">
        <f t="shared" si="58"/>
        <v/>
      </c>
      <c r="CQ68" s="106"/>
      <c r="CR68" s="19"/>
      <c r="CS68" s="19"/>
      <c r="CT68" s="19"/>
      <c r="CU68" s="19"/>
      <c r="CV68" s="476">
        <f t="shared" si="65"/>
        <v>0</v>
      </c>
      <c r="CW68" s="448" t="str">
        <f t="shared" si="33"/>
        <v/>
      </c>
      <c r="CX68" s="482" t="str">
        <f t="shared" si="34"/>
        <v/>
      </c>
      <c r="CY68" s="102"/>
      <c r="CZ68" s="9"/>
      <c r="DA68" s="483" t="str">
        <f t="shared" si="35"/>
        <v/>
      </c>
      <c r="DB68" s="484">
        <f t="shared" si="66"/>
        <v>705</v>
      </c>
      <c r="DC68" s="485">
        <f t="shared" si="36"/>
        <v>0</v>
      </c>
      <c r="DD68" s="486">
        <f t="shared" si="37"/>
        <v>0</v>
      </c>
      <c r="DE68" s="487" t="str">
        <f t="shared" si="38"/>
        <v/>
      </c>
      <c r="DF68" s="463" t="str">
        <f t="shared" si="39"/>
        <v/>
      </c>
      <c r="DG68" s="463" t="str">
        <f t="shared" si="40"/>
        <v/>
      </c>
      <c r="DH68" s="488" t="str">
        <f t="shared" si="41"/>
        <v/>
      </c>
      <c r="DI68" s="461">
        <f t="shared" si="42"/>
        <v>0</v>
      </c>
      <c r="DJ68" s="648"/>
      <c r="DK68" s="649"/>
      <c r="DM68" s="97">
        <f t="shared" si="43"/>
        <v>0</v>
      </c>
      <c r="DN68" s="97" t="s">
        <v>127</v>
      </c>
      <c r="DO68" s="97">
        <f t="shared" si="44"/>
        <v>100</v>
      </c>
      <c r="DP68" s="97" t="str">
        <f t="shared" si="45"/>
        <v>0/100</v>
      </c>
      <c r="DQ68" s="97">
        <f t="shared" si="46"/>
        <v>0</v>
      </c>
      <c r="DR68" s="97" t="s">
        <v>127</v>
      </c>
      <c r="DS68" s="97">
        <f t="shared" si="47"/>
        <v>100</v>
      </c>
      <c r="DT68" s="97" t="str">
        <f t="shared" si="48"/>
        <v>0/100</v>
      </c>
      <c r="DU68" s="97">
        <f t="shared" si="49"/>
        <v>0</v>
      </c>
      <c r="DV68" s="97" t="s">
        <v>127</v>
      </c>
      <c r="DW68" s="97">
        <f t="shared" si="50"/>
        <v>100</v>
      </c>
      <c r="DX68" s="97" t="str">
        <f t="shared" si="51"/>
        <v>0/100</v>
      </c>
      <c r="DY68" s="97">
        <f t="shared" si="52"/>
        <v>0</v>
      </c>
      <c r="DZ68" s="97" t="s">
        <v>127</v>
      </c>
      <c r="EA68" s="97">
        <f t="shared" si="53"/>
        <v>0</v>
      </c>
      <c r="EB68" s="97" t="str">
        <f t="shared" si="54"/>
        <v>0/0</v>
      </c>
    </row>
    <row r="69" spans="1:132" ht="15.75">
      <c r="A69" s="6">
        <f t="shared" si="5"/>
        <v>0</v>
      </c>
      <c r="B69" s="484">
        <v>61</v>
      </c>
      <c r="C69" s="463">
        <f t="shared" si="6"/>
        <v>0</v>
      </c>
      <c r="D69" s="8"/>
      <c r="E69" s="22"/>
      <c r="F69" s="7"/>
      <c r="G69" s="8"/>
      <c r="H69" s="8"/>
      <c r="I69" s="8"/>
      <c r="J69" s="524"/>
      <c r="K69" s="196">
        <v>0</v>
      </c>
      <c r="L69" s="146">
        <v>0</v>
      </c>
      <c r="M69" s="146"/>
      <c r="N69" s="147">
        <f t="shared" si="7"/>
        <v>0</v>
      </c>
      <c r="O69" s="148">
        <v>0</v>
      </c>
      <c r="P69" s="148">
        <v>0</v>
      </c>
      <c r="Q69" s="148">
        <v>0</v>
      </c>
      <c r="R69" s="149">
        <f t="shared" si="59"/>
        <v>0</v>
      </c>
      <c r="S69" s="150">
        <v>0</v>
      </c>
      <c r="T69" s="150">
        <v>0</v>
      </c>
      <c r="U69" s="150">
        <v>0</v>
      </c>
      <c r="V69" s="151">
        <f t="shared" si="60"/>
        <v>0</v>
      </c>
      <c r="W69" s="464">
        <f t="shared" si="61"/>
        <v>0</v>
      </c>
      <c r="X69" s="465">
        <f t="shared" si="11"/>
        <v>0</v>
      </c>
      <c r="Y69" s="466" t="str">
        <f t="shared" si="12"/>
        <v/>
      </c>
      <c r="Z69" s="186">
        <v>0</v>
      </c>
      <c r="AA69" s="152">
        <v>0</v>
      </c>
      <c r="AB69" s="152"/>
      <c r="AC69" s="153">
        <f t="shared" si="13"/>
        <v>0</v>
      </c>
      <c r="AD69" s="154">
        <v>0</v>
      </c>
      <c r="AE69" s="154">
        <v>0</v>
      </c>
      <c r="AF69" s="154">
        <v>0</v>
      </c>
      <c r="AG69" s="155">
        <f t="shared" si="14"/>
        <v>0</v>
      </c>
      <c r="AH69" s="156">
        <v>0</v>
      </c>
      <c r="AI69" s="156">
        <v>0</v>
      </c>
      <c r="AJ69" s="156">
        <v>0</v>
      </c>
      <c r="AK69" s="157">
        <f t="shared" si="15"/>
        <v>0</v>
      </c>
      <c r="AL69" s="467">
        <f t="shared" si="55"/>
        <v>0</v>
      </c>
      <c r="AM69" s="468">
        <f t="shared" si="16"/>
        <v>0</v>
      </c>
      <c r="AN69" s="469" t="str">
        <f t="shared" si="17"/>
        <v/>
      </c>
      <c r="AO69" s="102">
        <v>0</v>
      </c>
      <c r="AP69" s="9">
        <v>0</v>
      </c>
      <c r="AQ69" s="9"/>
      <c r="AR69" s="158">
        <f t="shared" si="18"/>
        <v>0</v>
      </c>
      <c r="AS69" s="159">
        <v>0</v>
      </c>
      <c r="AT69" s="159">
        <v>0</v>
      </c>
      <c r="AU69" s="159">
        <v>0</v>
      </c>
      <c r="AV69" s="160">
        <f t="shared" si="19"/>
        <v>0</v>
      </c>
      <c r="AW69" s="161">
        <v>0</v>
      </c>
      <c r="AX69" s="161">
        <v>0</v>
      </c>
      <c r="AY69" s="161">
        <v>0</v>
      </c>
      <c r="AZ69" s="162">
        <f t="shared" si="20"/>
        <v>0</v>
      </c>
      <c r="BA69" s="470">
        <f t="shared" si="21"/>
        <v>0</v>
      </c>
      <c r="BB69" s="471">
        <f t="shared" si="22"/>
        <v>0</v>
      </c>
      <c r="BC69" s="472" t="str">
        <f t="shared" si="23"/>
        <v/>
      </c>
      <c r="BD69" s="172">
        <v>0</v>
      </c>
      <c r="BE69" s="163">
        <v>0</v>
      </c>
      <c r="BF69" s="163"/>
      <c r="BG69" s="164">
        <f t="shared" si="24"/>
        <v>0</v>
      </c>
      <c r="BH69" s="165">
        <v>0</v>
      </c>
      <c r="BI69" s="165">
        <v>0</v>
      </c>
      <c r="BJ69" s="165">
        <v>0</v>
      </c>
      <c r="BK69" s="166">
        <f t="shared" si="25"/>
        <v>0</v>
      </c>
      <c r="BL69" s="167">
        <v>0</v>
      </c>
      <c r="BM69" s="167">
        <v>0</v>
      </c>
      <c r="BN69" s="167">
        <v>0</v>
      </c>
      <c r="BO69" s="168">
        <f t="shared" si="26"/>
        <v>0</v>
      </c>
      <c r="BP69" s="473">
        <f t="shared" si="27"/>
        <v>0</v>
      </c>
      <c r="BQ69" s="474">
        <f t="shared" si="28"/>
        <v>0</v>
      </c>
      <c r="BR69" s="475" t="str">
        <f t="shared" si="29"/>
        <v/>
      </c>
      <c r="BS69" s="132"/>
      <c r="BT69" s="19"/>
      <c r="BU69" s="19"/>
      <c r="BV69" s="19"/>
      <c r="BW69" s="19"/>
      <c r="BX69" s="476">
        <f t="shared" si="62"/>
        <v>0</v>
      </c>
      <c r="BY69" s="448">
        <f t="shared" si="30"/>
        <v>0</v>
      </c>
      <c r="BZ69" s="449" t="str">
        <f t="shared" si="56"/>
        <v/>
      </c>
      <c r="CA69" s="116"/>
      <c r="CB69" s="27"/>
      <c r="CC69" s="27"/>
      <c r="CD69" s="27"/>
      <c r="CE69" s="27"/>
      <c r="CF69" s="470">
        <f t="shared" si="63"/>
        <v>0</v>
      </c>
      <c r="CG69" s="477">
        <f t="shared" si="31"/>
        <v>0</v>
      </c>
      <c r="CH69" s="478" t="str">
        <f t="shared" si="57"/>
        <v/>
      </c>
      <c r="CI69" s="111"/>
      <c r="CJ69" s="18"/>
      <c r="CK69" s="18"/>
      <c r="CL69" s="18"/>
      <c r="CM69" s="18"/>
      <c r="CN69" s="479">
        <f t="shared" si="64"/>
        <v>0</v>
      </c>
      <c r="CO69" s="480">
        <f t="shared" si="32"/>
        <v>0</v>
      </c>
      <c r="CP69" s="481" t="str">
        <f t="shared" si="58"/>
        <v/>
      </c>
      <c r="CQ69" s="106"/>
      <c r="CR69" s="19"/>
      <c r="CS69" s="19"/>
      <c r="CT69" s="19"/>
      <c r="CU69" s="19"/>
      <c r="CV69" s="476">
        <f t="shared" si="65"/>
        <v>0</v>
      </c>
      <c r="CW69" s="448" t="str">
        <f t="shared" si="33"/>
        <v/>
      </c>
      <c r="CX69" s="482" t="str">
        <f t="shared" si="34"/>
        <v/>
      </c>
      <c r="CY69" s="102"/>
      <c r="CZ69" s="9"/>
      <c r="DA69" s="483" t="str">
        <f t="shared" si="35"/>
        <v/>
      </c>
      <c r="DB69" s="484">
        <f t="shared" si="66"/>
        <v>705</v>
      </c>
      <c r="DC69" s="485">
        <f t="shared" si="36"/>
        <v>0</v>
      </c>
      <c r="DD69" s="486">
        <f t="shared" si="37"/>
        <v>0</v>
      </c>
      <c r="DE69" s="487" t="str">
        <f t="shared" si="38"/>
        <v/>
      </c>
      <c r="DF69" s="463" t="str">
        <f t="shared" si="39"/>
        <v/>
      </c>
      <c r="DG69" s="463" t="str">
        <f t="shared" si="40"/>
        <v/>
      </c>
      <c r="DH69" s="488" t="str">
        <f t="shared" si="41"/>
        <v/>
      </c>
      <c r="DI69" s="461">
        <f t="shared" si="42"/>
        <v>0</v>
      </c>
      <c r="DJ69" s="648"/>
      <c r="DK69" s="649"/>
      <c r="DM69" s="97">
        <f t="shared" si="43"/>
        <v>0</v>
      </c>
      <c r="DN69" s="97" t="s">
        <v>127</v>
      </c>
      <c r="DO69" s="97">
        <f t="shared" si="44"/>
        <v>100</v>
      </c>
      <c r="DP69" s="97" t="str">
        <f t="shared" si="45"/>
        <v>0/100</v>
      </c>
      <c r="DQ69" s="97">
        <f t="shared" si="46"/>
        <v>0</v>
      </c>
      <c r="DR69" s="97" t="s">
        <v>127</v>
      </c>
      <c r="DS69" s="97">
        <f t="shared" si="47"/>
        <v>100</v>
      </c>
      <c r="DT69" s="97" t="str">
        <f t="shared" si="48"/>
        <v>0/100</v>
      </c>
      <c r="DU69" s="97">
        <f t="shared" si="49"/>
        <v>0</v>
      </c>
      <c r="DV69" s="97" t="s">
        <v>127</v>
      </c>
      <c r="DW69" s="97">
        <f t="shared" si="50"/>
        <v>100</v>
      </c>
      <c r="DX69" s="97" t="str">
        <f t="shared" si="51"/>
        <v>0/100</v>
      </c>
      <c r="DY69" s="97">
        <f t="shared" si="52"/>
        <v>0</v>
      </c>
      <c r="DZ69" s="97" t="s">
        <v>127</v>
      </c>
      <c r="EA69" s="97">
        <f t="shared" si="53"/>
        <v>0</v>
      </c>
      <c r="EB69" s="97" t="str">
        <f t="shared" si="54"/>
        <v>0/0</v>
      </c>
    </row>
    <row r="70" spans="1:132" ht="15.75">
      <c r="A70" s="6">
        <f t="shared" si="5"/>
        <v>0</v>
      </c>
      <c r="B70" s="462">
        <v>62</v>
      </c>
      <c r="C70" s="463">
        <f t="shared" si="6"/>
        <v>0</v>
      </c>
      <c r="D70" s="8"/>
      <c r="E70" s="22"/>
      <c r="F70" s="7"/>
      <c r="G70" s="8"/>
      <c r="H70" s="8"/>
      <c r="I70" s="8"/>
      <c r="J70" s="524"/>
      <c r="K70" s="196">
        <v>0</v>
      </c>
      <c r="L70" s="146">
        <v>0</v>
      </c>
      <c r="M70" s="146"/>
      <c r="N70" s="147">
        <f t="shared" si="7"/>
        <v>0</v>
      </c>
      <c r="O70" s="148">
        <v>0</v>
      </c>
      <c r="P70" s="148">
        <v>0</v>
      </c>
      <c r="Q70" s="148">
        <v>0</v>
      </c>
      <c r="R70" s="149">
        <f t="shared" si="59"/>
        <v>0</v>
      </c>
      <c r="S70" s="150">
        <v>0</v>
      </c>
      <c r="T70" s="150">
        <v>0</v>
      </c>
      <c r="U70" s="150">
        <v>0</v>
      </c>
      <c r="V70" s="151">
        <f t="shared" si="60"/>
        <v>0</v>
      </c>
      <c r="W70" s="464">
        <f t="shared" si="61"/>
        <v>0</v>
      </c>
      <c r="X70" s="465">
        <f t="shared" si="11"/>
        <v>0</v>
      </c>
      <c r="Y70" s="466" t="str">
        <f t="shared" si="12"/>
        <v/>
      </c>
      <c r="Z70" s="186">
        <v>0</v>
      </c>
      <c r="AA70" s="152">
        <v>0</v>
      </c>
      <c r="AB70" s="152"/>
      <c r="AC70" s="153">
        <f t="shared" si="13"/>
        <v>0</v>
      </c>
      <c r="AD70" s="154">
        <v>0</v>
      </c>
      <c r="AE70" s="154">
        <v>0</v>
      </c>
      <c r="AF70" s="154">
        <v>0</v>
      </c>
      <c r="AG70" s="155">
        <f t="shared" si="14"/>
        <v>0</v>
      </c>
      <c r="AH70" s="156">
        <v>0</v>
      </c>
      <c r="AI70" s="156">
        <v>0</v>
      </c>
      <c r="AJ70" s="156">
        <v>0</v>
      </c>
      <c r="AK70" s="157">
        <f t="shared" si="15"/>
        <v>0</v>
      </c>
      <c r="AL70" s="467">
        <f t="shared" si="55"/>
        <v>0</v>
      </c>
      <c r="AM70" s="468">
        <f t="shared" si="16"/>
        <v>0</v>
      </c>
      <c r="AN70" s="469" t="str">
        <f t="shared" si="17"/>
        <v/>
      </c>
      <c r="AO70" s="102">
        <v>0</v>
      </c>
      <c r="AP70" s="9">
        <v>0</v>
      </c>
      <c r="AQ70" s="9"/>
      <c r="AR70" s="158">
        <f t="shared" si="18"/>
        <v>0</v>
      </c>
      <c r="AS70" s="159">
        <v>0</v>
      </c>
      <c r="AT70" s="159">
        <v>0</v>
      </c>
      <c r="AU70" s="159">
        <v>0</v>
      </c>
      <c r="AV70" s="160">
        <f t="shared" si="19"/>
        <v>0</v>
      </c>
      <c r="AW70" s="161">
        <v>0</v>
      </c>
      <c r="AX70" s="161">
        <v>0</v>
      </c>
      <c r="AY70" s="161">
        <v>0</v>
      </c>
      <c r="AZ70" s="162">
        <f t="shared" si="20"/>
        <v>0</v>
      </c>
      <c r="BA70" s="470">
        <f t="shared" si="21"/>
        <v>0</v>
      </c>
      <c r="BB70" s="471">
        <f t="shared" si="22"/>
        <v>0</v>
      </c>
      <c r="BC70" s="472" t="str">
        <f t="shared" si="23"/>
        <v/>
      </c>
      <c r="BD70" s="172">
        <v>0</v>
      </c>
      <c r="BE70" s="163">
        <v>0</v>
      </c>
      <c r="BF70" s="163"/>
      <c r="BG70" s="164">
        <f t="shared" si="24"/>
        <v>0</v>
      </c>
      <c r="BH70" s="165">
        <v>0</v>
      </c>
      <c r="BI70" s="165">
        <v>0</v>
      </c>
      <c r="BJ70" s="165">
        <v>0</v>
      </c>
      <c r="BK70" s="166">
        <f t="shared" si="25"/>
        <v>0</v>
      </c>
      <c r="BL70" s="167">
        <v>0</v>
      </c>
      <c r="BM70" s="167">
        <v>0</v>
      </c>
      <c r="BN70" s="167">
        <v>0</v>
      </c>
      <c r="BO70" s="168">
        <f t="shared" si="26"/>
        <v>0</v>
      </c>
      <c r="BP70" s="473">
        <f t="shared" si="27"/>
        <v>0</v>
      </c>
      <c r="BQ70" s="474">
        <f t="shared" si="28"/>
        <v>0</v>
      </c>
      <c r="BR70" s="475" t="str">
        <f t="shared" si="29"/>
        <v/>
      </c>
      <c r="BS70" s="132"/>
      <c r="BT70" s="19"/>
      <c r="BU70" s="19"/>
      <c r="BV70" s="19"/>
      <c r="BW70" s="19"/>
      <c r="BX70" s="476">
        <f t="shared" si="62"/>
        <v>0</v>
      </c>
      <c r="BY70" s="448">
        <f t="shared" si="30"/>
        <v>0</v>
      </c>
      <c r="BZ70" s="449" t="str">
        <f t="shared" si="56"/>
        <v/>
      </c>
      <c r="CA70" s="116"/>
      <c r="CB70" s="27"/>
      <c r="CC70" s="27"/>
      <c r="CD70" s="27"/>
      <c r="CE70" s="27"/>
      <c r="CF70" s="470">
        <f t="shared" si="63"/>
        <v>0</v>
      </c>
      <c r="CG70" s="477">
        <f t="shared" si="31"/>
        <v>0</v>
      </c>
      <c r="CH70" s="478" t="str">
        <f t="shared" si="57"/>
        <v/>
      </c>
      <c r="CI70" s="111"/>
      <c r="CJ70" s="18"/>
      <c r="CK70" s="18"/>
      <c r="CL70" s="18"/>
      <c r="CM70" s="18"/>
      <c r="CN70" s="479">
        <f t="shared" si="64"/>
        <v>0</v>
      </c>
      <c r="CO70" s="480">
        <f t="shared" si="32"/>
        <v>0</v>
      </c>
      <c r="CP70" s="481" t="str">
        <f t="shared" si="58"/>
        <v/>
      </c>
      <c r="CQ70" s="106"/>
      <c r="CR70" s="19"/>
      <c r="CS70" s="19"/>
      <c r="CT70" s="19"/>
      <c r="CU70" s="19"/>
      <c r="CV70" s="476">
        <f t="shared" si="65"/>
        <v>0</v>
      </c>
      <c r="CW70" s="448" t="str">
        <f t="shared" si="33"/>
        <v/>
      </c>
      <c r="CX70" s="482" t="str">
        <f t="shared" si="34"/>
        <v/>
      </c>
      <c r="CY70" s="102"/>
      <c r="CZ70" s="9"/>
      <c r="DA70" s="483" t="str">
        <f t="shared" si="35"/>
        <v/>
      </c>
      <c r="DB70" s="484">
        <f t="shared" si="66"/>
        <v>705</v>
      </c>
      <c r="DC70" s="485">
        <f t="shared" si="36"/>
        <v>0</v>
      </c>
      <c r="DD70" s="486">
        <f t="shared" si="37"/>
        <v>0</v>
      </c>
      <c r="DE70" s="487" t="str">
        <f t="shared" si="38"/>
        <v/>
      </c>
      <c r="DF70" s="463" t="str">
        <f t="shared" si="39"/>
        <v/>
      </c>
      <c r="DG70" s="463" t="str">
        <f t="shared" si="40"/>
        <v/>
      </c>
      <c r="DH70" s="488" t="str">
        <f t="shared" si="41"/>
        <v/>
      </c>
      <c r="DI70" s="461">
        <f t="shared" si="42"/>
        <v>0</v>
      </c>
      <c r="DJ70" s="648"/>
      <c r="DK70" s="649"/>
      <c r="DM70" s="97">
        <f t="shared" si="43"/>
        <v>0</v>
      </c>
      <c r="DN70" s="97" t="s">
        <v>127</v>
      </c>
      <c r="DO70" s="97">
        <f t="shared" si="44"/>
        <v>100</v>
      </c>
      <c r="DP70" s="97" t="str">
        <f t="shared" si="45"/>
        <v>0/100</v>
      </c>
      <c r="DQ70" s="97">
        <f t="shared" si="46"/>
        <v>0</v>
      </c>
      <c r="DR70" s="97" t="s">
        <v>127</v>
      </c>
      <c r="DS70" s="97">
        <f t="shared" si="47"/>
        <v>100</v>
      </c>
      <c r="DT70" s="97" t="str">
        <f t="shared" si="48"/>
        <v>0/100</v>
      </c>
      <c r="DU70" s="97">
        <f t="shared" si="49"/>
        <v>0</v>
      </c>
      <c r="DV70" s="97" t="s">
        <v>127</v>
      </c>
      <c r="DW70" s="97">
        <f t="shared" si="50"/>
        <v>100</v>
      </c>
      <c r="DX70" s="97" t="str">
        <f t="shared" si="51"/>
        <v>0/100</v>
      </c>
      <c r="DY70" s="97">
        <f t="shared" si="52"/>
        <v>0</v>
      </c>
      <c r="DZ70" s="97" t="s">
        <v>127</v>
      </c>
      <c r="EA70" s="97">
        <f t="shared" si="53"/>
        <v>0</v>
      </c>
      <c r="EB70" s="97" t="str">
        <f t="shared" si="54"/>
        <v>0/0</v>
      </c>
    </row>
    <row r="71" spans="1:132" ht="15.75">
      <c r="A71" s="6">
        <f t="shared" si="5"/>
        <v>0</v>
      </c>
      <c r="B71" s="484">
        <v>63</v>
      </c>
      <c r="C71" s="463">
        <f t="shared" si="6"/>
        <v>0</v>
      </c>
      <c r="D71" s="8"/>
      <c r="E71" s="22"/>
      <c r="F71" s="7"/>
      <c r="G71" s="8"/>
      <c r="H71" s="8"/>
      <c r="I71" s="8"/>
      <c r="J71" s="524"/>
      <c r="K71" s="196">
        <v>0</v>
      </c>
      <c r="L71" s="146">
        <v>0</v>
      </c>
      <c r="M71" s="146"/>
      <c r="N71" s="147">
        <f t="shared" si="7"/>
        <v>0</v>
      </c>
      <c r="O71" s="148">
        <v>0</v>
      </c>
      <c r="P71" s="148">
        <v>0</v>
      </c>
      <c r="Q71" s="148">
        <v>0</v>
      </c>
      <c r="R71" s="149">
        <f t="shared" si="59"/>
        <v>0</v>
      </c>
      <c r="S71" s="150">
        <v>0</v>
      </c>
      <c r="T71" s="150">
        <v>0</v>
      </c>
      <c r="U71" s="150">
        <v>0</v>
      </c>
      <c r="V71" s="151">
        <f t="shared" si="60"/>
        <v>0</v>
      </c>
      <c r="W71" s="464">
        <f t="shared" si="61"/>
        <v>0</v>
      </c>
      <c r="X71" s="465">
        <f t="shared" si="11"/>
        <v>0</v>
      </c>
      <c r="Y71" s="466" t="str">
        <f t="shared" si="12"/>
        <v/>
      </c>
      <c r="Z71" s="186">
        <v>0</v>
      </c>
      <c r="AA71" s="152">
        <v>0</v>
      </c>
      <c r="AB71" s="152"/>
      <c r="AC71" s="153">
        <f t="shared" si="13"/>
        <v>0</v>
      </c>
      <c r="AD71" s="154">
        <v>0</v>
      </c>
      <c r="AE71" s="154">
        <v>0</v>
      </c>
      <c r="AF71" s="154">
        <v>0</v>
      </c>
      <c r="AG71" s="155">
        <f t="shared" si="14"/>
        <v>0</v>
      </c>
      <c r="AH71" s="156">
        <v>0</v>
      </c>
      <c r="AI71" s="156">
        <v>0</v>
      </c>
      <c r="AJ71" s="156">
        <v>0</v>
      </c>
      <c r="AK71" s="157">
        <f t="shared" si="15"/>
        <v>0</v>
      </c>
      <c r="AL71" s="467">
        <f t="shared" si="55"/>
        <v>0</v>
      </c>
      <c r="AM71" s="468">
        <f t="shared" si="16"/>
        <v>0</v>
      </c>
      <c r="AN71" s="469" t="str">
        <f t="shared" si="17"/>
        <v/>
      </c>
      <c r="AO71" s="102">
        <v>0</v>
      </c>
      <c r="AP71" s="9">
        <v>0</v>
      </c>
      <c r="AQ71" s="9"/>
      <c r="AR71" s="158">
        <f t="shared" si="18"/>
        <v>0</v>
      </c>
      <c r="AS71" s="159">
        <v>0</v>
      </c>
      <c r="AT71" s="159">
        <v>0</v>
      </c>
      <c r="AU71" s="159">
        <v>0</v>
      </c>
      <c r="AV71" s="160">
        <f t="shared" si="19"/>
        <v>0</v>
      </c>
      <c r="AW71" s="161">
        <v>0</v>
      </c>
      <c r="AX71" s="161">
        <v>0</v>
      </c>
      <c r="AY71" s="161">
        <v>0</v>
      </c>
      <c r="AZ71" s="162">
        <f t="shared" si="20"/>
        <v>0</v>
      </c>
      <c r="BA71" s="470">
        <f t="shared" si="21"/>
        <v>0</v>
      </c>
      <c r="BB71" s="471">
        <f t="shared" si="22"/>
        <v>0</v>
      </c>
      <c r="BC71" s="472" t="str">
        <f t="shared" si="23"/>
        <v/>
      </c>
      <c r="BD71" s="172">
        <v>0</v>
      </c>
      <c r="BE71" s="163">
        <v>0</v>
      </c>
      <c r="BF71" s="163"/>
      <c r="BG71" s="164">
        <f t="shared" si="24"/>
        <v>0</v>
      </c>
      <c r="BH71" s="165">
        <v>0</v>
      </c>
      <c r="BI71" s="165">
        <v>0</v>
      </c>
      <c r="BJ71" s="165">
        <v>0</v>
      </c>
      <c r="BK71" s="166">
        <f t="shared" si="25"/>
        <v>0</v>
      </c>
      <c r="BL71" s="167">
        <v>0</v>
      </c>
      <c r="BM71" s="167">
        <v>0</v>
      </c>
      <c r="BN71" s="167">
        <v>0</v>
      </c>
      <c r="BO71" s="168">
        <f t="shared" si="26"/>
        <v>0</v>
      </c>
      <c r="BP71" s="473">
        <f t="shared" si="27"/>
        <v>0</v>
      </c>
      <c r="BQ71" s="474">
        <f t="shared" si="28"/>
        <v>0</v>
      </c>
      <c r="BR71" s="475" t="str">
        <f t="shared" si="29"/>
        <v/>
      </c>
      <c r="BS71" s="132"/>
      <c r="BT71" s="19"/>
      <c r="BU71" s="19"/>
      <c r="BV71" s="19"/>
      <c r="BW71" s="19"/>
      <c r="BX71" s="476">
        <f t="shared" si="62"/>
        <v>0</v>
      </c>
      <c r="BY71" s="448">
        <f t="shared" si="30"/>
        <v>0</v>
      </c>
      <c r="BZ71" s="449" t="str">
        <f t="shared" si="56"/>
        <v/>
      </c>
      <c r="CA71" s="116"/>
      <c r="CB71" s="27"/>
      <c r="CC71" s="27"/>
      <c r="CD71" s="27"/>
      <c r="CE71" s="27"/>
      <c r="CF71" s="470">
        <f t="shared" si="63"/>
        <v>0</v>
      </c>
      <c r="CG71" s="477">
        <f t="shared" si="31"/>
        <v>0</v>
      </c>
      <c r="CH71" s="478" t="str">
        <f t="shared" si="57"/>
        <v/>
      </c>
      <c r="CI71" s="111"/>
      <c r="CJ71" s="18"/>
      <c r="CK71" s="18"/>
      <c r="CL71" s="18"/>
      <c r="CM71" s="18"/>
      <c r="CN71" s="479">
        <f t="shared" si="64"/>
        <v>0</v>
      </c>
      <c r="CO71" s="480">
        <f t="shared" si="32"/>
        <v>0</v>
      </c>
      <c r="CP71" s="481" t="str">
        <f t="shared" si="58"/>
        <v/>
      </c>
      <c r="CQ71" s="106"/>
      <c r="CR71" s="19"/>
      <c r="CS71" s="19"/>
      <c r="CT71" s="19"/>
      <c r="CU71" s="19"/>
      <c r="CV71" s="476">
        <f t="shared" si="65"/>
        <v>0</v>
      </c>
      <c r="CW71" s="448" t="str">
        <f t="shared" si="33"/>
        <v/>
      </c>
      <c r="CX71" s="482" t="str">
        <f t="shared" si="34"/>
        <v/>
      </c>
      <c r="CY71" s="102"/>
      <c r="CZ71" s="9"/>
      <c r="DA71" s="483" t="str">
        <f t="shared" si="35"/>
        <v/>
      </c>
      <c r="DB71" s="484">
        <f t="shared" si="66"/>
        <v>705</v>
      </c>
      <c r="DC71" s="485">
        <f t="shared" si="36"/>
        <v>0</v>
      </c>
      <c r="DD71" s="486">
        <f t="shared" si="37"/>
        <v>0</v>
      </c>
      <c r="DE71" s="487" t="str">
        <f t="shared" si="38"/>
        <v/>
      </c>
      <c r="DF71" s="463" t="str">
        <f t="shared" si="39"/>
        <v/>
      </c>
      <c r="DG71" s="463" t="str">
        <f t="shared" si="40"/>
        <v/>
      </c>
      <c r="DH71" s="488" t="str">
        <f t="shared" si="41"/>
        <v/>
      </c>
      <c r="DI71" s="461">
        <f t="shared" si="42"/>
        <v>0</v>
      </c>
      <c r="DJ71" s="648"/>
      <c r="DK71" s="649"/>
      <c r="DM71" s="97">
        <f t="shared" si="43"/>
        <v>0</v>
      </c>
      <c r="DN71" s="97" t="s">
        <v>127</v>
      </c>
      <c r="DO71" s="97">
        <f t="shared" si="44"/>
        <v>100</v>
      </c>
      <c r="DP71" s="97" t="str">
        <f t="shared" si="45"/>
        <v>0/100</v>
      </c>
      <c r="DQ71" s="97">
        <f t="shared" si="46"/>
        <v>0</v>
      </c>
      <c r="DR71" s="97" t="s">
        <v>127</v>
      </c>
      <c r="DS71" s="97">
        <f t="shared" si="47"/>
        <v>100</v>
      </c>
      <c r="DT71" s="97" t="str">
        <f t="shared" si="48"/>
        <v>0/100</v>
      </c>
      <c r="DU71" s="97">
        <f t="shared" si="49"/>
        <v>0</v>
      </c>
      <c r="DV71" s="97" t="s">
        <v>127</v>
      </c>
      <c r="DW71" s="97">
        <f t="shared" si="50"/>
        <v>100</v>
      </c>
      <c r="DX71" s="97" t="str">
        <f t="shared" si="51"/>
        <v>0/100</v>
      </c>
      <c r="DY71" s="97">
        <f t="shared" si="52"/>
        <v>0</v>
      </c>
      <c r="DZ71" s="97" t="s">
        <v>127</v>
      </c>
      <c r="EA71" s="97">
        <f t="shared" si="53"/>
        <v>0</v>
      </c>
      <c r="EB71" s="97" t="str">
        <f t="shared" si="54"/>
        <v>0/0</v>
      </c>
    </row>
    <row r="72" spans="1:132" ht="15.75">
      <c r="A72" s="6">
        <f t="shared" si="5"/>
        <v>0</v>
      </c>
      <c r="B72" s="462">
        <v>64</v>
      </c>
      <c r="C72" s="463">
        <f t="shared" si="6"/>
        <v>0</v>
      </c>
      <c r="D72" s="8"/>
      <c r="E72" s="22"/>
      <c r="F72" s="7"/>
      <c r="G72" s="8"/>
      <c r="H72" s="8"/>
      <c r="I72" s="8"/>
      <c r="J72" s="524"/>
      <c r="K72" s="196">
        <v>0</v>
      </c>
      <c r="L72" s="146">
        <v>0</v>
      </c>
      <c r="M72" s="146"/>
      <c r="N72" s="147">
        <f t="shared" si="7"/>
        <v>0</v>
      </c>
      <c r="O72" s="148">
        <v>0</v>
      </c>
      <c r="P72" s="148">
        <v>0</v>
      </c>
      <c r="Q72" s="148">
        <v>0</v>
      </c>
      <c r="R72" s="149">
        <f t="shared" si="59"/>
        <v>0</v>
      </c>
      <c r="S72" s="150">
        <v>0</v>
      </c>
      <c r="T72" s="150">
        <v>0</v>
      </c>
      <c r="U72" s="150">
        <v>0</v>
      </c>
      <c r="V72" s="151">
        <f t="shared" si="60"/>
        <v>0</v>
      </c>
      <c r="W72" s="464">
        <f t="shared" si="61"/>
        <v>0</v>
      </c>
      <c r="X72" s="465">
        <f t="shared" si="11"/>
        <v>0</v>
      </c>
      <c r="Y72" s="466" t="str">
        <f t="shared" si="12"/>
        <v/>
      </c>
      <c r="Z72" s="186">
        <v>0</v>
      </c>
      <c r="AA72" s="152">
        <v>0</v>
      </c>
      <c r="AB72" s="152"/>
      <c r="AC72" s="153">
        <f t="shared" si="13"/>
        <v>0</v>
      </c>
      <c r="AD72" s="154">
        <v>0</v>
      </c>
      <c r="AE72" s="154">
        <v>0</v>
      </c>
      <c r="AF72" s="154">
        <v>0</v>
      </c>
      <c r="AG72" s="155">
        <f t="shared" si="14"/>
        <v>0</v>
      </c>
      <c r="AH72" s="156">
        <v>0</v>
      </c>
      <c r="AI72" s="156">
        <v>0</v>
      </c>
      <c r="AJ72" s="156">
        <v>0</v>
      </c>
      <c r="AK72" s="157">
        <f t="shared" si="15"/>
        <v>0</v>
      </c>
      <c r="AL72" s="467">
        <f t="shared" si="55"/>
        <v>0</v>
      </c>
      <c r="AM72" s="468">
        <f t="shared" si="16"/>
        <v>0</v>
      </c>
      <c r="AN72" s="469" t="str">
        <f t="shared" si="17"/>
        <v/>
      </c>
      <c r="AO72" s="102">
        <v>0</v>
      </c>
      <c r="AP72" s="9">
        <v>0</v>
      </c>
      <c r="AQ72" s="9"/>
      <c r="AR72" s="158">
        <f t="shared" si="18"/>
        <v>0</v>
      </c>
      <c r="AS72" s="159">
        <v>0</v>
      </c>
      <c r="AT72" s="159">
        <v>0</v>
      </c>
      <c r="AU72" s="159">
        <v>0</v>
      </c>
      <c r="AV72" s="160">
        <f t="shared" si="19"/>
        <v>0</v>
      </c>
      <c r="AW72" s="161">
        <v>0</v>
      </c>
      <c r="AX72" s="161">
        <v>0</v>
      </c>
      <c r="AY72" s="161">
        <v>0</v>
      </c>
      <c r="AZ72" s="162">
        <f t="shared" si="20"/>
        <v>0</v>
      </c>
      <c r="BA72" s="470">
        <f t="shared" si="21"/>
        <v>0</v>
      </c>
      <c r="BB72" s="471">
        <f t="shared" si="22"/>
        <v>0</v>
      </c>
      <c r="BC72" s="472" t="str">
        <f t="shared" si="23"/>
        <v/>
      </c>
      <c r="BD72" s="172">
        <v>0</v>
      </c>
      <c r="BE72" s="163">
        <v>0</v>
      </c>
      <c r="BF72" s="163"/>
      <c r="BG72" s="164">
        <f t="shared" si="24"/>
        <v>0</v>
      </c>
      <c r="BH72" s="165">
        <v>0</v>
      </c>
      <c r="BI72" s="165">
        <v>0</v>
      </c>
      <c r="BJ72" s="165">
        <v>0</v>
      </c>
      <c r="BK72" s="166">
        <f t="shared" si="25"/>
        <v>0</v>
      </c>
      <c r="BL72" s="167">
        <v>0</v>
      </c>
      <c r="BM72" s="167">
        <v>0</v>
      </c>
      <c r="BN72" s="167">
        <v>0</v>
      </c>
      <c r="BO72" s="168">
        <f t="shared" si="26"/>
        <v>0</v>
      </c>
      <c r="BP72" s="473">
        <f t="shared" si="27"/>
        <v>0</v>
      </c>
      <c r="BQ72" s="474">
        <f t="shared" si="28"/>
        <v>0</v>
      </c>
      <c r="BR72" s="475" t="str">
        <f t="shared" si="29"/>
        <v/>
      </c>
      <c r="BS72" s="132"/>
      <c r="BT72" s="19"/>
      <c r="BU72" s="19"/>
      <c r="BV72" s="19"/>
      <c r="BW72" s="19"/>
      <c r="BX72" s="476">
        <f t="shared" si="62"/>
        <v>0</v>
      </c>
      <c r="BY72" s="448">
        <f t="shared" si="30"/>
        <v>0</v>
      </c>
      <c r="BZ72" s="449" t="str">
        <f t="shared" si="56"/>
        <v/>
      </c>
      <c r="CA72" s="116"/>
      <c r="CB72" s="27"/>
      <c r="CC72" s="27"/>
      <c r="CD72" s="27"/>
      <c r="CE72" s="27"/>
      <c r="CF72" s="470">
        <f t="shared" si="63"/>
        <v>0</v>
      </c>
      <c r="CG72" s="477">
        <f t="shared" si="31"/>
        <v>0</v>
      </c>
      <c r="CH72" s="478" t="str">
        <f t="shared" si="57"/>
        <v/>
      </c>
      <c r="CI72" s="111"/>
      <c r="CJ72" s="18"/>
      <c r="CK72" s="18"/>
      <c r="CL72" s="18"/>
      <c r="CM72" s="18"/>
      <c r="CN72" s="479">
        <f t="shared" si="64"/>
        <v>0</v>
      </c>
      <c r="CO72" s="480">
        <f t="shared" si="32"/>
        <v>0</v>
      </c>
      <c r="CP72" s="481" t="str">
        <f t="shared" si="58"/>
        <v/>
      </c>
      <c r="CQ72" s="106"/>
      <c r="CR72" s="19"/>
      <c r="CS72" s="19"/>
      <c r="CT72" s="19"/>
      <c r="CU72" s="19"/>
      <c r="CV72" s="476">
        <f t="shared" si="65"/>
        <v>0</v>
      </c>
      <c r="CW72" s="448" t="str">
        <f t="shared" si="33"/>
        <v/>
      </c>
      <c r="CX72" s="482" t="str">
        <f t="shared" si="34"/>
        <v/>
      </c>
      <c r="CY72" s="102"/>
      <c r="CZ72" s="9"/>
      <c r="DA72" s="483" t="str">
        <f t="shared" si="35"/>
        <v/>
      </c>
      <c r="DB72" s="484">
        <f t="shared" si="66"/>
        <v>705</v>
      </c>
      <c r="DC72" s="485">
        <f t="shared" si="36"/>
        <v>0</v>
      </c>
      <c r="DD72" s="486">
        <f t="shared" si="37"/>
        <v>0</v>
      </c>
      <c r="DE72" s="487" t="str">
        <f t="shared" si="38"/>
        <v/>
      </c>
      <c r="DF72" s="463" t="str">
        <f t="shared" si="39"/>
        <v/>
      </c>
      <c r="DG72" s="463" t="str">
        <f t="shared" si="40"/>
        <v/>
      </c>
      <c r="DH72" s="488" t="str">
        <f t="shared" si="41"/>
        <v/>
      </c>
      <c r="DI72" s="461">
        <f t="shared" si="42"/>
        <v>0</v>
      </c>
      <c r="DJ72" s="648"/>
      <c r="DK72" s="649"/>
      <c r="DM72" s="97">
        <f t="shared" si="43"/>
        <v>0</v>
      </c>
      <c r="DN72" s="97" t="s">
        <v>127</v>
      </c>
      <c r="DO72" s="97">
        <f t="shared" si="44"/>
        <v>100</v>
      </c>
      <c r="DP72" s="97" t="str">
        <f t="shared" si="45"/>
        <v>0/100</v>
      </c>
      <c r="DQ72" s="97">
        <f t="shared" si="46"/>
        <v>0</v>
      </c>
      <c r="DR72" s="97" t="s">
        <v>127</v>
      </c>
      <c r="DS72" s="97">
        <f t="shared" si="47"/>
        <v>100</v>
      </c>
      <c r="DT72" s="97" t="str">
        <f t="shared" si="48"/>
        <v>0/100</v>
      </c>
      <c r="DU72" s="97">
        <f t="shared" si="49"/>
        <v>0</v>
      </c>
      <c r="DV72" s="97" t="s">
        <v>127</v>
      </c>
      <c r="DW72" s="97">
        <f t="shared" si="50"/>
        <v>100</v>
      </c>
      <c r="DX72" s="97" t="str">
        <f t="shared" si="51"/>
        <v>0/100</v>
      </c>
      <c r="DY72" s="97">
        <f t="shared" si="52"/>
        <v>0</v>
      </c>
      <c r="DZ72" s="97" t="s">
        <v>127</v>
      </c>
      <c r="EA72" s="97">
        <f t="shared" si="53"/>
        <v>0</v>
      </c>
      <c r="EB72" s="97" t="str">
        <f t="shared" si="54"/>
        <v>0/0</v>
      </c>
    </row>
    <row r="73" spans="1:132" ht="15.75">
      <c r="A73" s="6">
        <f t="shared" si="5"/>
        <v>0</v>
      </c>
      <c r="B73" s="484">
        <v>65</v>
      </c>
      <c r="C73" s="463">
        <f t="shared" si="6"/>
        <v>0</v>
      </c>
      <c r="D73" s="8"/>
      <c r="E73" s="22"/>
      <c r="F73" s="7"/>
      <c r="G73" s="8"/>
      <c r="H73" s="8"/>
      <c r="I73" s="8"/>
      <c r="J73" s="524"/>
      <c r="K73" s="196">
        <v>0</v>
      </c>
      <c r="L73" s="146">
        <v>0</v>
      </c>
      <c r="M73" s="146"/>
      <c r="N73" s="147">
        <f t="shared" si="7"/>
        <v>0</v>
      </c>
      <c r="O73" s="148">
        <v>0</v>
      </c>
      <c r="P73" s="148">
        <v>0</v>
      </c>
      <c r="Q73" s="148">
        <v>0</v>
      </c>
      <c r="R73" s="149">
        <f t="shared" si="59"/>
        <v>0</v>
      </c>
      <c r="S73" s="150">
        <v>0</v>
      </c>
      <c r="T73" s="150">
        <v>0</v>
      </c>
      <c r="U73" s="150">
        <v>0</v>
      </c>
      <c r="V73" s="151">
        <f t="shared" si="60"/>
        <v>0</v>
      </c>
      <c r="W73" s="464">
        <f t="shared" si="61"/>
        <v>0</v>
      </c>
      <c r="X73" s="465">
        <f t="shared" si="11"/>
        <v>0</v>
      </c>
      <c r="Y73" s="466" t="str">
        <f t="shared" si="12"/>
        <v/>
      </c>
      <c r="Z73" s="186">
        <v>0</v>
      </c>
      <c r="AA73" s="152">
        <v>0</v>
      </c>
      <c r="AB73" s="152"/>
      <c r="AC73" s="153">
        <f t="shared" si="13"/>
        <v>0</v>
      </c>
      <c r="AD73" s="154">
        <v>0</v>
      </c>
      <c r="AE73" s="154">
        <v>0</v>
      </c>
      <c r="AF73" s="154">
        <v>0</v>
      </c>
      <c r="AG73" s="155">
        <f t="shared" si="14"/>
        <v>0</v>
      </c>
      <c r="AH73" s="156">
        <v>0</v>
      </c>
      <c r="AI73" s="156">
        <v>0</v>
      </c>
      <c r="AJ73" s="156">
        <v>0</v>
      </c>
      <c r="AK73" s="157">
        <f t="shared" si="15"/>
        <v>0</v>
      </c>
      <c r="AL73" s="467">
        <f t="shared" si="55"/>
        <v>0</v>
      </c>
      <c r="AM73" s="468">
        <f t="shared" si="16"/>
        <v>0</v>
      </c>
      <c r="AN73" s="469" t="str">
        <f t="shared" si="17"/>
        <v/>
      </c>
      <c r="AO73" s="102">
        <v>0</v>
      </c>
      <c r="AP73" s="9">
        <v>0</v>
      </c>
      <c r="AQ73" s="9"/>
      <c r="AR73" s="158">
        <f t="shared" si="18"/>
        <v>0</v>
      </c>
      <c r="AS73" s="159">
        <v>0</v>
      </c>
      <c r="AT73" s="159">
        <v>0</v>
      </c>
      <c r="AU73" s="159">
        <v>0</v>
      </c>
      <c r="AV73" s="160">
        <f t="shared" si="19"/>
        <v>0</v>
      </c>
      <c r="AW73" s="161">
        <v>0</v>
      </c>
      <c r="AX73" s="161">
        <v>0</v>
      </c>
      <c r="AY73" s="161">
        <v>0</v>
      </c>
      <c r="AZ73" s="162">
        <f t="shared" si="20"/>
        <v>0</v>
      </c>
      <c r="BA73" s="470">
        <f t="shared" si="21"/>
        <v>0</v>
      </c>
      <c r="BB73" s="471">
        <f t="shared" si="22"/>
        <v>0</v>
      </c>
      <c r="BC73" s="472" t="str">
        <f t="shared" si="23"/>
        <v/>
      </c>
      <c r="BD73" s="172">
        <v>0</v>
      </c>
      <c r="BE73" s="163">
        <v>0</v>
      </c>
      <c r="BF73" s="163"/>
      <c r="BG73" s="164">
        <f t="shared" si="24"/>
        <v>0</v>
      </c>
      <c r="BH73" s="165">
        <v>0</v>
      </c>
      <c r="BI73" s="165">
        <v>0</v>
      </c>
      <c r="BJ73" s="165">
        <v>0</v>
      </c>
      <c r="BK73" s="166">
        <f t="shared" si="25"/>
        <v>0</v>
      </c>
      <c r="BL73" s="167">
        <v>0</v>
      </c>
      <c r="BM73" s="167">
        <v>0</v>
      </c>
      <c r="BN73" s="167">
        <v>0</v>
      </c>
      <c r="BO73" s="168">
        <f t="shared" si="26"/>
        <v>0</v>
      </c>
      <c r="BP73" s="473">
        <f t="shared" si="27"/>
        <v>0</v>
      </c>
      <c r="BQ73" s="474">
        <f t="shared" si="28"/>
        <v>0</v>
      </c>
      <c r="BR73" s="475" t="str">
        <f t="shared" si="29"/>
        <v/>
      </c>
      <c r="BS73" s="132"/>
      <c r="BT73" s="19"/>
      <c r="BU73" s="19"/>
      <c r="BV73" s="19"/>
      <c r="BW73" s="19"/>
      <c r="BX73" s="476">
        <f t="shared" ref="BX73:BX104" si="67">SUM(BS73:BW73)</f>
        <v>0</v>
      </c>
      <c r="BY73" s="448">
        <f t="shared" si="30"/>
        <v>0</v>
      </c>
      <c r="BZ73" s="449" t="str">
        <f t="shared" si="56"/>
        <v/>
      </c>
      <c r="CA73" s="116"/>
      <c r="CB73" s="27"/>
      <c r="CC73" s="27"/>
      <c r="CD73" s="27"/>
      <c r="CE73" s="27"/>
      <c r="CF73" s="470">
        <f t="shared" ref="CF73:CF104" si="68">SUM(CA73:CE73)</f>
        <v>0</v>
      </c>
      <c r="CG73" s="477">
        <f t="shared" si="31"/>
        <v>0</v>
      </c>
      <c r="CH73" s="478" t="str">
        <f t="shared" si="57"/>
        <v/>
      </c>
      <c r="CI73" s="111"/>
      <c r="CJ73" s="18"/>
      <c r="CK73" s="18"/>
      <c r="CL73" s="18"/>
      <c r="CM73" s="18"/>
      <c r="CN73" s="479">
        <f t="shared" ref="CN73:CN104" si="69">SUM(CI73:CM73)</f>
        <v>0</v>
      </c>
      <c r="CO73" s="480">
        <f t="shared" si="32"/>
        <v>0</v>
      </c>
      <c r="CP73" s="481" t="str">
        <f t="shared" si="58"/>
        <v/>
      </c>
      <c r="CQ73" s="106"/>
      <c r="CR73" s="19"/>
      <c r="CS73" s="19"/>
      <c r="CT73" s="19"/>
      <c r="CU73" s="19"/>
      <c r="CV73" s="476">
        <f t="shared" ref="CV73:CV104" si="70">SUM(CQ73:CU73)</f>
        <v>0</v>
      </c>
      <c r="CW73" s="448" t="str">
        <f t="shared" si="33"/>
        <v/>
      </c>
      <c r="CX73" s="482" t="str">
        <f t="shared" si="34"/>
        <v/>
      </c>
      <c r="CY73" s="102"/>
      <c r="CZ73" s="9"/>
      <c r="DA73" s="483" t="str">
        <f t="shared" si="35"/>
        <v/>
      </c>
      <c r="DB73" s="484">
        <f t="shared" ref="DB73:DB208" si="71">IF(OR($W$7="",$AL$7="",$BA$7="",$BP$7=""),"",SUM($W$7,$AL$7,$BA$7,$BP$7))</f>
        <v>705</v>
      </c>
      <c r="DC73" s="485">
        <f t="shared" si="36"/>
        <v>0</v>
      </c>
      <c r="DD73" s="486">
        <f t="shared" si="37"/>
        <v>0</v>
      </c>
      <c r="DE73" s="487" t="str">
        <f t="shared" si="38"/>
        <v/>
      </c>
      <c r="DF73" s="463" t="str">
        <f t="shared" si="39"/>
        <v/>
      </c>
      <c r="DG73" s="463" t="str">
        <f t="shared" si="40"/>
        <v/>
      </c>
      <c r="DH73" s="488" t="str">
        <f t="shared" si="41"/>
        <v/>
      </c>
      <c r="DI73" s="461">
        <f t="shared" si="42"/>
        <v>0</v>
      </c>
      <c r="DJ73" s="648"/>
      <c r="DK73" s="649"/>
      <c r="DM73" s="97">
        <f t="shared" si="43"/>
        <v>0</v>
      </c>
      <c r="DN73" s="97" t="s">
        <v>127</v>
      </c>
      <c r="DO73" s="97">
        <f t="shared" si="44"/>
        <v>100</v>
      </c>
      <c r="DP73" s="97" t="str">
        <f t="shared" si="45"/>
        <v>0/100</v>
      </c>
      <c r="DQ73" s="97">
        <f t="shared" si="46"/>
        <v>0</v>
      </c>
      <c r="DR73" s="97" t="s">
        <v>127</v>
      </c>
      <c r="DS73" s="97">
        <f t="shared" si="47"/>
        <v>100</v>
      </c>
      <c r="DT73" s="97" t="str">
        <f t="shared" si="48"/>
        <v>0/100</v>
      </c>
      <c r="DU73" s="97">
        <f t="shared" si="49"/>
        <v>0</v>
      </c>
      <c r="DV73" s="97" t="s">
        <v>127</v>
      </c>
      <c r="DW73" s="97">
        <f t="shared" si="50"/>
        <v>100</v>
      </c>
      <c r="DX73" s="97" t="str">
        <f t="shared" si="51"/>
        <v>0/100</v>
      </c>
      <c r="DY73" s="97">
        <f t="shared" si="52"/>
        <v>0</v>
      </c>
      <c r="DZ73" s="97" t="s">
        <v>127</v>
      </c>
      <c r="EA73" s="97">
        <f t="shared" si="53"/>
        <v>0</v>
      </c>
      <c r="EB73" s="97" t="str">
        <f t="shared" si="54"/>
        <v>0/0</v>
      </c>
    </row>
    <row r="74" spans="1:132" ht="15.75">
      <c r="A74" s="6">
        <f t="shared" ref="A74:A208" si="72">F74</f>
        <v>0</v>
      </c>
      <c r="B74" s="462">
        <v>66</v>
      </c>
      <c r="C74" s="463">
        <f t="shared" ref="C74:C107" si="73">IF(D74&gt;0,$F$4,0)</f>
        <v>0</v>
      </c>
      <c r="D74" s="8"/>
      <c r="E74" s="22"/>
      <c r="F74" s="7"/>
      <c r="G74" s="8"/>
      <c r="H74" s="8"/>
      <c r="I74" s="8"/>
      <c r="J74" s="524"/>
      <c r="K74" s="196">
        <v>0</v>
      </c>
      <c r="L74" s="146">
        <v>0</v>
      </c>
      <c r="M74" s="146"/>
      <c r="N74" s="147">
        <f t="shared" ref="N74:N107" si="74">SUM(K74:M74)</f>
        <v>0</v>
      </c>
      <c r="O74" s="148">
        <v>0</v>
      </c>
      <c r="P74" s="148">
        <v>0</v>
      </c>
      <c r="Q74" s="148">
        <v>0</v>
      </c>
      <c r="R74" s="149">
        <f t="shared" si="59"/>
        <v>0</v>
      </c>
      <c r="S74" s="150">
        <v>0</v>
      </c>
      <c r="T74" s="150">
        <v>0</v>
      </c>
      <c r="U74" s="150">
        <v>0</v>
      </c>
      <c r="V74" s="151">
        <f t="shared" si="60"/>
        <v>0</v>
      </c>
      <c r="W74" s="464">
        <f t="shared" si="61"/>
        <v>0</v>
      </c>
      <c r="X74" s="465">
        <f t="shared" ref="X74:X107" si="75">IF(OR(W74="",W$7=""),"",W74/W$7*100)</f>
        <v>0</v>
      </c>
      <c r="Y74" s="466" t="str">
        <f t="shared" ref="Y74:Y107" si="76">IF(OR(X74="",$F74="",$F74="ab",$F74="ml"),"",IF(X74&gt;=86,"A",IF(X74&gt;=71,"B",IF(X74&gt;=51,"C",IF(X74&gt;=31,"D",IF(X74=0,0,"E"))))))</f>
        <v/>
      </c>
      <c r="Z74" s="186">
        <v>0</v>
      </c>
      <c r="AA74" s="152">
        <v>0</v>
      </c>
      <c r="AB74" s="152"/>
      <c r="AC74" s="153">
        <f t="shared" ref="AC74:AC208" si="77">SUM(Z74:AB74)</f>
        <v>0</v>
      </c>
      <c r="AD74" s="154">
        <v>0</v>
      </c>
      <c r="AE74" s="154">
        <v>0</v>
      </c>
      <c r="AF74" s="154">
        <v>0</v>
      </c>
      <c r="AG74" s="155">
        <f t="shared" ref="AG74:AG208" si="78">SUM(AD74:AF74)</f>
        <v>0</v>
      </c>
      <c r="AH74" s="156">
        <v>0</v>
      </c>
      <c r="AI74" s="156">
        <v>0</v>
      </c>
      <c r="AJ74" s="156">
        <v>0</v>
      </c>
      <c r="AK74" s="157">
        <f t="shared" ref="AK74:AK208" si="79">SUM(AH74:AJ74)</f>
        <v>0</v>
      </c>
      <c r="AL74" s="467">
        <f t="shared" ref="AL74:AL208" si="80">AC74+AG74+AK74</f>
        <v>0</v>
      </c>
      <c r="AM74" s="468">
        <f t="shared" ref="AM74:AM208" si="81">IF(OR(AL74="",AL$7=""),"",AL74/AL$7*100)</f>
        <v>0</v>
      </c>
      <c r="AN74" s="469" t="str">
        <f t="shared" ref="AN74:AN208" si="82">IF(OR(AM74="",$F74="",$F74="ab",$F74="ml"),"",IF(AM74&gt;=86,"A",IF(AM74&gt;=71,"B",IF(AM74&gt;=51,"C",IF(AM74&gt;=31,"D",IF(AM74=0,0,"E"))))))</f>
        <v/>
      </c>
      <c r="AO74" s="102">
        <v>0</v>
      </c>
      <c r="AP74" s="9">
        <v>0</v>
      </c>
      <c r="AQ74" s="9"/>
      <c r="AR74" s="158">
        <f t="shared" ref="AR74:AR208" si="83">SUM(AO74:AQ74)</f>
        <v>0</v>
      </c>
      <c r="AS74" s="159">
        <v>0</v>
      </c>
      <c r="AT74" s="159">
        <v>0</v>
      </c>
      <c r="AU74" s="159">
        <v>0</v>
      </c>
      <c r="AV74" s="160">
        <f t="shared" ref="AV74:AV208" si="84">SUM(AS74:AU74)</f>
        <v>0</v>
      </c>
      <c r="AW74" s="161">
        <v>0</v>
      </c>
      <c r="AX74" s="161">
        <v>0</v>
      </c>
      <c r="AY74" s="161">
        <v>0</v>
      </c>
      <c r="AZ74" s="162">
        <f t="shared" ref="AZ74:AZ208" si="85">SUM(AW74:AY74)</f>
        <v>0</v>
      </c>
      <c r="BA74" s="470">
        <f t="shared" ref="BA74:BA208" si="86">AR74+AV74+AZ74</f>
        <v>0</v>
      </c>
      <c r="BB74" s="471">
        <f t="shared" ref="BB74:BB208" si="87">IF(OR(BA74="",BA$7=""),"",BA74/BA$7*100)</f>
        <v>0</v>
      </c>
      <c r="BC74" s="472" t="str">
        <f t="shared" ref="BC74:BC208" si="88">IF(OR(BB74="",$F74="",$F74="ab",$F74="ml"),"",IF(BB74&gt;=86,"A",IF(BB74&gt;=71,"B",IF(BB74&gt;=51,"C",IF(BB74&gt;=31,"D",IF(BB74=0,0,"E"))))))</f>
        <v/>
      </c>
      <c r="BD74" s="172">
        <v>0</v>
      </c>
      <c r="BE74" s="163">
        <v>0</v>
      </c>
      <c r="BF74" s="163"/>
      <c r="BG74" s="164">
        <f t="shared" ref="BG74:BG208" si="89">SUM(BD74:BF74)</f>
        <v>0</v>
      </c>
      <c r="BH74" s="165">
        <v>0</v>
      </c>
      <c r="BI74" s="165">
        <v>0</v>
      </c>
      <c r="BJ74" s="165">
        <v>0</v>
      </c>
      <c r="BK74" s="166">
        <f t="shared" ref="BK74:BK208" si="90">SUM(BH74:BJ74)</f>
        <v>0</v>
      </c>
      <c r="BL74" s="167">
        <v>0</v>
      </c>
      <c r="BM74" s="167">
        <v>0</v>
      </c>
      <c r="BN74" s="167">
        <v>0</v>
      </c>
      <c r="BO74" s="168">
        <f t="shared" ref="BO74:BO208" si="91">SUM(BL74:BN74)</f>
        <v>0</v>
      </c>
      <c r="BP74" s="473">
        <f t="shared" ref="BP74:BP208" si="92">BG74+BK74+BO74</f>
        <v>0</v>
      </c>
      <c r="BQ74" s="474">
        <f t="shared" ref="BQ74:BQ208" si="93">IF(OR(BP$7=0,0),"",ROUNDUP(BP74/BP$7*100,0))</f>
        <v>0</v>
      </c>
      <c r="BR74" s="475" t="str">
        <f t="shared" ref="BR74:BR208" si="94">IF(OR(BQ74="",$F74="",$F74="ab",$F74="ml"),"",IF(BQ74&gt;85,"A",IF(BQ74&gt;70,"B",IF(BQ74&gt;50,"C",IF(BQ74&gt;30,"D",IF(BQ74=0,0,"E"))))))</f>
        <v/>
      </c>
      <c r="BS74" s="132"/>
      <c r="BT74" s="19"/>
      <c r="BU74" s="19"/>
      <c r="BV74" s="19"/>
      <c r="BW74" s="19"/>
      <c r="BX74" s="476">
        <f t="shared" si="67"/>
        <v>0</v>
      </c>
      <c r="BY74" s="448">
        <f t="shared" ref="BY74:BY208" si="95">IF(OR(BX74="",BX$7=""),"",BX74/BX$7*100)</f>
        <v>0</v>
      </c>
      <c r="BZ74" s="449" t="str">
        <f t="shared" si="56"/>
        <v/>
      </c>
      <c r="CA74" s="116"/>
      <c r="CB74" s="27"/>
      <c r="CC74" s="27"/>
      <c r="CD74" s="27"/>
      <c r="CE74" s="27"/>
      <c r="CF74" s="470">
        <f t="shared" si="68"/>
        <v>0</v>
      </c>
      <c r="CG74" s="477">
        <f t="shared" ref="CG74:CG208" si="96">IF(OR(CF74="",CF$7=""),"",CF74/CF$7*100)</f>
        <v>0</v>
      </c>
      <c r="CH74" s="478" t="str">
        <f t="shared" si="57"/>
        <v/>
      </c>
      <c r="CI74" s="111"/>
      <c r="CJ74" s="18"/>
      <c r="CK74" s="18"/>
      <c r="CL74" s="18"/>
      <c r="CM74" s="18"/>
      <c r="CN74" s="479">
        <f t="shared" si="69"/>
        <v>0</v>
      </c>
      <c r="CO74" s="480">
        <f t="shared" ref="CO74:CO208" si="97">IF(OR(CN74="",CN$7=""),"",CN74/CN$7*100)</f>
        <v>0</v>
      </c>
      <c r="CP74" s="481" t="str">
        <f t="shared" si="58"/>
        <v/>
      </c>
      <c r="CQ74" s="106"/>
      <c r="CR74" s="19"/>
      <c r="CS74" s="19"/>
      <c r="CT74" s="19"/>
      <c r="CU74" s="19"/>
      <c r="CV74" s="476">
        <f t="shared" si="70"/>
        <v>0</v>
      </c>
      <c r="CW74" s="448" t="str">
        <f t="shared" ref="CW74:CW208" si="98">IF(OR(CV74=0,CV$7=0),"",CV74/CV$7*100)</f>
        <v/>
      </c>
      <c r="CX74" s="482" t="str">
        <f t="shared" ref="CX74:CX208" si="99">IF(OR(CW74="",$F74="",$F74="ab",$F74="ml"),"",IF(CW74&gt;=91,"A+",IF(CW74&gt;=76,"A",IF(CW74&gt;=61,"B",IF(CW74&gt;=41,"C",IF(CW74=0,0,"D"))))))</f>
        <v/>
      </c>
      <c r="CY74" s="102"/>
      <c r="CZ74" s="9"/>
      <c r="DA74" s="483" t="str">
        <f t="shared" ref="DA74:DA208" si="100">IF(OR(CY74="",CZ74=""),"",CZ74/CY74*100)</f>
        <v/>
      </c>
      <c r="DB74" s="484">
        <f t="shared" si="71"/>
        <v>705</v>
      </c>
      <c r="DC74" s="485">
        <f t="shared" ref="DC74:DC208" si="101">IF(OR(W74="",AL74="",BA74="",BP74=""),"",SUM(W74,AL74,BA74,BP74))</f>
        <v>0</v>
      </c>
      <c r="DD74" s="486">
        <f t="shared" ref="DD74:DD208" si="102">IF(DB74&gt;0,DC74/DB74*100)</f>
        <v>0</v>
      </c>
      <c r="DE74" s="487" t="str">
        <f t="shared" ref="DE74:DE208" si="103">IF(OR($F74="",$F74="ab",$F74="ml"),"",IF(DD74&gt;=86,"A",IF(DD74&gt;=71,"B",IF(DD74&gt;=51,"C",IF(DD74&gt;=31,"D",IF(DD74=0,0,"E"))))))</f>
        <v/>
      </c>
      <c r="DF74" s="463" t="str">
        <f t="shared" ref="DF74:DF208" si="104">IF(F74="TC","Transfered",IF(OR(F74="",F74="DROP",Y74="",AN74="",BC74=""),"",IF(DD74&lt;33,"Promoted","Passed")))</f>
        <v/>
      </c>
      <c r="DG74" s="463" t="str">
        <f t="shared" ref="DG74:DG208" si="105">IF(DF74="Passed",DD74,"")</f>
        <v/>
      </c>
      <c r="DH74" s="488" t="str">
        <f t="shared" ref="DH74:DH208" si="106">IF(DG74="","",SUMPRODUCT((DG74&lt;DG$9:DG$208)/COUNTIF(DG$9:DG$208,DG$9:DG$208)))</f>
        <v/>
      </c>
      <c r="DI74" s="461">
        <f t="shared" ref="DI74:DI208" si="107">IF(DE74="A+","Excellent",IF(DE74="A","Excellent",IF(DE74="B","Very Good",IF(DE74="C","Good",IF(DE74="D","Average",IF(DE74="E","Needs Improvement",0))))))</f>
        <v>0</v>
      </c>
      <c r="DJ74" s="648"/>
      <c r="DK74" s="649"/>
      <c r="DM74" s="97">
        <f t="shared" ref="DM74:DM208" si="108">BX74</f>
        <v>0</v>
      </c>
      <c r="DN74" s="97" t="s">
        <v>127</v>
      </c>
      <c r="DO74" s="97">
        <f t="shared" ref="DO74:DO208" si="109">$BX$7</f>
        <v>100</v>
      </c>
      <c r="DP74" s="97" t="str">
        <f t="shared" ref="DP74:DP208" si="110">CONCATENATE(DM74,DN74,DO74)</f>
        <v>0/100</v>
      </c>
      <c r="DQ74" s="97">
        <f t="shared" ref="DQ74:DQ208" si="111">CF74</f>
        <v>0</v>
      </c>
      <c r="DR74" s="97" t="s">
        <v>127</v>
      </c>
      <c r="DS74" s="97">
        <f t="shared" ref="DS74:DS208" si="112">$CF$7</f>
        <v>100</v>
      </c>
      <c r="DT74" s="97" t="str">
        <f t="shared" ref="DT74:DT208" si="113">CONCATENATE(DQ74,DR74,DS74)</f>
        <v>0/100</v>
      </c>
      <c r="DU74" s="97">
        <f t="shared" ref="DU74:DU208" si="114">CN74</f>
        <v>0</v>
      </c>
      <c r="DV74" s="97" t="s">
        <v>127</v>
      </c>
      <c r="DW74" s="97">
        <f t="shared" ref="DW74:DW208" si="115">$CN$7</f>
        <v>100</v>
      </c>
      <c r="DX74" s="97" t="str">
        <f t="shared" ref="DX74:DX208" si="116">CONCATENATE(DU74,DV74,DW74)</f>
        <v>0/100</v>
      </c>
      <c r="DY74" s="97">
        <f t="shared" ref="DY74:DY208" si="117">CV74</f>
        <v>0</v>
      </c>
      <c r="DZ74" s="97" t="s">
        <v>127</v>
      </c>
      <c r="EA74" s="97">
        <f t="shared" ref="EA74:EA208" si="118">$CV$7</f>
        <v>0</v>
      </c>
      <c r="EB74" s="97" t="str">
        <f t="shared" ref="EB74:EB208" si="119">CONCATENATE(DY74,DZ74,EA74)</f>
        <v>0/0</v>
      </c>
    </row>
    <row r="75" spans="1:132" ht="15.75">
      <c r="A75" s="6">
        <f t="shared" si="72"/>
        <v>0</v>
      </c>
      <c r="B75" s="484">
        <v>67</v>
      </c>
      <c r="C75" s="463">
        <f t="shared" si="73"/>
        <v>0</v>
      </c>
      <c r="D75" s="8"/>
      <c r="E75" s="22"/>
      <c r="F75" s="7"/>
      <c r="G75" s="8"/>
      <c r="H75" s="8"/>
      <c r="I75" s="8"/>
      <c r="J75" s="524"/>
      <c r="K75" s="196">
        <v>0</v>
      </c>
      <c r="L75" s="146">
        <v>0</v>
      </c>
      <c r="M75" s="146"/>
      <c r="N75" s="147">
        <f t="shared" si="74"/>
        <v>0</v>
      </c>
      <c r="O75" s="148">
        <v>0</v>
      </c>
      <c r="P75" s="148">
        <v>0</v>
      </c>
      <c r="Q75" s="148">
        <v>0</v>
      </c>
      <c r="R75" s="149">
        <f t="shared" si="59"/>
        <v>0</v>
      </c>
      <c r="S75" s="150">
        <v>0</v>
      </c>
      <c r="T75" s="150">
        <v>0</v>
      </c>
      <c r="U75" s="150">
        <v>0</v>
      </c>
      <c r="V75" s="151">
        <f t="shared" si="60"/>
        <v>0</v>
      </c>
      <c r="W75" s="464">
        <f t="shared" si="61"/>
        <v>0</v>
      </c>
      <c r="X75" s="465">
        <f t="shared" si="75"/>
        <v>0</v>
      </c>
      <c r="Y75" s="466" t="str">
        <f t="shared" si="76"/>
        <v/>
      </c>
      <c r="Z75" s="186">
        <v>0</v>
      </c>
      <c r="AA75" s="152">
        <v>0</v>
      </c>
      <c r="AB75" s="152"/>
      <c r="AC75" s="153">
        <f t="shared" si="77"/>
        <v>0</v>
      </c>
      <c r="AD75" s="154">
        <v>0</v>
      </c>
      <c r="AE75" s="154">
        <v>0</v>
      </c>
      <c r="AF75" s="154">
        <v>0</v>
      </c>
      <c r="AG75" s="155">
        <f t="shared" si="78"/>
        <v>0</v>
      </c>
      <c r="AH75" s="156">
        <v>0</v>
      </c>
      <c r="AI75" s="156">
        <v>0</v>
      </c>
      <c r="AJ75" s="156">
        <v>0</v>
      </c>
      <c r="AK75" s="157">
        <f t="shared" si="79"/>
        <v>0</v>
      </c>
      <c r="AL75" s="467">
        <f t="shared" si="80"/>
        <v>0</v>
      </c>
      <c r="AM75" s="468">
        <f t="shared" si="81"/>
        <v>0</v>
      </c>
      <c r="AN75" s="469" t="str">
        <f t="shared" si="82"/>
        <v/>
      </c>
      <c r="AO75" s="102">
        <v>0</v>
      </c>
      <c r="AP75" s="9">
        <v>0</v>
      </c>
      <c r="AQ75" s="9"/>
      <c r="AR75" s="158">
        <f t="shared" si="83"/>
        <v>0</v>
      </c>
      <c r="AS75" s="159">
        <v>0</v>
      </c>
      <c r="AT75" s="159">
        <v>0</v>
      </c>
      <c r="AU75" s="159">
        <v>0</v>
      </c>
      <c r="AV75" s="160">
        <f t="shared" si="84"/>
        <v>0</v>
      </c>
      <c r="AW75" s="161">
        <v>0</v>
      </c>
      <c r="AX75" s="161">
        <v>0</v>
      </c>
      <c r="AY75" s="161">
        <v>0</v>
      </c>
      <c r="AZ75" s="162">
        <f t="shared" si="85"/>
        <v>0</v>
      </c>
      <c r="BA75" s="470">
        <f t="shared" si="86"/>
        <v>0</v>
      </c>
      <c r="BB75" s="471">
        <f t="shared" si="87"/>
        <v>0</v>
      </c>
      <c r="BC75" s="472" t="str">
        <f t="shared" si="88"/>
        <v/>
      </c>
      <c r="BD75" s="172">
        <v>0</v>
      </c>
      <c r="BE75" s="163">
        <v>0</v>
      </c>
      <c r="BF75" s="163"/>
      <c r="BG75" s="164">
        <f t="shared" si="89"/>
        <v>0</v>
      </c>
      <c r="BH75" s="165">
        <v>0</v>
      </c>
      <c r="BI75" s="165">
        <v>0</v>
      </c>
      <c r="BJ75" s="165">
        <v>0</v>
      </c>
      <c r="BK75" s="166">
        <f t="shared" si="90"/>
        <v>0</v>
      </c>
      <c r="BL75" s="167">
        <v>0</v>
      </c>
      <c r="BM75" s="167">
        <v>0</v>
      </c>
      <c r="BN75" s="167">
        <v>0</v>
      </c>
      <c r="BO75" s="168">
        <f t="shared" si="91"/>
        <v>0</v>
      </c>
      <c r="BP75" s="473">
        <f t="shared" si="92"/>
        <v>0</v>
      </c>
      <c r="BQ75" s="474">
        <f t="shared" si="93"/>
        <v>0</v>
      </c>
      <c r="BR75" s="475" t="str">
        <f t="shared" si="94"/>
        <v/>
      </c>
      <c r="BS75" s="132"/>
      <c r="BT75" s="19"/>
      <c r="BU75" s="19"/>
      <c r="BV75" s="19"/>
      <c r="BW75" s="19"/>
      <c r="BX75" s="476">
        <f t="shared" si="67"/>
        <v>0</v>
      </c>
      <c r="BY75" s="448">
        <f t="shared" si="95"/>
        <v>0</v>
      </c>
      <c r="BZ75" s="449" t="str">
        <f t="shared" ref="BZ75:BZ208" si="120">IF(OR(BY75="",$F75="",$F75="ab",$F75="ml"),"",IF(BY75&gt;=86,"A",IF(BY75&gt;=71,"B",IF(BY75&gt;=51,"C",IF(BY75&gt;=31,"D",IF(BY75=0,0,"E"))))))</f>
        <v/>
      </c>
      <c r="CA75" s="116"/>
      <c r="CB75" s="27"/>
      <c r="CC75" s="27"/>
      <c r="CD75" s="27"/>
      <c r="CE75" s="27"/>
      <c r="CF75" s="470">
        <f t="shared" si="68"/>
        <v>0</v>
      </c>
      <c r="CG75" s="477">
        <f t="shared" si="96"/>
        <v>0</v>
      </c>
      <c r="CH75" s="478" t="str">
        <f t="shared" ref="CH75:CH208" si="121">IF(OR(CG75="",$F75="",$F75="ab",$F75="ml"),"",IF(CG75&gt;=86,"A",IF(CG75&gt;=71,"B",IF(CG75&gt;=51,"C",IF(CG75&gt;=31,"D",IF(CG75=0,0,"E"))))))</f>
        <v/>
      </c>
      <c r="CI75" s="111"/>
      <c r="CJ75" s="18"/>
      <c r="CK75" s="18"/>
      <c r="CL75" s="18"/>
      <c r="CM75" s="18"/>
      <c r="CN75" s="479">
        <f t="shared" si="69"/>
        <v>0</v>
      </c>
      <c r="CO75" s="480">
        <f t="shared" si="97"/>
        <v>0</v>
      </c>
      <c r="CP75" s="481" t="str">
        <f t="shared" ref="CP75:CP208" si="122">IF(OR(CO75="",$F75="",$F75="ab",$F75="ml"),"",IF(CO75&gt;=86,"A",IF(CO75&gt;=71,"B",IF(CO75&gt;=51,"C",IF(CO75&gt;=31,"D",IF(CO75=0,0,"E"))))))</f>
        <v/>
      </c>
      <c r="CQ75" s="106"/>
      <c r="CR75" s="19"/>
      <c r="CS75" s="19"/>
      <c r="CT75" s="19"/>
      <c r="CU75" s="19"/>
      <c r="CV75" s="476">
        <f t="shared" si="70"/>
        <v>0</v>
      </c>
      <c r="CW75" s="448" t="str">
        <f t="shared" si="98"/>
        <v/>
      </c>
      <c r="CX75" s="482" t="str">
        <f t="shared" si="99"/>
        <v/>
      </c>
      <c r="CY75" s="102"/>
      <c r="CZ75" s="9"/>
      <c r="DA75" s="483" t="str">
        <f t="shared" si="100"/>
        <v/>
      </c>
      <c r="DB75" s="484">
        <f t="shared" si="71"/>
        <v>705</v>
      </c>
      <c r="DC75" s="485">
        <f t="shared" si="101"/>
        <v>0</v>
      </c>
      <c r="DD75" s="486">
        <f t="shared" si="102"/>
        <v>0</v>
      </c>
      <c r="DE75" s="487" t="str">
        <f t="shared" si="103"/>
        <v/>
      </c>
      <c r="DF75" s="463" t="str">
        <f t="shared" si="104"/>
        <v/>
      </c>
      <c r="DG75" s="463" t="str">
        <f t="shared" si="105"/>
        <v/>
      </c>
      <c r="DH75" s="488" t="str">
        <f t="shared" si="106"/>
        <v/>
      </c>
      <c r="DI75" s="461">
        <f t="shared" si="107"/>
        <v>0</v>
      </c>
      <c r="DJ75" s="648"/>
      <c r="DK75" s="649"/>
      <c r="DM75" s="97">
        <f t="shared" si="108"/>
        <v>0</v>
      </c>
      <c r="DN75" s="97" t="s">
        <v>127</v>
      </c>
      <c r="DO75" s="97">
        <f t="shared" si="109"/>
        <v>100</v>
      </c>
      <c r="DP75" s="97" t="str">
        <f t="shared" si="110"/>
        <v>0/100</v>
      </c>
      <c r="DQ75" s="97">
        <f t="shared" si="111"/>
        <v>0</v>
      </c>
      <c r="DR75" s="97" t="s">
        <v>127</v>
      </c>
      <c r="DS75" s="97">
        <f t="shared" si="112"/>
        <v>100</v>
      </c>
      <c r="DT75" s="97" t="str">
        <f t="shared" si="113"/>
        <v>0/100</v>
      </c>
      <c r="DU75" s="97">
        <f t="shared" si="114"/>
        <v>0</v>
      </c>
      <c r="DV75" s="97" t="s">
        <v>127</v>
      </c>
      <c r="DW75" s="97">
        <f t="shared" si="115"/>
        <v>100</v>
      </c>
      <c r="DX75" s="97" t="str">
        <f t="shared" si="116"/>
        <v>0/100</v>
      </c>
      <c r="DY75" s="97">
        <f t="shared" si="117"/>
        <v>0</v>
      </c>
      <c r="DZ75" s="97" t="s">
        <v>127</v>
      </c>
      <c r="EA75" s="97">
        <f t="shared" si="118"/>
        <v>0</v>
      </c>
      <c r="EB75" s="97" t="str">
        <f t="shared" si="119"/>
        <v>0/0</v>
      </c>
    </row>
    <row r="76" spans="1:132" ht="15.75">
      <c r="A76" s="6">
        <f t="shared" si="72"/>
        <v>0</v>
      </c>
      <c r="B76" s="462">
        <v>68</v>
      </c>
      <c r="C76" s="463">
        <f t="shared" si="73"/>
        <v>0</v>
      </c>
      <c r="D76" s="8"/>
      <c r="E76" s="22"/>
      <c r="F76" s="7"/>
      <c r="G76" s="8"/>
      <c r="H76" s="8"/>
      <c r="I76" s="8"/>
      <c r="J76" s="524"/>
      <c r="K76" s="196">
        <v>0</v>
      </c>
      <c r="L76" s="146">
        <v>0</v>
      </c>
      <c r="M76" s="146"/>
      <c r="N76" s="147">
        <f t="shared" si="74"/>
        <v>0</v>
      </c>
      <c r="O76" s="148">
        <v>0</v>
      </c>
      <c r="P76" s="148">
        <v>0</v>
      </c>
      <c r="Q76" s="148">
        <v>0</v>
      </c>
      <c r="R76" s="149">
        <f t="shared" si="59"/>
        <v>0</v>
      </c>
      <c r="S76" s="150">
        <v>0</v>
      </c>
      <c r="T76" s="150">
        <v>0</v>
      </c>
      <c r="U76" s="150">
        <v>0</v>
      </c>
      <c r="V76" s="151">
        <f t="shared" si="60"/>
        <v>0</v>
      </c>
      <c r="W76" s="464">
        <f t="shared" si="61"/>
        <v>0</v>
      </c>
      <c r="X76" s="465">
        <f t="shared" si="75"/>
        <v>0</v>
      </c>
      <c r="Y76" s="466" t="str">
        <f t="shared" si="76"/>
        <v/>
      </c>
      <c r="Z76" s="186">
        <v>0</v>
      </c>
      <c r="AA76" s="152">
        <v>0</v>
      </c>
      <c r="AB76" s="152"/>
      <c r="AC76" s="153">
        <f t="shared" si="77"/>
        <v>0</v>
      </c>
      <c r="AD76" s="154">
        <v>0</v>
      </c>
      <c r="AE76" s="154">
        <v>0</v>
      </c>
      <c r="AF76" s="154">
        <v>0</v>
      </c>
      <c r="AG76" s="155">
        <f t="shared" si="78"/>
        <v>0</v>
      </c>
      <c r="AH76" s="156">
        <v>0</v>
      </c>
      <c r="AI76" s="156">
        <v>0</v>
      </c>
      <c r="AJ76" s="156">
        <v>0</v>
      </c>
      <c r="AK76" s="157">
        <f t="shared" si="79"/>
        <v>0</v>
      </c>
      <c r="AL76" s="467">
        <f t="shared" si="80"/>
        <v>0</v>
      </c>
      <c r="AM76" s="468">
        <f t="shared" si="81"/>
        <v>0</v>
      </c>
      <c r="AN76" s="469" t="str">
        <f t="shared" si="82"/>
        <v/>
      </c>
      <c r="AO76" s="102">
        <v>0</v>
      </c>
      <c r="AP76" s="9">
        <v>0</v>
      </c>
      <c r="AQ76" s="9"/>
      <c r="AR76" s="158">
        <f t="shared" si="83"/>
        <v>0</v>
      </c>
      <c r="AS76" s="159">
        <v>0</v>
      </c>
      <c r="AT76" s="159">
        <v>0</v>
      </c>
      <c r="AU76" s="159">
        <v>0</v>
      </c>
      <c r="AV76" s="160">
        <f t="shared" si="84"/>
        <v>0</v>
      </c>
      <c r="AW76" s="161">
        <v>0</v>
      </c>
      <c r="AX76" s="161">
        <v>0</v>
      </c>
      <c r="AY76" s="161">
        <v>0</v>
      </c>
      <c r="AZ76" s="162">
        <f t="shared" si="85"/>
        <v>0</v>
      </c>
      <c r="BA76" s="470">
        <f t="shared" si="86"/>
        <v>0</v>
      </c>
      <c r="BB76" s="471">
        <f t="shared" si="87"/>
        <v>0</v>
      </c>
      <c r="BC76" s="472" t="str">
        <f t="shared" si="88"/>
        <v/>
      </c>
      <c r="BD76" s="172">
        <v>0</v>
      </c>
      <c r="BE76" s="163">
        <v>0</v>
      </c>
      <c r="BF76" s="163"/>
      <c r="BG76" s="164">
        <f t="shared" si="89"/>
        <v>0</v>
      </c>
      <c r="BH76" s="165">
        <v>0</v>
      </c>
      <c r="BI76" s="165">
        <v>0</v>
      </c>
      <c r="BJ76" s="165">
        <v>0</v>
      </c>
      <c r="BK76" s="166">
        <f t="shared" si="90"/>
        <v>0</v>
      </c>
      <c r="BL76" s="167">
        <v>0</v>
      </c>
      <c r="BM76" s="167">
        <v>0</v>
      </c>
      <c r="BN76" s="167">
        <v>0</v>
      </c>
      <c r="BO76" s="168">
        <f t="shared" si="91"/>
        <v>0</v>
      </c>
      <c r="BP76" s="473">
        <f t="shared" si="92"/>
        <v>0</v>
      </c>
      <c r="BQ76" s="474">
        <f t="shared" si="93"/>
        <v>0</v>
      </c>
      <c r="BR76" s="475" t="str">
        <f t="shared" si="94"/>
        <v/>
      </c>
      <c r="BS76" s="132"/>
      <c r="BT76" s="19"/>
      <c r="BU76" s="19"/>
      <c r="BV76" s="19"/>
      <c r="BW76" s="19"/>
      <c r="BX76" s="476">
        <f t="shared" si="67"/>
        <v>0</v>
      </c>
      <c r="BY76" s="448">
        <f t="shared" si="95"/>
        <v>0</v>
      </c>
      <c r="BZ76" s="449" t="str">
        <f t="shared" si="120"/>
        <v/>
      </c>
      <c r="CA76" s="116"/>
      <c r="CB76" s="27"/>
      <c r="CC76" s="27"/>
      <c r="CD76" s="27"/>
      <c r="CE76" s="27"/>
      <c r="CF76" s="470">
        <f t="shared" si="68"/>
        <v>0</v>
      </c>
      <c r="CG76" s="477">
        <f t="shared" si="96"/>
        <v>0</v>
      </c>
      <c r="CH76" s="478" t="str">
        <f t="shared" si="121"/>
        <v/>
      </c>
      <c r="CI76" s="111"/>
      <c r="CJ76" s="18"/>
      <c r="CK76" s="18"/>
      <c r="CL76" s="18"/>
      <c r="CM76" s="18"/>
      <c r="CN76" s="479">
        <f t="shared" si="69"/>
        <v>0</v>
      </c>
      <c r="CO76" s="480">
        <f t="shared" si="97"/>
        <v>0</v>
      </c>
      <c r="CP76" s="481" t="str">
        <f t="shared" si="122"/>
        <v/>
      </c>
      <c r="CQ76" s="106"/>
      <c r="CR76" s="19"/>
      <c r="CS76" s="19"/>
      <c r="CT76" s="19"/>
      <c r="CU76" s="19"/>
      <c r="CV76" s="476">
        <f t="shared" si="70"/>
        <v>0</v>
      </c>
      <c r="CW76" s="448" t="str">
        <f t="shared" si="98"/>
        <v/>
      </c>
      <c r="CX76" s="482" t="str">
        <f t="shared" si="99"/>
        <v/>
      </c>
      <c r="CY76" s="102"/>
      <c r="CZ76" s="9"/>
      <c r="DA76" s="483" t="str">
        <f t="shared" si="100"/>
        <v/>
      </c>
      <c r="DB76" s="484">
        <f t="shared" si="71"/>
        <v>705</v>
      </c>
      <c r="DC76" s="485">
        <f t="shared" si="101"/>
        <v>0</v>
      </c>
      <c r="DD76" s="486">
        <f t="shared" si="102"/>
        <v>0</v>
      </c>
      <c r="DE76" s="487" t="str">
        <f t="shared" si="103"/>
        <v/>
      </c>
      <c r="DF76" s="463" t="str">
        <f t="shared" si="104"/>
        <v/>
      </c>
      <c r="DG76" s="463" t="str">
        <f t="shared" si="105"/>
        <v/>
      </c>
      <c r="DH76" s="488" t="str">
        <f t="shared" si="106"/>
        <v/>
      </c>
      <c r="DI76" s="461">
        <f t="shared" si="107"/>
        <v>0</v>
      </c>
      <c r="DJ76" s="648"/>
      <c r="DK76" s="649"/>
      <c r="DM76" s="97">
        <f t="shared" si="108"/>
        <v>0</v>
      </c>
      <c r="DN76" s="97" t="s">
        <v>127</v>
      </c>
      <c r="DO76" s="97">
        <f t="shared" si="109"/>
        <v>100</v>
      </c>
      <c r="DP76" s="97" t="str">
        <f t="shared" si="110"/>
        <v>0/100</v>
      </c>
      <c r="DQ76" s="97">
        <f t="shared" si="111"/>
        <v>0</v>
      </c>
      <c r="DR76" s="97" t="s">
        <v>127</v>
      </c>
      <c r="DS76" s="97">
        <f t="shared" si="112"/>
        <v>100</v>
      </c>
      <c r="DT76" s="97" t="str">
        <f t="shared" si="113"/>
        <v>0/100</v>
      </c>
      <c r="DU76" s="97">
        <f t="shared" si="114"/>
        <v>0</v>
      </c>
      <c r="DV76" s="97" t="s">
        <v>127</v>
      </c>
      <c r="DW76" s="97">
        <f t="shared" si="115"/>
        <v>100</v>
      </c>
      <c r="DX76" s="97" t="str">
        <f t="shared" si="116"/>
        <v>0/100</v>
      </c>
      <c r="DY76" s="97">
        <f t="shared" si="117"/>
        <v>0</v>
      </c>
      <c r="DZ76" s="97" t="s">
        <v>127</v>
      </c>
      <c r="EA76" s="97">
        <f t="shared" si="118"/>
        <v>0</v>
      </c>
      <c r="EB76" s="97" t="str">
        <f t="shared" si="119"/>
        <v>0/0</v>
      </c>
    </row>
    <row r="77" spans="1:132" ht="15.75">
      <c r="A77" s="6">
        <f t="shared" si="72"/>
        <v>0</v>
      </c>
      <c r="B77" s="484">
        <v>69</v>
      </c>
      <c r="C77" s="463">
        <f t="shared" si="73"/>
        <v>0</v>
      </c>
      <c r="D77" s="8"/>
      <c r="E77" s="22"/>
      <c r="F77" s="7"/>
      <c r="G77" s="8"/>
      <c r="H77" s="8"/>
      <c r="I77" s="8"/>
      <c r="J77" s="524"/>
      <c r="K77" s="196">
        <v>0</v>
      </c>
      <c r="L77" s="146">
        <v>0</v>
      </c>
      <c r="M77" s="146"/>
      <c r="N77" s="147">
        <f t="shared" si="74"/>
        <v>0</v>
      </c>
      <c r="O77" s="148">
        <v>0</v>
      </c>
      <c r="P77" s="148">
        <v>0</v>
      </c>
      <c r="Q77" s="148">
        <v>0</v>
      </c>
      <c r="R77" s="149">
        <f t="shared" ref="R77:R107" si="123">SUM(O77:Q77)</f>
        <v>0</v>
      </c>
      <c r="S77" s="150">
        <v>0</v>
      </c>
      <c r="T77" s="150">
        <v>0</v>
      </c>
      <c r="U77" s="150">
        <v>0</v>
      </c>
      <c r="V77" s="151">
        <f t="shared" ref="V77:V107" si="124">SUM(S77:U77)</f>
        <v>0</v>
      </c>
      <c r="W77" s="464">
        <f t="shared" ref="W77:W107" si="125">N77+R77+V77</f>
        <v>0</v>
      </c>
      <c r="X77" s="465">
        <f t="shared" si="75"/>
        <v>0</v>
      </c>
      <c r="Y77" s="466" t="str">
        <f t="shared" si="76"/>
        <v/>
      </c>
      <c r="Z77" s="186">
        <v>0</v>
      </c>
      <c r="AA77" s="152">
        <v>0</v>
      </c>
      <c r="AB77" s="152"/>
      <c r="AC77" s="153">
        <f t="shared" si="77"/>
        <v>0</v>
      </c>
      <c r="AD77" s="154">
        <v>0</v>
      </c>
      <c r="AE77" s="154">
        <v>0</v>
      </c>
      <c r="AF77" s="154">
        <v>0</v>
      </c>
      <c r="AG77" s="155">
        <f t="shared" si="78"/>
        <v>0</v>
      </c>
      <c r="AH77" s="156">
        <v>0</v>
      </c>
      <c r="AI77" s="156">
        <v>0</v>
      </c>
      <c r="AJ77" s="156">
        <v>0</v>
      </c>
      <c r="AK77" s="157">
        <f t="shared" si="79"/>
        <v>0</v>
      </c>
      <c r="AL77" s="467">
        <f t="shared" si="80"/>
        <v>0</v>
      </c>
      <c r="AM77" s="468">
        <f t="shared" si="81"/>
        <v>0</v>
      </c>
      <c r="AN77" s="469" t="str">
        <f t="shared" si="82"/>
        <v/>
      </c>
      <c r="AO77" s="102">
        <v>0</v>
      </c>
      <c r="AP77" s="9">
        <v>0</v>
      </c>
      <c r="AQ77" s="9"/>
      <c r="AR77" s="158">
        <f t="shared" si="83"/>
        <v>0</v>
      </c>
      <c r="AS77" s="159">
        <v>0</v>
      </c>
      <c r="AT77" s="159">
        <v>0</v>
      </c>
      <c r="AU77" s="159">
        <v>0</v>
      </c>
      <c r="AV77" s="160">
        <f t="shared" si="84"/>
        <v>0</v>
      </c>
      <c r="AW77" s="161">
        <v>0</v>
      </c>
      <c r="AX77" s="161">
        <v>0</v>
      </c>
      <c r="AY77" s="161">
        <v>0</v>
      </c>
      <c r="AZ77" s="162">
        <f t="shared" si="85"/>
        <v>0</v>
      </c>
      <c r="BA77" s="470">
        <f t="shared" si="86"/>
        <v>0</v>
      </c>
      <c r="BB77" s="471">
        <f t="shared" si="87"/>
        <v>0</v>
      </c>
      <c r="BC77" s="472" t="str">
        <f t="shared" si="88"/>
        <v/>
      </c>
      <c r="BD77" s="172">
        <v>0</v>
      </c>
      <c r="BE77" s="163">
        <v>0</v>
      </c>
      <c r="BF77" s="163"/>
      <c r="BG77" s="164">
        <f t="shared" si="89"/>
        <v>0</v>
      </c>
      <c r="BH77" s="165">
        <v>0</v>
      </c>
      <c r="BI77" s="165">
        <v>0</v>
      </c>
      <c r="BJ77" s="165">
        <v>0</v>
      </c>
      <c r="BK77" s="166">
        <f t="shared" si="90"/>
        <v>0</v>
      </c>
      <c r="BL77" s="167">
        <v>0</v>
      </c>
      <c r="BM77" s="167">
        <v>0</v>
      </c>
      <c r="BN77" s="167">
        <v>0</v>
      </c>
      <c r="BO77" s="168">
        <f t="shared" si="91"/>
        <v>0</v>
      </c>
      <c r="BP77" s="473">
        <f t="shared" si="92"/>
        <v>0</v>
      </c>
      <c r="BQ77" s="474">
        <f t="shared" si="93"/>
        <v>0</v>
      </c>
      <c r="BR77" s="475" t="str">
        <f t="shared" si="94"/>
        <v/>
      </c>
      <c r="BS77" s="132"/>
      <c r="BT77" s="19"/>
      <c r="BU77" s="19"/>
      <c r="BV77" s="19"/>
      <c r="BW77" s="19"/>
      <c r="BX77" s="476">
        <f t="shared" si="67"/>
        <v>0</v>
      </c>
      <c r="BY77" s="448">
        <f t="shared" si="95"/>
        <v>0</v>
      </c>
      <c r="BZ77" s="449" t="str">
        <f t="shared" si="120"/>
        <v/>
      </c>
      <c r="CA77" s="116"/>
      <c r="CB77" s="27"/>
      <c r="CC77" s="27"/>
      <c r="CD77" s="27"/>
      <c r="CE77" s="27"/>
      <c r="CF77" s="470">
        <f t="shared" si="68"/>
        <v>0</v>
      </c>
      <c r="CG77" s="477">
        <f t="shared" si="96"/>
        <v>0</v>
      </c>
      <c r="CH77" s="478" t="str">
        <f t="shared" si="121"/>
        <v/>
      </c>
      <c r="CI77" s="111"/>
      <c r="CJ77" s="18"/>
      <c r="CK77" s="18"/>
      <c r="CL77" s="18"/>
      <c r="CM77" s="18"/>
      <c r="CN77" s="479">
        <f t="shared" si="69"/>
        <v>0</v>
      </c>
      <c r="CO77" s="480">
        <f t="shared" si="97"/>
        <v>0</v>
      </c>
      <c r="CP77" s="481" t="str">
        <f t="shared" si="122"/>
        <v/>
      </c>
      <c r="CQ77" s="106"/>
      <c r="CR77" s="19"/>
      <c r="CS77" s="19"/>
      <c r="CT77" s="19"/>
      <c r="CU77" s="19"/>
      <c r="CV77" s="476">
        <f t="shared" si="70"/>
        <v>0</v>
      </c>
      <c r="CW77" s="448" t="str">
        <f t="shared" si="98"/>
        <v/>
      </c>
      <c r="CX77" s="482" t="str">
        <f t="shared" si="99"/>
        <v/>
      </c>
      <c r="CY77" s="102"/>
      <c r="CZ77" s="9"/>
      <c r="DA77" s="483" t="str">
        <f t="shared" si="100"/>
        <v/>
      </c>
      <c r="DB77" s="484">
        <f t="shared" si="71"/>
        <v>705</v>
      </c>
      <c r="DC77" s="485">
        <f t="shared" si="101"/>
        <v>0</v>
      </c>
      <c r="DD77" s="486">
        <f t="shared" si="102"/>
        <v>0</v>
      </c>
      <c r="DE77" s="487" t="str">
        <f t="shared" si="103"/>
        <v/>
      </c>
      <c r="DF77" s="463" t="str">
        <f t="shared" si="104"/>
        <v/>
      </c>
      <c r="DG77" s="463" t="str">
        <f t="shared" si="105"/>
        <v/>
      </c>
      <c r="DH77" s="488" t="str">
        <f t="shared" si="106"/>
        <v/>
      </c>
      <c r="DI77" s="461">
        <f t="shared" si="107"/>
        <v>0</v>
      </c>
      <c r="DJ77" s="648"/>
      <c r="DK77" s="649"/>
      <c r="DM77" s="97">
        <f t="shared" si="108"/>
        <v>0</v>
      </c>
      <c r="DN77" s="97" t="s">
        <v>127</v>
      </c>
      <c r="DO77" s="97">
        <f t="shared" si="109"/>
        <v>100</v>
      </c>
      <c r="DP77" s="97" t="str">
        <f t="shared" si="110"/>
        <v>0/100</v>
      </c>
      <c r="DQ77" s="97">
        <f t="shared" si="111"/>
        <v>0</v>
      </c>
      <c r="DR77" s="97" t="s">
        <v>127</v>
      </c>
      <c r="DS77" s="97">
        <f t="shared" si="112"/>
        <v>100</v>
      </c>
      <c r="DT77" s="97" t="str">
        <f t="shared" si="113"/>
        <v>0/100</v>
      </c>
      <c r="DU77" s="97">
        <f t="shared" si="114"/>
        <v>0</v>
      </c>
      <c r="DV77" s="97" t="s">
        <v>127</v>
      </c>
      <c r="DW77" s="97">
        <f t="shared" si="115"/>
        <v>100</v>
      </c>
      <c r="DX77" s="97" t="str">
        <f t="shared" si="116"/>
        <v>0/100</v>
      </c>
      <c r="DY77" s="97">
        <f t="shared" si="117"/>
        <v>0</v>
      </c>
      <c r="DZ77" s="97" t="s">
        <v>127</v>
      </c>
      <c r="EA77" s="97">
        <f t="shared" si="118"/>
        <v>0</v>
      </c>
      <c r="EB77" s="97" t="str">
        <f t="shared" si="119"/>
        <v>0/0</v>
      </c>
    </row>
    <row r="78" spans="1:132" ht="15.75">
      <c r="A78" s="6">
        <f t="shared" si="72"/>
        <v>0</v>
      </c>
      <c r="B78" s="462">
        <v>70</v>
      </c>
      <c r="C78" s="463">
        <f t="shared" si="73"/>
        <v>0</v>
      </c>
      <c r="D78" s="8"/>
      <c r="E78" s="22"/>
      <c r="F78" s="7"/>
      <c r="G78" s="8"/>
      <c r="H78" s="8"/>
      <c r="I78" s="8"/>
      <c r="J78" s="524"/>
      <c r="K78" s="196">
        <v>0</v>
      </c>
      <c r="L78" s="146">
        <v>0</v>
      </c>
      <c r="M78" s="146"/>
      <c r="N78" s="147">
        <f t="shared" si="74"/>
        <v>0</v>
      </c>
      <c r="O78" s="148">
        <v>0</v>
      </c>
      <c r="P78" s="148">
        <v>0</v>
      </c>
      <c r="Q78" s="148">
        <v>0</v>
      </c>
      <c r="R78" s="149">
        <f t="shared" si="123"/>
        <v>0</v>
      </c>
      <c r="S78" s="150">
        <v>0</v>
      </c>
      <c r="T78" s="150">
        <v>0</v>
      </c>
      <c r="U78" s="150">
        <v>0</v>
      </c>
      <c r="V78" s="151">
        <f t="shared" si="124"/>
        <v>0</v>
      </c>
      <c r="W78" s="464">
        <f t="shared" si="125"/>
        <v>0</v>
      </c>
      <c r="X78" s="465">
        <f t="shared" si="75"/>
        <v>0</v>
      </c>
      <c r="Y78" s="466" t="str">
        <f t="shared" si="76"/>
        <v/>
      </c>
      <c r="Z78" s="186">
        <v>0</v>
      </c>
      <c r="AA78" s="152">
        <v>0</v>
      </c>
      <c r="AB78" s="152"/>
      <c r="AC78" s="153">
        <f t="shared" si="77"/>
        <v>0</v>
      </c>
      <c r="AD78" s="154">
        <v>0</v>
      </c>
      <c r="AE78" s="154">
        <v>0</v>
      </c>
      <c r="AF78" s="154">
        <v>0</v>
      </c>
      <c r="AG78" s="155">
        <f t="shared" si="78"/>
        <v>0</v>
      </c>
      <c r="AH78" s="156">
        <v>0</v>
      </c>
      <c r="AI78" s="156">
        <v>0</v>
      </c>
      <c r="AJ78" s="156">
        <v>0</v>
      </c>
      <c r="AK78" s="157">
        <f t="shared" si="79"/>
        <v>0</v>
      </c>
      <c r="AL78" s="467">
        <f t="shared" si="80"/>
        <v>0</v>
      </c>
      <c r="AM78" s="468">
        <f t="shared" si="81"/>
        <v>0</v>
      </c>
      <c r="AN78" s="469" t="str">
        <f t="shared" si="82"/>
        <v/>
      </c>
      <c r="AO78" s="102">
        <v>0</v>
      </c>
      <c r="AP78" s="9">
        <v>0</v>
      </c>
      <c r="AQ78" s="9"/>
      <c r="AR78" s="158">
        <f t="shared" si="83"/>
        <v>0</v>
      </c>
      <c r="AS78" s="159">
        <v>0</v>
      </c>
      <c r="AT78" s="159">
        <v>0</v>
      </c>
      <c r="AU78" s="159">
        <v>0</v>
      </c>
      <c r="AV78" s="160">
        <f t="shared" si="84"/>
        <v>0</v>
      </c>
      <c r="AW78" s="161">
        <v>0</v>
      </c>
      <c r="AX78" s="161">
        <v>0</v>
      </c>
      <c r="AY78" s="161">
        <v>0</v>
      </c>
      <c r="AZ78" s="162">
        <f t="shared" si="85"/>
        <v>0</v>
      </c>
      <c r="BA78" s="470">
        <f t="shared" si="86"/>
        <v>0</v>
      </c>
      <c r="BB78" s="471">
        <f t="shared" si="87"/>
        <v>0</v>
      </c>
      <c r="BC78" s="472" t="str">
        <f t="shared" si="88"/>
        <v/>
      </c>
      <c r="BD78" s="172">
        <v>0</v>
      </c>
      <c r="BE78" s="163">
        <v>0</v>
      </c>
      <c r="BF78" s="163"/>
      <c r="BG78" s="164">
        <f t="shared" si="89"/>
        <v>0</v>
      </c>
      <c r="BH78" s="165">
        <v>0</v>
      </c>
      <c r="BI78" s="165">
        <v>0</v>
      </c>
      <c r="BJ78" s="165">
        <v>0</v>
      </c>
      <c r="BK78" s="166">
        <f t="shared" si="90"/>
        <v>0</v>
      </c>
      <c r="BL78" s="167">
        <v>0</v>
      </c>
      <c r="BM78" s="167">
        <v>0</v>
      </c>
      <c r="BN78" s="167">
        <v>0</v>
      </c>
      <c r="BO78" s="168">
        <f t="shared" si="91"/>
        <v>0</v>
      </c>
      <c r="BP78" s="473">
        <f t="shared" si="92"/>
        <v>0</v>
      </c>
      <c r="BQ78" s="474">
        <f t="shared" si="93"/>
        <v>0</v>
      </c>
      <c r="BR78" s="475" t="str">
        <f t="shared" si="94"/>
        <v/>
      </c>
      <c r="BS78" s="132"/>
      <c r="BT78" s="19"/>
      <c r="BU78" s="19"/>
      <c r="BV78" s="19"/>
      <c r="BW78" s="19"/>
      <c r="BX78" s="476">
        <f t="shared" si="67"/>
        <v>0</v>
      </c>
      <c r="BY78" s="448">
        <f t="shared" si="95"/>
        <v>0</v>
      </c>
      <c r="BZ78" s="449" t="str">
        <f t="shared" si="120"/>
        <v/>
      </c>
      <c r="CA78" s="116"/>
      <c r="CB78" s="27"/>
      <c r="CC78" s="27"/>
      <c r="CD78" s="27"/>
      <c r="CE78" s="27"/>
      <c r="CF78" s="470">
        <f t="shared" si="68"/>
        <v>0</v>
      </c>
      <c r="CG78" s="477">
        <f t="shared" si="96"/>
        <v>0</v>
      </c>
      <c r="CH78" s="478" t="str">
        <f t="shared" si="121"/>
        <v/>
      </c>
      <c r="CI78" s="111"/>
      <c r="CJ78" s="18"/>
      <c r="CK78" s="18"/>
      <c r="CL78" s="18"/>
      <c r="CM78" s="18"/>
      <c r="CN78" s="479">
        <f t="shared" si="69"/>
        <v>0</v>
      </c>
      <c r="CO78" s="480">
        <f t="shared" si="97"/>
        <v>0</v>
      </c>
      <c r="CP78" s="481" t="str">
        <f t="shared" si="122"/>
        <v/>
      </c>
      <c r="CQ78" s="106"/>
      <c r="CR78" s="19"/>
      <c r="CS78" s="19"/>
      <c r="CT78" s="19"/>
      <c r="CU78" s="19"/>
      <c r="CV78" s="476">
        <f t="shared" si="70"/>
        <v>0</v>
      </c>
      <c r="CW78" s="448" t="str">
        <f t="shared" si="98"/>
        <v/>
      </c>
      <c r="CX78" s="482" t="str">
        <f t="shared" si="99"/>
        <v/>
      </c>
      <c r="CY78" s="102"/>
      <c r="CZ78" s="9"/>
      <c r="DA78" s="483" t="str">
        <f t="shared" si="100"/>
        <v/>
      </c>
      <c r="DB78" s="484">
        <f t="shared" si="71"/>
        <v>705</v>
      </c>
      <c r="DC78" s="485">
        <f t="shared" si="101"/>
        <v>0</v>
      </c>
      <c r="DD78" s="486">
        <f t="shared" si="102"/>
        <v>0</v>
      </c>
      <c r="DE78" s="487" t="str">
        <f t="shared" si="103"/>
        <v/>
      </c>
      <c r="DF78" s="463" t="str">
        <f t="shared" si="104"/>
        <v/>
      </c>
      <c r="DG78" s="463" t="str">
        <f t="shared" si="105"/>
        <v/>
      </c>
      <c r="DH78" s="488" t="str">
        <f t="shared" si="106"/>
        <v/>
      </c>
      <c r="DI78" s="461">
        <f t="shared" si="107"/>
        <v>0</v>
      </c>
      <c r="DJ78" s="648"/>
      <c r="DK78" s="649"/>
      <c r="DM78" s="97">
        <f t="shared" si="108"/>
        <v>0</v>
      </c>
      <c r="DN78" s="97" t="s">
        <v>127</v>
      </c>
      <c r="DO78" s="97">
        <f t="shared" si="109"/>
        <v>100</v>
      </c>
      <c r="DP78" s="97" t="str">
        <f t="shared" si="110"/>
        <v>0/100</v>
      </c>
      <c r="DQ78" s="97">
        <f t="shared" si="111"/>
        <v>0</v>
      </c>
      <c r="DR78" s="97" t="s">
        <v>127</v>
      </c>
      <c r="DS78" s="97">
        <f t="shared" si="112"/>
        <v>100</v>
      </c>
      <c r="DT78" s="97" t="str">
        <f t="shared" si="113"/>
        <v>0/100</v>
      </c>
      <c r="DU78" s="97">
        <f t="shared" si="114"/>
        <v>0</v>
      </c>
      <c r="DV78" s="97" t="s">
        <v>127</v>
      </c>
      <c r="DW78" s="97">
        <f t="shared" si="115"/>
        <v>100</v>
      </c>
      <c r="DX78" s="97" t="str">
        <f t="shared" si="116"/>
        <v>0/100</v>
      </c>
      <c r="DY78" s="97">
        <f t="shared" si="117"/>
        <v>0</v>
      </c>
      <c r="DZ78" s="97" t="s">
        <v>127</v>
      </c>
      <c r="EA78" s="97">
        <f t="shared" si="118"/>
        <v>0</v>
      </c>
      <c r="EB78" s="97" t="str">
        <f t="shared" si="119"/>
        <v>0/0</v>
      </c>
    </row>
    <row r="79" spans="1:132" ht="15.75">
      <c r="A79" s="6">
        <f t="shared" si="72"/>
        <v>0</v>
      </c>
      <c r="B79" s="484">
        <v>71</v>
      </c>
      <c r="C79" s="463">
        <f t="shared" si="73"/>
        <v>0</v>
      </c>
      <c r="D79" s="8"/>
      <c r="E79" s="22"/>
      <c r="F79" s="7"/>
      <c r="G79" s="8"/>
      <c r="H79" s="8"/>
      <c r="I79" s="8"/>
      <c r="J79" s="524"/>
      <c r="K79" s="196">
        <v>0</v>
      </c>
      <c r="L79" s="146">
        <v>0</v>
      </c>
      <c r="M79" s="146"/>
      <c r="N79" s="147">
        <f t="shared" si="74"/>
        <v>0</v>
      </c>
      <c r="O79" s="148">
        <v>0</v>
      </c>
      <c r="P79" s="148">
        <v>0</v>
      </c>
      <c r="Q79" s="148">
        <v>0</v>
      </c>
      <c r="R79" s="149">
        <f t="shared" si="123"/>
        <v>0</v>
      </c>
      <c r="S79" s="150">
        <v>0</v>
      </c>
      <c r="T79" s="150">
        <v>0</v>
      </c>
      <c r="U79" s="150">
        <v>0</v>
      </c>
      <c r="V79" s="151">
        <f t="shared" si="124"/>
        <v>0</v>
      </c>
      <c r="W79" s="464">
        <f t="shared" si="125"/>
        <v>0</v>
      </c>
      <c r="X79" s="465">
        <f t="shared" si="75"/>
        <v>0</v>
      </c>
      <c r="Y79" s="466" t="str">
        <f t="shared" si="76"/>
        <v/>
      </c>
      <c r="Z79" s="186">
        <v>0</v>
      </c>
      <c r="AA79" s="152">
        <v>0</v>
      </c>
      <c r="AB79" s="152"/>
      <c r="AC79" s="153">
        <f t="shared" si="77"/>
        <v>0</v>
      </c>
      <c r="AD79" s="154">
        <v>0</v>
      </c>
      <c r="AE79" s="154">
        <v>0</v>
      </c>
      <c r="AF79" s="154">
        <v>0</v>
      </c>
      <c r="AG79" s="155">
        <f t="shared" si="78"/>
        <v>0</v>
      </c>
      <c r="AH79" s="156">
        <v>0</v>
      </c>
      <c r="AI79" s="156">
        <v>0</v>
      </c>
      <c r="AJ79" s="156">
        <v>0</v>
      </c>
      <c r="AK79" s="157">
        <f t="shared" si="79"/>
        <v>0</v>
      </c>
      <c r="AL79" s="467">
        <f t="shared" si="80"/>
        <v>0</v>
      </c>
      <c r="AM79" s="468">
        <f t="shared" si="81"/>
        <v>0</v>
      </c>
      <c r="AN79" s="469" t="str">
        <f t="shared" si="82"/>
        <v/>
      </c>
      <c r="AO79" s="102">
        <v>0</v>
      </c>
      <c r="AP79" s="9">
        <v>0</v>
      </c>
      <c r="AQ79" s="9"/>
      <c r="AR79" s="158">
        <f t="shared" si="83"/>
        <v>0</v>
      </c>
      <c r="AS79" s="159">
        <v>0</v>
      </c>
      <c r="AT79" s="159">
        <v>0</v>
      </c>
      <c r="AU79" s="159">
        <v>0</v>
      </c>
      <c r="AV79" s="160">
        <f t="shared" si="84"/>
        <v>0</v>
      </c>
      <c r="AW79" s="161">
        <v>0</v>
      </c>
      <c r="AX79" s="161">
        <v>0</v>
      </c>
      <c r="AY79" s="161">
        <v>0</v>
      </c>
      <c r="AZ79" s="162">
        <f t="shared" si="85"/>
        <v>0</v>
      </c>
      <c r="BA79" s="470">
        <f t="shared" si="86"/>
        <v>0</v>
      </c>
      <c r="BB79" s="471">
        <f t="shared" si="87"/>
        <v>0</v>
      </c>
      <c r="BC79" s="472" t="str">
        <f t="shared" si="88"/>
        <v/>
      </c>
      <c r="BD79" s="172">
        <v>0</v>
      </c>
      <c r="BE79" s="163">
        <v>0</v>
      </c>
      <c r="BF79" s="163"/>
      <c r="BG79" s="164">
        <f t="shared" si="89"/>
        <v>0</v>
      </c>
      <c r="BH79" s="165">
        <v>0</v>
      </c>
      <c r="BI79" s="165">
        <v>0</v>
      </c>
      <c r="BJ79" s="165">
        <v>0</v>
      </c>
      <c r="BK79" s="166">
        <f t="shared" si="90"/>
        <v>0</v>
      </c>
      <c r="BL79" s="167">
        <v>0</v>
      </c>
      <c r="BM79" s="167">
        <v>0</v>
      </c>
      <c r="BN79" s="167">
        <v>0</v>
      </c>
      <c r="BO79" s="168">
        <f t="shared" si="91"/>
        <v>0</v>
      </c>
      <c r="BP79" s="473">
        <f t="shared" si="92"/>
        <v>0</v>
      </c>
      <c r="BQ79" s="474">
        <f t="shared" si="93"/>
        <v>0</v>
      </c>
      <c r="BR79" s="475" t="str">
        <f t="shared" si="94"/>
        <v/>
      </c>
      <c r="BS79" s="132"/>
      <c r="BT79" s="19"/>
      <c r="BU79" s="19"/>
      <c r="BV79" s="19"/>
      <c r="BW79" s="19"/>
      <c r="BX79" s="476">
        <f t="shared" si="67"/>
        <v>0</v>
      </c>
      <c r="BY79" s="448">
        <f t="shared" si="95"/>
        <v>0</v>
      </c>
      <c r="BZ79" s="449" t="str">
        <f t="shared" si="120"/>
        <v/>
      </c>
      <c r="CA79" s="116"/>
      <c r="CB79" s="27"/>
      <c r="CC79" s="27"/>
      <c r="CD79" s="27"/>
      <c r="CE79" s="27"/>
      <c r="CF79" s="470">
        <f t="shared" si="68"/>
        <v>0</v>
      </c>
      <c r="CG79" s="477">
        <f t="shared" si="96"/>
        <v>0</v>
      </c>
      <c r="CH79" s="478" t="str">
        <f t="shared" si="121"/>
        <v/>
      </c>
      <c r="CI79" s="111"/>
      <c r="CJ79" s="18"/>
      <c r="CK79" s="18"/>
      <c r="CL79" s="18"/>
      <c r="CM79" s="18"/>
      <c r="CN79" s="479">
        <f t="shared" si="69"/>
        <v>0</v>
      </c>
      <c r="CO79" s="480">
        <f t="shared" si="97"/>
        <v>0</v>
      </c>
      <c r="CP79" s="481" t="str">
        <f t="shared" si="122"/>
        <v/>
      </c>
      <c r="CQ79" s="106"/>
      <c r="CR79" s="19"/>
      <c r="CS79" s="19"/>
      <c r="CT79" s="19"/>
      <c r="CU79" s="19"/>
      <c r="CV79" s="476">
        <f t="shared" si="70"/>
        <v>0</v>
      </c>
      <c r="CW79" s="448" t="str">
        <f t="shared" si="98"/>
        <v/>
      </c>
      <c r="CX79" s="482" t="str">
        <f t="shared" si="99"/>
        <v/>
      </c>
      <c r="CY79" s="102"/>
      <c r="CZ79" s="9"/>
      <c r="DA79" s="483" t="str">
        <f t="shared" si="100"/>
        <v/>
      </c>
      <c r="DB79" s="484">
        <f t="shared" si="71"/>
        <v>705</v>
      </c>
      <c r="DC79" s="485">
        <f t="shared" si="101"/>
        <v>0</v>
      </c>
      <c r="DD79" s="486">
        <f t="shared" si="102"/>
        <v>0</v>
      </c>
      <c r="DE79" s="487" t="str">
        <f t="shared" si="103"/>
        <v/>
      </c>
      <c r="DF79" s="463" t="str">
        <f t="shared" si="104"/>
        <v/>
      </c>
      <c r="DG79" s="463" t="str">
        <f t="shared" si="105"/>
        <v/>
      </c>
      <c r="DH79" s="488" t="str">
        <f t="shared" si="106"/>
        <v/>
      </c>
      <c r="DI79" s="461">
        <f t="shared" si="107"/>
        <v>0</v>
      </c>
      <c r="DJ79" s="648"/>
      <c r="DK79" s="649"/>
      <c r="DM79" s="97">
        <f t="shared" si="108"/>
        <v>0</v>
      </c>
      <c r="DN79" s="97" t="s">
        <v>127</v>
      </c>
      <c r="DO79" s="97">
        <f t="shared" si="109"/>
        <v>100</v>
      </c>
      <c r="DP79" s="97" t="str">
        <f t="shared" si="110"/>
        <v>0/100</v>
      </c>
      <c r="DQ79" s="97">
        <f t="shared" si="111"/>
        <v>0</v>
      </c>
      <c r="DR79" s="97" t="s">
        <v>127</v>
      </c>
      <c r="DS79" s="97">
        <f t="shared" si="112"/>
        <v>100</v>
      </c>
      <c r="DT79" s="97" t="str">
        <f t="shared" si="113"/>
        <v>0/100</v>
      </c>
      <c r="DU79" s="97">
        <f t="shared" si="114"/>
        <v>0</v>
      </c>
      <c r="DV79" s="97" t="s">
        <v>127</v>
      </c>
      <c r="DW79" s="97">
        <f t="shared" si="115"/>
        <v>100</v>
      </c>
      <c r="DX79" s="97" t="str">
        <f t="shared" si="116"/>
        <v>0/100</v>
      </c>
      <c r="DY79" s="97">
        <f t="shared" si="117"/>
        <v>0</v>
      </c>
      <c r="DZ79" s="97" t="s">
        <v>127</v>
      </c>
      <c r="EA79" s="97">
        <f t="shared" si="118"/>
        <v>0</v>
      </c>
      <c r="EB79" s="97" t="str">
        <f t="shared" si="119"/>
        <v>0/0</v>
      </c>
    </row>
    <row r="80" spans="1:132" ht="15.75">
      <c r="A80" s="6">
        <f t="shared" si="72"/>
        <v>0</v>
      </c>
      <c r="B80" s="462">
        <v>72</v>
      </c>
      <c r="C80" s="463">
        <f t="shared" si="73"/>
        <v>0</v>
      </c>
      <c r="D80" s="8"/>
      <c r="E80" s="22"/>
      <c r="F80" s="7"/>
      <c r="G80" s="8"/>
      <c r="H80" s="8"/>
      <c r="I80" s="8"/>
      <c r="J80" s="524"/>
      <c r="K80" s="196">
        <v>0</v>
      </c>
      <c r="L80" s="146">
        <v>0</v>
      </c>
      <c r="M80" s="146"/>
      <c r="N80" s="147">
        <f t="shared" si="74"/>
        <v>0</v>
      </c>
      <c r="O80" s="148">
        <v>0</v>
      </c>
      <c r="P80" s="148">
        <v>0</v>
      </c>
      <c r="Q80" s="148">
        <v>0</v>
      </c>
      <c r="R80" s="149">
        <f t="shared" si="123"/>
        <v>0</v>
      </c>
      <c r="S80" s="150">
        <v>0</v>
      </c>
      <c r="T80" s="150">
        <v>0</v>
      </c>
      <c r="U80" s="150">
        <v>0</v>
      </c>
      <c r="V80" s="151">
        <f t="shared" si="124"/>
        <v>0</v>
      </c>
      <c r="W80" s="464">
        <f t="shared" si="125"/>
        <v>0</v>
      </c>
      <c r="X80" s="465">
        <f t="shared" si="75"/>
        <v>0</v>
      </c>
      <c r="Y80" s="466" t="str">
        <f t="shared" si="76"/>
        <v/>
      </c>
      <c r="Z80" s="186">
        <v>0</v>
      </c>
      <c r="AA80" s="152">
        <v>0</v>
      </c>
      <c r="AB80" s="152"/>
      <c r="AC80" s="153">
        <f t="shared" si="77"/>
        <v>0</v>
      </c>
      <c r="AD80" s="154">
        <v>0</v>
      </c>
      <c r="AE80" s="154">
        <v>0</v>
      </c>
      <c r="AF80" s="154">
        <v>0</v>
      </c>
      <c r="AG80" s="155">
        <f t="shared" si="78"/>
        <v>0</v>
      </c>
      <c r="AH80" s="156">
        <v>0</v>
      </c>
      <c r="AI80" s="156">
        <v>0</v>
      </c>
      <c r="AJ80" s="156">
        <v>0</v>
      </c>
      <c r="AK80" s="157">
        <f t="shared" si="79"/>
        <v>0</v>
      </c>
      <c r="AL80" s="467">
        <f t="shared" si="80"/>
        <v>0</v>
      </c>
      <c r="AM80" s="468">
        <f t="shared" si="81"/>
        <v>0</v>
      </c>
      <c r="AN80" s="469" t="str">
        <f t="shared" si="82"/>
        <v/>
      </c>
      <c r="AO80" s="102">
        <v>0</v>
      </c>
      <c r="AP80" s="9">
        <v>0</v>
      </c>
      <c r="AQ80" s="9"/>
      <c r="AR80" s="158">
        <f t="shared" si="83"/>
        <v>0</v>
      </c>
      <c r="AS80" s="159">
        <v>0</v>
      </c>
      <c r="AT80" s="159">
        <v>0</v>
      </c>
      <c r="AU80" s="159">
        <v>0</v>
      </c>
      <c r="AV80" s="160">
        <f t="shared" si="84"/>
        <v>0</v>
      </c>
      <c r="AW80" s="161">
        <v>0</v>
      </c>
      <c r="AX80" s="161">
        <v>0</v>
      </c>
      <c r="AY80" s="161">
        <v>0</v>
      </c>
      <c r="AZ80" s="162">
        <f t="shared" si="85"/>
        <v>0</v>
      </c>
      <c r="BA80" s="470">
        <f t="shared" si="86"/>
        <v>0</v>
      </c>
      <c r="BB80" s="471">
        <f t="shared" si="87"/>
        <v>0</v>
      </c>
      <c r="BC80" s="472" t="str">
        <f t="shared" si="88"/>
        <v/>
      </c>
      <c r="BD80" s="172">
        <v>0</v>
      </c>
      <c r="BE80" s="163">
        <v>0</v>
      </c>
      <c r="BF80" s="163"/>
      <c r="BG80" s="164">
        <f t="shared" si="89"/>
        <v>0</v>
      </c>
      <c r="BH80" s="165">
        <v>0</v>
      </c>
      <c r="BI80" s="165">
        <v>0</v>
      </c>
      <c r="BJ80" s="165">
        <v>0</v>
      </c>
      <c r="BK80" s="166">
        <f t="shared" si="90"/>
        <v>0</v>
      </c>
      <c r="BL80" s="167">
        <v>0</v>
      </c>
      <c r="BM80" s="167">
        <v>0</v>
      </c>
      <c r="BN80" s="167">
        <v>0</v>
      </c>
      <c r="BO80" s="168">
        <f t="shared" si="91"/>
        <v>0</v>
      </c>
      <c r="BP80" s="473">
        <f t="shared" si="92"/>
        <v>0</v>
      </c>
      <c r="BQ80" s="474">
        <f t="shared" si="93"/>
        <v>0</v>
      </c>
      <c r="BR80" s="475" t="str">
        <f t="shared" si="94"/>
        <v/>
      </c>
      <c r="BS80" s="132"/>
      <c r="BT80" s="19"/>
      <c r="BU80" s="19"/>
      <c r="BV80" s="19"/>
      <c r="BW80" s="19"/>
      <c r="BX80" s="476">
        <f t="shared" si="67"/>
        <v>0</v>
      </c>
      <c r="BY80" s="448">
        <f t="shared" si="95"/>
        <v>0</v>
      </c>
      <c r="BZ80" s="449" t="str">
        <f t="shared" si="120"/>
        <v/>
      </c>
      <c r="CA80" s="116"/>
      <c r="CB80" s="27"/>
      <c r="CC80" s="27"/>
      <c r="CD80" s="27"/>
      <c r="CE80" s="27"/>
      <c r="CF80" s="470">
        <f t="shared" si="68"/>
        <v>0</v>
      </c>
      <c r="CG80" s="477">
        <f t="shared" si="96"/>
        <v>0</v>
      </c>
      <c r="CH80" s="478" t="str">
        <f t="shared" si="121"/>
        <v/>
      </c>
      <c r="CI80" s="111"/>
      <c r="CJ80" s="18"/>
      <c r="CK80" s="18"/>
      <c r="CL80" s="18"/>
      <c r="CM80" s="18"/>
      <c r="CN80" s="479">
        <f t="shared" si="69"/>
        <v>0</v>
      </c>
      <c r="CO80" s="480">
        <f t="shared" si="97"/>
        <v>0</v>
      </c>
      <c r="CP80" s="481" t="str">
        <f t="shared" si="122"/>
        <v/>
      </c>
      <c r="CQ80" s="106"/>
      <c r="CR80" s="19"/>
      <c r="CS80" s="19"/>
      <c r="CT80" s="19"/>
      <c r="CU80" s="19"/>
      <c r="CV80" s="476">
        <f t="shared" si="70"/>
        <v>0</v>
      </c>
      <c r="CW80" s="448" t="str">
        <f t="shared" si="98"/>
        <v/>
      </c>
      <c r="CX80" s="482" t="str">
        <f t="shared" si="99"/>
        <v/>
      </c>
      <c r="CY80" s="102"/>
      <c r="CZ80" s="9"/>
      <c r="DA80" s="483" t="str">
        <f t="shared" si="100"/>
        <v/>
      </c>
      <c r="DB80" s="484">
        <f t="shared" si="71"/>
        <v>705</v>
      </c>
      <c r="DC80" s="485">
        <f t="shared" si="101"/>
        <v>0</v>
      </c>
      <c r="DD80" s="486">
        <f t="shared" si="102"/>
        <v>0</v>
      </c>
      <c r="DE80" s="487" t="str">
        <f t="shared" si="103"/>
        <v/>
      </c>
      <c r="DF80" s="463" t="str">
        <f t="shared" si="104"/>
        <v/>
      </c>
      <c r="DG80" s="463" t="str">
        <f t="shared" si="105"/>
        <v/>
      </c>
      <c r="DH80" s="488" t="str">
        <f t="shared" si="106"/>
        <v/>
      </c>
      <c r="DI80" s="461">
        <f t="shared" si="107"/>
        <v>0</v>
      </c>
      <c r="DJ80" s="648"/>
      <c r="DK80" s="649"/>
      <c r="DM80" s="97">
        <f t="shared" si="108"/>
        <v>0</v>
      </c>
      <c r="DN80" s="97" t="s">
        <v>127</v>
      </c>
      <c r="DO80" s="97">
        <f t="shared" si="109"/>
        <v>100</v>
      </c>
      <c r="DP80" s="97" t="str">
        <f t="shared" si="110"/>
        <v>0/100</v>
      </c>
      <c r="DQ80" s="97">
        <f t="shared" si="111"/>
        <v>0</v>
      </c>
      <c r="DR80" s="97" t="s">
        <v>127</v>
      </c>
      <c r="DS80" s="97">
        <f t="shared" si="112"/>
        <v>100</v>
      </c>
      <c r="DT80" s="97" t="str">
        <f t="shared" si="113"/>
        <v>0/100</v>
      </c>
      <c r="DU80" s="97">
        <f t="shared" si="114"/>
        <v>0</v>
      </c>
      <c r="DV80" s="97" t="s">
        <v>127</v>
      </c>
      <c r="DW80" s="97">
        <f t="shared" si="115"/>
        <v>100</v>
      </c>
      <c r="DX80" s="97" t="str">
        <f t="shared" si="116"/>
        <v>0/100</v>
      </c>
      <c r="DY80" s="97">
        <f t="shared" si="117"/>
        <v>0</v>
      </c>
      <c r="DZ80" s="97" t="s">
        <v>127</v>
      </c>
      <c r="EA80" s="97">
        <f t="shared" si="118"/>
        <v>0</v>
      </c>
      <c r="EB80" s="97" t="str">
        <f t="shared" si="119"/>
        <v>0/0</v>
      </c>
    </row>
    <row r="81" spans="1:132" ht="15.75">
      <c r="A81" s="6">
        <f t="shared" si="72"/>
        <v>0</v>
      </c>
      <c r="B81" s="484">
        <v>73</v>
      </c>
      <c r="C81" s="463">
        <f t="shared" si="73"/>
        <v>0</v>
      </c>
      <c r="D81" s="8"/>
      <c r="E81" s="22"/>
      <c r="F81" s="7"/>
      <c r="G81" s="8"/>
      <c r="H81" s="8"/>
      <c r="I81" s="8"/>
      <c r="J81" s="524"/>
      <c r="K81" s="196">
        <v>0</v>
      </c>
      <c r="L81" s="146">
        <v>0</v>
      </c>
      <c r="M81" s="146"/>
      <c r="N81" s="147">
        <f t="shared" si="74"/>
        <v>0</v>
      </c>
      <c r="O81" s="148">
        <v>0</v>
      </c>
      <c r="P81" s="148">
        <v>0</v>
      </c>
      <c r="Q81" s="148">
        <v>0</v>
      </c>
      <c r="R81" s="149">
        <f t="shared" si="123"/>
        <v>0</v>
      </c>
      <c r="S81" s="150">
        <v>0</v>
      </c>
      <c r="T81" s="150">
        <v>0</v>
      </c>
      <c r="U81" s="150">
        <v>0</v>
      </c>
      <c r="V81" s="151">
        <f t="shared" si="124"/>
        <v>0</v>
      </c>
      <c r="W81" s="464">
        <f t="shared" si="125"/>
        <v>0</v>
      </c>
      <c r="X81" s="465">
        <f t="shared" si="75"/>
        <v>0</v>
      </c>
      <c r="Y81" s="466" t="str">
        <f t="shared" si="76"/>
        <v/>
      </c>
      <c r="Z81" s="186">
        <v>0</v>
      </c>
      <c r="AA81" s="152">
        <v>0</v>
      </c>
      <c r="AB81" s="152"/>
      <c r="AC81" s="153">
        <f t="shared" si="77"/>
        <v>0</v>
      </c>
      <c r="AD81" s="154">
        <v>0</v>
      </c>
      <c r="AE81" s="154">
        <v>0</v>
      </c>
      <c r="AF81" s="154">
        <v>0</v>
      </c>
      <c r="AG81" s="155">
        <f t="shared" si="78"/>
        <v>0</v>
      </c>
      <c r="AH81" s="156">
        <v>0</v>
      </c>
      <c r="AI81" s="156">
        <v>0</v>
      </c>
      <c r="AJ81" s="156">
        <v>0</v>
      </c>
      <c r="AK81" s="157">
        <f t="shared" si="79"/>
        <v>0</v>
      </c>
      <c r="AL81" s="467">
        <f t="shared" si="80"/>
        <v>0</v>
      </c>
      <c r="AM81" s="468">
        <f t="shared" si="81"/>
        <v>0</v>
      </c>
      <c r="AN81" s="469" t="str">
        <f t="shared" si="82"/>
        <v/>
      </c>
      <c r="AO81" s="102">
        <v>0</v>
      </c>
      <c r="AP81" s="9">
        <v>0</v>
      </c>
      <c r="AQ81" s="9"/>
      <c r="AR81" s="158">
        <f t="shared" si="83"/>
        <v>0</v>
      </c>
      <c r="AS81" s="159">
        <v>0</v>
      </c>
      <c r="AT81" s="159">
        <v>0</v>
      </c>
      <c r="AU81" s="159">
        <v>0</v>
      </c>
      <c r="AV81" s="160">
        <f t="shared" si="84"/>
        <v>0</v>
      </c>
      <c r="AW81" s="161">
        <v>0</v>
      </c>
      <c r="AX81" s="161">
        <v>0</v>
      </c>
      <c r="AY81" s="161">
        <v>0</v>
      </c>
      <c r="AZ81" s="162">
        <f t="shared" si="85"/>
        <v>0</v>
      </c>
      <c r="BA81" s="470">
        <f t="shared" si="86"/>
        <v>0</v>
      </c>
      <c r="BB81" s="471">
        <f t="shared" si="87"/>
        <v>0</v>
      </c>
      <c r="BC81" s="472" t="str">
        <f t="shared" si="88"/>
        <v/>
      </c>
      <c r="BD81" s="172">
        <v>0</v>
      </c>
      <c r="BE81" s="163">
        <v>0</v>
      </c>
      <c r="BF81" s="163"/>
      <c r="BG81" s="164">
        <f t="shared" si="89"/>
        <v>0</v>
      </c>
      <c r="BH81" s="165">
        <v>0</v>
      </c>
      <c r="BI81" s="165">
        <v>0</v>
      </c>
      <c r="BJ81" s="165">
        <v>0</v>
      </c>
      <c r="BK81" s="166">
        <f t="shared" si="90"/>
        <v>0</v>
      </c>
      <c r="BL81" s="167">
        <v>0</v>
      </c>
      <c r="BM81" s="167">
        <v>0</v>
      </c>
      <c r="BN81" s="167">
        <v>0</v>
      </c>
      <c r="BO81" s="168">
        <f t="shared" si="91"/>
        <v>0</v>
      </c>
      <c r="BP81" s="473">
        <f t="shared" si="92"/>
        <v>0</v>
      </c>
      <c r="BQ81" s="474">
        <f t="shared" si="93"/>
        <v>0</v>
      </c>
      <c r="BR81" s="475" t="str">
        <f t="shared" si="94"/>
        <v/>
      </c>
      <c r="BS81" s="132"/>
      <c r="BT81" s="19"/>
      <c r="BU81" s="19"/>
      <c r="BV81" s="19"/>
      <c r="BW81" s="19"/>
      <c r="BX81" s="476">
        <f t="shared" si="67"/>
        <v>0</v>
      </c>
      <c r="BY81" s="448">
        <f t="shared" si="95"/>
        <v>0</v>
      </c>
      <c r="BZ81" s="449" t="str">
        <f t="shared" si="120"/>
        <v/>
      </c>
      <c r="CA81" s="116"/>
      <c r="CB81" s="27"/>
      <c r="CC81" s="27"/>
      <c r="CD81" s="27"/>
      <c r="CE81" s="27"/>
      <c r="CF81" s="470">
        <f t="shared" si="68"/>
        <v>0</v>
      </c>
      <c r="CG81" s="477">
        <f t="shared" si="96"/>
        <v>0</v>
      </c>
      <c r="CH81" s="478" t="str">
        <f t="shared" si="121"/>
        <v/>
      </c>
      <c r="CI81" s="111"/>
      <c r="CJ81" s="18"/>
      <c r="CK81" s="18"/>
      <c r="CL81" s="18"/>
      <c r="CM81" s="18"/>
      <c r="CN81" s="479">
        <f t="shared" si="69"/>
        <v>0</v>
      </c>
      <c r="CO81" s="480">
        <f t="shared" si="97"/>
        <v>0</v>
      </c>
      <c r="CP81" s="481" t="str">
        <f t="shared" si="122"/>
        <v/>
      </c>
      <c r="CQ81" s="106"/>
      <c r="CR81" s="19"/>
      <c r="CS81" s="19"/>
      <c r="CT81" s="19"/>
      <c r="CU81" s="19"/>
      <c r="CV81" s="476">
        <f t="shared" si="70"/>
        <v>0</v>
      </c>
      <c r="CW81" s="448" t="str">
        <f t="shared" si="98"/>
        <v/>
      </c>
      <c r="CX81" s="482" t="str">
        <f t="shared" si="99"/>
        <v/>
      </c>
      <c r="CY81" s="102"/>
      <c r="CZ81" s="9"/>
      <c r="DA81" s="483" t="str">
        <f t="shared" si="100"/>
        <v/>
      </c>
      <c r="DB81" s="484">
        <f t="shared" si="71"/>
        <v>705</v>
      </c>
      <c r="DC81" s="485">
        <f t="shared" si="101"/>
        <v>0</v>
      </c>
      <c r="DD81" s="486">
        <f t="shared" si="102"/>
        <v>0</v>
      </c>
      <c r="DE81" s="487" t="str">
        <f t="shared" si="103"/>
        <v/>
      </c>
      <c r="DF81" s="463" t="str">
        <f t="shared" si="104"/>
        <v/>
      </c>
      <c r="DG81" s="463" t="str">
        <f t="shared" si="105"/>
        <v/>
      </c>
      <c r="DH81" s="488" t="str">
        <f t="shared" si="106"/>
        <v/>
      </c>
      <c r="DI81" s="461">
        <f t="shared" si="107"/>
        <v>0</v>
      </c>
      <c r="DJ81" s="648"/>
      <c r="DK81" s="649"/>
      <c r="DM81" s="97">
        <f t="shared" si="108"/>
        <v>0</v>
      </c>
      <c r="DN81" s="97" t="s">
        <v>127</v>
      </c>
      <c r="DO81" s="97">
        <f t="shared" si="109"/>
        <v>100</v>
      </c>
      <c r="DP81" s="97" t="str">
        <f t="shared" si="110"/>
        <v>0/100</v>
      </c>
      <c r="DQ81" s="97">
        <f t="shared" si="111"/>
        <v>0</v>
      </c>
      <c r="DR81" s="97" t="s">
        <v>127</v>
      </c>
      <c r="DS81" s="97">
        <f t="shared" si="112"/>
        <v>100</v>
      </c>
      <c r="DT81" s="97" t="str">
        <f t="shared" si="113"/>
        <v>0/100</v>
      </c>
      <c r="DU81" s="97">
        <f t="shared" si="114"/>
        <v>0</v>
      </c>
      <c r="DV81" s="97" t="s">
        <v>127</v>
      </c>
      <c r="DW81" s="97">
        <f t="shared" si="115"/>
        <v>100</v>
      </c>
      <c r="DX81" s="97" t="str">
        <f t="shared" si="116"/>
        <v>0/100</v>
      </c>
      <c r="DY81" s="97">
        <f t="shared" si="117"/>
        <v>0</v>
      </c>
      <c r="DZ81" s="97" t="s">
        <v>127</v>
      </c>
      <c r="EA81" s="97">
        <f t="shared" si="118"/>
        <v>0</v>
      </c>
      <c r="EB81" s="97" t="str">
        <f t="shared" si="119"/>
        <v>0/0</v>
      </c>
    </row>
    <row r="82" spans="1:132" ht="15.75">
      <c r="A82" s="6">
        <f t="shared" si="72"/>
        <v>0</v>
      </c>
      <c r="B82" s="462">
        <v>74</v>
      </c>
      <c r="C82" s="463">
        <f t="shared" si="73"/>
        <v>0</v>
      </c>
      <c r="D82" s="8"/>
      <c r="E82" s="22"/>
      <c r="F82" s="7"/>
      <c r="G82" s="8"/>
      <c r="H82" s="8"/>
      <c r="I82" s="8"/>
      <c r="J82" s="524"/>
      <c r="K82" s="196">
        <v>0</v>
      </c>
      <c r="L82" s="146">
        <v>0</v>
      </c>
      <c r="M82" s="146"/>
      <c r="N82" s="147">
        <f t="shared" si="74"/>
        <v>0</v>
      </c>
      <c r="O82" s="148">
        <v>0</v>
      </c>
      <c r="P82" s="148">
        <v>0</v>
      </c>
      <c r="Q82" s="148">
        <v>0</v>
      </c>
      <c r="R82" s="149">
        <f t="shared" si="123"/>
        <v>0</v>
      </c>
      <c r="S82" s="150">
        <v>0</v>
      </c>
      <c r="T82" s="150">
        <v>0</v>
      </c>
      <c r="U82" s="150">
        <v>0</v>
      </c>
      <c r="V82" s="151">
        <f t="shared" si="124"/>
        <v>0</v>
      </c>
      <c r="W82" s="464">
        <f t="shared" si="125"/>
        <v>0</v>
      </c>
      <c r="X82" s="465">
        <f t="shared" si="75"/>
        <v>0</v>
      </c>
      <c r="Y82" s="466" t="str">
        <f t="shared" si="76"/>
        <v/>
      </c>
      <c r="Z82" s="186">
        <v>0</v>
      </c>
      <c r="AA82" s="152">
        <v>0</v>
      </c>
      <c r="AB82" s="152"/>
      <c r="AC82" s="153">
        <f t="shared" si="77"/>
        <v>0</v>
      </c>
      <c r="AD82" s="154">
        <v>0</v>
      </c>
      <c r="AE82" s="154">
        <v>0</v>
      </c>
      <c r="AF82" s="154">
        <v>0</v>
      </c>
      <c r="AG82" s="155">
        <f t="shared" si="78"/>
        <v>0</v>
      </c>
      <c r="AH82" s="156">
        <v>0</v>
      </c>
      <c r="AI82" s="156">
        <v>0</v>
      </c>
      <c r="AJ82" s="156">
        <v>0</v>
      </c>
      <c r="AK82" s="157">
        <f t="shared" si="79"/>
        <v>0</v>
      </c>
      <c r="AL82" s="467">
        <f t="shared" si="80"/>
        <v>0</v>
      </c>
      <c r="AM82" s="468">
        <f t="shared" si="81"/>
        <v>0</v>
      </c>
      <c r="AN82" s="469" t="str">
        <f t="shared" si="82"/>
        <v/>
      </c>
      <c r="AO82" s="102">
        <v>0</v>
      </c>
      <c r="AP82" s="9">
        <v>0</v>
      </c>
      <c r="AQ82" s="9"/>
      <c r="AR82" s="158">
        <f t="shared" si="83"/>
        <v>0</v>
      </c>
      <c r="AS82" s="159">
        <v>0</v>
      </c>
      <c r="AT82" s="159">
        <v>0</v>
      </c>
      <c r="AU82" s="159">
        <v>0</v>
      </c>
      <c r="AV82" s="160">
        <f t="shared" si="84"/>
        <v>0</v>
      </c>
      <c r="AW82" s="161">
        <v>0</v>
      </c>
      <c r="AX82" s="161">
        <v>0</v>
      </c>
      <c r="AY82" s="161">
        <v>0</v>
      </c>
      <c r="AZ82" s="162">
        <f t="shared" si="85"/>
        <v>0</v>
      </c>
      <c r="BA82" s="470">
        <f t="shared" si="86"/>
        <v>0</v>
      </c>
      <c r="BB82" s="471">
        <f t="shared" si="87"/>
        <v>0</v>
      </c>
      <c r="BC82" s="472" t="str">
        <f t="shared" si="88"/>
        <v/>
      </c>
      <c r="BD82" s="172">
        <v>0</v>
      </c>
      <c r="BE82" s="163">
        <v>0</v>
      </c>
      <c r="BF82" s="163"/>
      <c r="BG82" s="164">
        <f t="shared" si="89"/>
        <v>0</v>
      </c>
      <c r="BH82" s="165">
        <v>0</v>
      </c>
      <c r="BI82" s="165">
        <v>0</v>
      </c>
      <c r="BJ82" s="165">
        <v>0</v>
      </c>
      <c r="BK82" s="166">
        <f t="shared" si="90"/>
        <v>0</v>
      </c>
      <c r="BL82" s="167">
        <v>0</v>
      </c>
      <c r="BM82" s="167">
        <v>0</v>
      </c>
      <c r="BN82" s="167">
        <v>0</v>
      </c>
      <c r="BO82" s="168">
        <f t="shared" si="91"/>
        <v>0</v>
      </c>
      <c r="BP82" s="473">
        <f t="shared" si="92"/>
        <v>0</v>
      </c>
      <c r="BQ82" s="474">
        <f t="shared" si="93"/>
        <v>0</v>
      </c>
      <c r="BR82" s="475" t="str">
        <f t="shared" si="94"/>
        <v/>
      </c>
      <c r="BS82" s="132"/>
      <c r="BT82" s="19"/>
      <c r="BU82" s="19"/>
      <c r="BV82" s="19"/>
      <c r="BW82" s="19"/>
      <c r="BX82" s="476">
        <f t="shared" si="67"/>
        <v>0</v>
      </c>
      <c r="BY82" s="448">
        <f t="shared" si="95"/>
        <v>0</v>
      </c>
      <c r="BZ82" s="449" t="str">
        <f t="shared" si="120"/>
        <v/>
      </c>
      <c r="CA82" s="116"/>
      <c r="CB82" s="27"/>
      <c r="CC82" s="27"/>
      <c r="CD82" s="27"/>
      <c r="CE82" s="27"/>
      <c r="CF82" s="470">
        <f t="shared" si="68"/>
        <v>0</v>
      </c>
      <c r="CG82" s="477">
        <f t="shared" si="96"/>
        <v>0</v>
      </c>
      <c r="CH82" s="478" t="str">
        <f t="shared" si="121"/>
        <v/>
      </c>
      <c r="CI82" s="111"/>
      <c r="CJ82" s="18"/>
      <c r="CK82" s="18"/>
      <c r="CL82" s="18"/>
      <c r="CM82" s="18"/>
      <c r="CN82" s="479">
        <f t="shared" si="69"/>
        <v>0</v>
      </c>
      <c r="CO82" s="480">
        <f t="shared" si="97"/>
        <v>0</v>
      </c>
      <c r="CP82" s="481" t="str">
        <f t="shared" si="122"/>
        <v/>
      </c>
      <c r="CQ82" s="106"/>
      <c r="CR82" s="19"/>
      <c r="CS82" s="19"/>
      <c r="CT82" s="19"/>
      <c r="CU82" s="19"/>
      <c r="CV82" s="476">
        <f t="shared" si="70"/>
        <v>0</v>
      </c>
      <c r="CW82" s="448" t="str">
        <f t="shared" si="98"/>
        <v/>
      </c>
      <c r="CX82" s="482" t="str">
        <f t="shared" si="99"/>
        <v/>
      </c>
      <c r="CY82" s="102"/>
      <c r="CZ82" s="9"/>
      <c r="DA82" s="483" t="str">
        <f t="shared" si="100"/>
        <v/>
      </c>
      <c r="DB82" s="484">
        <f t="shared" si="71"/>
        <v>705</v>
      </c>
      <c r="DC82" s="485">
        <f t="shared" si="101"/>
        <v>0</v>
      </c>
      <c r="DD82" s="486">
        <f t="shared" si="102"/>
        <v>0</v>
      </c>
      <c r="DE82" s="487" t="str">
        <f t="shared" si="103"/>
        <v/>
      </c>
      <c r="DF82" s="463" t="str">
        <f t="shared" si="104"/>
        <v/>
      </c>
      <c r="DG82" s="463" t="str">
        <f t="shared" si="105"/>
        <v/>
      </c>
      <c r="DH82" s="488" t="str">
        <f t="shared" si="106"/>
        <v/>
      </c>
      <c r="DI82" s="461">
        <f t="shared" si="107"/>
        <v>0</v>
      </c>
      <c r="DJ82" s="648"/>
      <c r="DK82" s="649"/>
      <c r="DM82" s="97">
        <f t="shared" si="108"/>
        <v>0</v>
      </c>
      <c r="DN82" s="97" t="s">
        <v>127</v>
      </c>
      <c r="DO82" s="97">
        <f t="shared" si="109"/>
        <v>100</v>
      </c>
      <c r="DP82" s="97" t="str">
        <f t="shared" si="110"/>
        <v>0/100</v>
      </c>
      <c r="DQ82" s="97">
        <f t="shared" si="111"/>
        <v>0</v>
      </c>
      <c r="DR82" s="97" t="s">
        <v>127</v>
      </c>
      <c r="DS82" s="97">
        <f t="shared" si="112"/>
        <v>100</v>
      </c>
      <c r="DT82" s="97" t="str">
        <f t="shared" si="113"/>
        <v>0/100</v>
      </c>
      <c r="DU82" s="97">
        <f t="shared" si="114"/>
        <v>0</v>
      </c>
      <c r="DV82" s="97" t="s">
        <v>127</v>
      </c>
      <c r="DW82" s="97">
        <f t="shared" si="115"/>
        <v>100</v>
      </c>
      <c r="DX82" s="97" t="str">
        <f t="shared" si="116"/>
        <v>0/100</v>
      </c>
      <c r="DY82" s="97">
        <f t="shared" si="117"/>
        <v>0</v>
      </c>
      <c r="DZ82" s="97" t="s">
        <v>127</v>
      </c>
      <c r="EA82" s="97">
        <f t="shared" si="118"/>
        <v>0</v>
      </c>
      <c r="EB82" s="97" t="str">
        <f t="shared" si="119"/>
        <v>0/0</v>
      </c>
    </row>
    <row r="83" spans="1:132" ht="15.75">
      <c r="A83" s="6">
        <f t="shared" si="72"/>
        <v>0</v>
      </c>
      <c r="B83" s="484">
        <v>75</v>
      </c>
      <c r="C83" s="463">
        <f t="shared" si="73"/>
        <v>0</v>
      </c>
      <c r="D83" s="8"/>
      <c r="E83" s="22"/>
      <c r="F83" s="7"/>
      <c r="G83" s="8"/>
      <c r="H83" s="8"/>
      <c r="I83" s="8"/>
      <c r="J83" s="524"/>
      <c r="K83" s="196">
        <v>0</v>
      </c>
      <c r="L83" s="146">
        <v>0</v>
      </c>
      <c r="M83" s="146"/>
      <c r="N83" s="147">
        <f t="shared" si="74"/>
        <v>0</v>
      </c>
      <c r="O83" s="148">
        <v>0</v>
      </c>
      <c r="P83" s="148">
        <v>0</v>
      </c>
      <c r="Q83" s="148">
        <v>0</v>
      </c>
      <c r="R83" s="149">
        <f t="shared" si="123"/>
        <v>0</v>
      </c>
      <c r="S83" s="150">
        <v>0</v>
      </c>
      <c r="T83" s="150">
        <v>0</v>
      </c>
      <c r="U83" s="150">
        <v>0</v>
      </c>
      <c r="V83" s="151">
        <f t="shared" si="124"/>
        <v>0</v>
      </c>
      <c r="W83" s="464">
        <f t="shared" si="125"/>
        <v>0</v>
      </c>
      <c r="X83" s="465">
        <f t="shared" si="75"/>
        <v>0</v>
      </c>
      <c r="Y83" s="466" t="str">
        <f t="shared" si="76"/>
        <v/>
      </c>
      <c r="Z83" s="186">
        <v>0</v>
      </c>
      <c r="AA83" s="152">
        <v>0</v>
      </c>
      <c r="AB83" s="152"/>
      <c r="AC83" s="153">
        <f t="shared" si="77"/>
        <v>0</v>
      </c>
      <c r="AD83" s="154">
        <v>0</v>
      </c>
      <c r="AE83" s="154">
        <v>0</v>
      </c>
      <c r="AF83" s="154">
        <v>0</v>
      </c>
      <c r="AG83" s="155">
        <f t="shared" si="78"/>
        <v>0</v>
      </c>
      <c r="AH83" s="156">
        <v>0</v>
      </c>
      <c r="AI83" s="156">
        <v>0</v>
      </c>
      <c r="AJ83" s="156">
        <v>0</v>
      </c>
      <c r="AK83" s="157">
        <f t="shared" si="79"/>
        <v>0</v>
      </c>
      <c r="AL83" s="467">
        <f t="shared" si="80"/>
        <v>0</v>
      </c>
      <c r="AM83" s="468">
        <f t="shared" si="81"/>
        <v>0</v>
      </c>
      <c r="AN83" s="469" t="str">
        <f t="shared" si="82"/>
        <v/>
      </c>
      <c r="AO83" s="102">
        <v>0</v>
      </c>
      <c r="AP83" s="9">
        <v>0</v>
      </c>
      <c r="AQ83" s="9"/>
      <c r="AR83" s="158">
        <f t="shared" si="83"/>
        <v>0</v>
      </c>
      <c r="AS83" s="159">
        <v>0</v>
      </c>
      <c r="AT83" s="159">
        <v>0</v>
      </c>
      <c r="AU83" s="159">
        <v>0</v>
      </c>
      <c r="AV83" s="160">
        <f t="shared" si="84"/>
        <v>0</v>
      </c>
      <c r="AW83" s="161">
        <v>0</v>
      </c>
      <c r="AX83" s="161">
        <v>0</v>
      </c>
      <c r="AY83" s="161">
        <v>0</v>
      </c>
      <c r="AZ83" s="162">
        <f t="shared" si="85"/>
        <v>0</v>
      </c>
      <c r="BA83" s="470">
        <f t="shared" si="86"/>
        <v>0</v>
      </c>
      <c r="BB83" s="471">
        <f t="shared" si="87"/>
        <v>0</v>
      </c>
      <c r="BC83" s="472" t="str">
        <f t="shared" si="88"/>
        <v/>
      </c>
      <c r="BD83" s="172">
        <v>0</v>
      </c>
      <c r="BE83" s="163">
        <v>0</v>
      </c>
      <c r="BF83" s="163"/>
      <c r="BG83" s="164">
        <f t="shared" si="89"/>
        <v>0</v>
      </c>
      <c r="BH83" s="165">
        <v>0</v>
      </c>
      <c r="BI83" s="165">
        <v>0</v>
      </c>
      <c r="BJ83" s="165">
        <v>0</v>
      </c>
      <c r="BK83" s="166">
        <f t="shared" si="90"/>
        <v>0</v>
      </c>
      <c r="BL83" s="167">
        <v>0</v>
      </c>
      <c r="BM83" s="167">
        <v>0</v>
      </c>
      <c r="BN83" s="167">
        <v>0</v>
      </c>
      <c r="BO83" s="168">
        <f t="shared" si="91"/>
        <v>0</v>
      </c>
      <c r="BP83" s="473">
        <f t="shared" si="92"/>
        <v>0</v>
      </c>
      <c r="BQ83" s="474">
        <f t="shared" si="93"/>
        <v>0</v>
      </c>
      <c r="BR83" s="475" t="str">
        <f t="shared" si="94"/>
        <v/>
      </c>
      <c r="BS83" s="132"/>
      <c r="BT83" s="19"/>
      <c r="BU83" s="19"/>
      <c r="BV83" s="19"/>
      <c r="BW83" s="19"/>
      <c r="BX83" s="476">
        <f t="shared" si="67"/>
        <v>0</v>
      </c>
      <c r="BY83" s="448">
        <f t="shared" si="95"/>
        <v>0</v>
      </c>
      <c r="BZ83" s="449" t="str">
        <f t="shared" si="120"/>
        <v/>
      </c>
      <c r="CA83" s="116"/>
      <c r="CB83" s="27"/>
      <c r="CC83" s="27"/>
      <c r="CD83" s="27"/>
      <c r="CE83" s="27"/>
      <c r="CF83" s="470">
        <f t="shared" si="68"/>
        <v>0</v>
      </c>
      <c r="CG83" s="477">
        <f t="shared" si="96"/>
        <v>0</v>
      </c>
      <c r="CH83" s="478" t="str">
        <f t="shared" si="121"/>
        <v/>
      </c>
      <c r="CI83" s="111"/>
      <c r="CJ83" s="18"/>
      <c r="CK83" s="18"/>
      <c r="CL83" s="18"/>
      <c r="CM83" s="18"/>
      <c r="CN83" s="479">
        <f t="shared" si="69"/>
        <v>0</v>
      </c>
      <c r="CO83" s="480">
        <f t="shared" si="97"/>
        <v>0</v>
      </c>
      <c r="CP83" s="481" t="str">
        <f t="shared" si="122"/>
        <v/>
      </c>
      <c r="CQ83" s="106"/>
      <c r="CR83" s="19"/>
      <c r="CS83" s="19"/>
      <c r="CT83" s="19"/>
      <c r="CU83" s="19"/>
      <c r="CV83" s="476">
        <f t="shared" si="70"/>
        <v>0</v>
      </c>
      <c r="CW83" s="448" t="str">
        <f t="shared" si="98"/>
        <v/>
      </c>
      <c r="CX83" s="482" t="str">
        <f t="shared" si="99"/>
        <v/>
      </c>
      <c r="CY83" s="102"/>
      <c r="CZ83" s="9"/>
      <c r="DA83" s="483" t="str">
        <f t="shared" si="100"/>
        <v/>
      </c>
      <c r="DB83" s="484">
        <f t="shared" si="71"/>
        <v>705</v>
      </c>
      <c r="DC83" s="485">
        <f t="shared" si="101"/>
        <v>0</v>
      </c>
      <c r="DD83" s="486">
        <f t="shared" si="102"/>
        <v>0</v>
      </c>
      <c r="DE83" s="487" t="str">
        <f t="shared" si="103"/>
        <v/>
      </c>
      <c r="DF83" s="463" t="str">
        <f t="shared" si="104"/>
        <v/>
      </c>
      <c r="DG83" s="463" t="str">
        <f t="shared" si="105"/>
        <v/>
      </c>
      <c r="DH83" s="488" t="str">
        <f t="shared" si="106"/>
        <v/>
      </c>
      <c r="DI83" s="461">
        <f t="shared" si="107"/>
        <v>0</v>
      </c>
      <c r="DJ83" s="648"/>
      <c r="DK83" s="649"/>
      <c r="DM83" s="97">
        <f t="shared" si="108"/>
        <v>0</v>
      </c>
      <c r="DN83" s="97" t="s">
        <v>127</v>
      </c>
      <c r="DO83" s="97">
        <f t="shared" si="109"/>
        <v>100</v>
      </c>
      <c r="DP83" s="97" t="str">
        <f t="shared" si="110"/>
        <v>0/100</v>
      </c>
      <c r="DQ83" s="97">
        <f t="shared" si="111"/>
        <v>0</v>
      </c>
      <c r="DR83" s="97" t="s">
        <v>127</v>
      </c>
      <c r="DS83" s="97">
        <f t="shared" si="112"/>
        <v>100</v>
      </c>
      <c r="DT83" s="97" t="str">
        <f t="shared" si="113"/>
        <v>0/100</v>
      </c>
      <c r="DU83" s="97">
        <f t="shared" si="114"/>
        <v>0</v>
      </c>
      <c r="DV83" s="97" t="s">
        <v>127</v>
      </c>
      <c r="DW83" s="97">
        <f t="shared" si="115"/>
        <v>100</v>
      </c>
      <c r="DX83" s="97" t="str">
        <f t="shared" si="116"/>
        <v>0/100</v>
      </c>
      <c r="DY83" s="97">
        <f t="shared" si="117"/>
        <v>0</v>
      </c>
      <c r="DZ83" s="97" t="s">
        <v>127</v>
      </c>
      <c r="EA83" s="97">
        <f t="shared" si="118"/>
        <v>0</v>
      </c>
      <c r="EB83" s="97" t="str">
        <f t="shared" si="119"/>
        <v>0/0</v>
      </c>
    </row>
    <row r="84" spans="1:132" ht="15.75">
      <c r="A84" s="6">
        <f t="shared" si="72"/>
        <v>0</v>
      </c>
      <c r="B84" s="462">
        <v>76</v>
      </c>
      <c r="C84" s="463">
        <f t="shared" si="73"/>
        <v>0</v>
      </c>
      <c r="D84" s="8"/>
      <c r="E84" s="22"/>
      <c r="F84" s="7"/>
      <c r="G84" s="8"/>
      <c r="H84" s="8"/>
      <c r="I84" s="8"/>
      <c r="J84" s="524"/>
      <c r="K84" s="196">
        <v>0</v>
      </c>
      <c r="L84" s="146">
        <v>0</v>
      </c>
      <c r="M84" s="146"/>
      <c r="N84" s="147">
        <f t="shared" si="74"/>
        <v>0</v>
      </c>
      <c r="O84" s="148">
        <v>0</v>
      </c>
      <c r="P84" s="148">
        <v>0</v>
      </c>
      <c r="Q84" s="148">
        <v>0</v>
      </c>
      <c r="R84" s="149">
        <f t="shared" si="123"/>
        <v>0</v>
      </c>
      <c r="S84" s="150">
        <v>0</v>
      </c>
      <c r="T84" s="150">
        <v>0</v>
      </c>
      <c r="U84" s="150">
        <v>0</v>
      </c>
      <c r="V84" s="151">
        <f t="shared" si="124"/>
        <v>0</v>
      </c>
      <c r="W84" s="464">
        <f t="shared" si="125"/>
        <v>0</v>
      </c>
      <c r="X84" s="465">
        <f t="shared" si="75"/>
        <v>0</v>
      </c>
      <c r="Y84" s="466" t="str">
        <f t="shared" si="76"/>
        <v/>
      </c>
      <c r="Z84" s="186">
        <v>0</v>
      </c>
      <c r="AA84" s="152">
        <v>0</v>
      </c>
      <c r="AB84" s="152"/>
      <c r="AC84" s="153">
        <f t="shared" si="77"/>
        <v>0</v>
      </c>
      <c r="AD84" s="154">
        <v>0</v>
      </c>
      <c r="AE84" s="154">
        <v>0</v>
      </c>
      <c r="AF84" s="154">
        <v>0</v>
      </c>
      <c r="AG84" s="155">
        <f t="shared" si="78"/>
        <v>0</v>
      </c>
      <c r="AH84" s="156">
        <v>0</v>
      </c>
      <c r="AI84" s="156">
        <v>0</v>
      </c>
      <c r="AJ84" s="156">
        <v>0</v>
      </c>
      <c r="AK84" s="157">
        <f t="shared" si="79"/>
        <v>0</v>
      </c>
      <c r="AL84" s="467">
        <f t="shared" si="80"/>
        <v>0</v>
      </c>
      <c r="AM84" s="468">
        <f t="shared" si="81"/>
        <v>0</v>
      </c>
      <c r="AN84" s="469" t="str">
        <f t="shared" si="82"/>
        <v/>
      </c>
      <c r="AO84" s="102">
        <v>0</v>
      </c>
      <c r="AP84" s="9">
        <v>0</v>
      </c>
      <c r="AQ84" s="9"/>
      <c r="AR84" s="158">
        <f t="shared" si="83"/>
        <v>0</v>
      </c>
      <c r="AS84" s="159">
        <v>0</v>
      </c>
      <c r="AT84" s="159">
        <v>0</v>
      </c>
      <c r="AU84" s="159">
        <v>0</v>
      </c>
      <c r="AV84" s="160">
        <f t="shared" si="84"/>
        <v>0</v>
      </c>
      <c r="AW84" s="161">
        <v>0</v>
      </c>
      <c r="AX84" s="161">
        <v>0</v>
      </c>
      <c r="AY84" s="161">
        <v>0</v>
      </c>
      <c r="AZ84" s="162">
        <f t="shared" si="85"/>
        <v>0</v>
      </c>
      <c r="BA84" s="470">
        <f t="shared" si="86"/>
        <v>0</v>
      </c>
      <c r="BB84" s="471">
        <f t="shared" si="87"/>
        <v>0</v>
      </c>
      <c r="BC84" s="472" t="str">
        <f t="shared" si="88"/>
        <v/>
      </c>
      <c r="BD84" s="172">
        <v>0</v>
      </c>
      <c r="BE84" s="163">
        <v>0</v>
      </c>
      <c r="BF84" s="163"/>
      <c r="BG84" s="164">
        <f t="shared" si="89"/>
        <v>0</v>
      </c>
      <c r="BH84" s="165">
        <v>0</v>
      </c>
      <c r="BI84" s="165">
        <v>0</v>
      </c>
      <c r="BJ84" s="165">
        <v>0</v>
      </c>
      <c r="BK84" s="166">
        <f t="shared" si="90"/>
        <v>0</v>
      </c>
      <c r="BL84" s="167">
        <v>0</v>
      </c>
      <c r="BM84" s="167">
        <v>0</v>
      </c>
      <c r="BN84" s="167">
        <v>0</v>
      </c>
      <c r="BO84" s="168">
        <f t="shared" si="91"/>
        <v>0</v>
      </c>
      <c r="BP84" s="473">
        <f t="shared" si="92"/>
        <v>0</v>
      </c>
      <c r="BQ84" s="474">
        <f t="shared" si="93"/>
        <v>0</v>
      </c>
      <c r="BR84" s="475" t="str">
        <f t="shared" si="94"/>
        <v/>
      </c>
      <c r="BS84" s="132"/>
      <c r="BT84" s="19"/>
      <c r="BU84" s="19"/>
      <c r="BV84" s="19"/>
      <c r="BW84" s="19"/>
      <c r="BX84" s="476">
        <f t="shared" si="67"/>
        <v>0</v>
      </c>
      <c r="BY84" s="448">
        <f t="shared" si="95"/>
        <v>0</v>
      </c>
      <c r="BZ84" s="449" t="str">
        <f t="shared" si="120"/>
        <v/>
      </c>
      <c r="CA84" s="116"/>
      <c r="CB84" s="27"/>
      <c r="CC84" s="27"/>
      <c r="CD84" s="27"/>
      <c r="CE84" s="27"/>
      <c r="CF84" s="470">
        <f t="shared" si="68"/>
        <v>0</v>
      </c>
      <c r="CG84" s="477">
        <f t="shared" si="96"/>
        <v>0</v>
      </c>
      <c r="CH84" s="478" t="str">
        <f t="shared" si="121"/>
        <v/>
      </c>
      <c r="CI84" s="111"/>
      <c r="CJ84" s="18"/>
      <c r="CK84" s="18"/>
      <c r="CL84" s="18"/>
      <c r="CM84" s="18"/>
      <c r="CN84" s="479">
        <f t="shared" si="69"/>
        <v>0</v>
      </c>
      <c r="CO84" s="480">
        <f t="shared" si="97"/>
        <v>0</v>
      </c>
      <c r="CP84" s="481" t="str">
        <f t="shared" si="122"/>
        <v/>
      </c>
      <c r="CQ84" s="106"/>
      <c r="CR84" s="19"/>
      <c r="CS84" s="19"/>
      <c r="CT84" s="19"/>
      <c r="CU84" s="19"/>
      <c r="CV84" s="476">
        <f t="shared" si="70"/>
        <v>0</v>
      </c>
      <c r="CW84" s="448" t="str">
        <f t="shared" si="98"/>
        <v/>
      </c>
      <c r="CX84" s="482" t="str">
        <f t="shared" si="99"/>
        <v/>
      </c>
      <c r="CY84" s="102"/>
      <c r="CZ84" s="9"/>
      <c r="DA84" s="483" t="str">
        <f t="shared" si="100"/>
        <v/>
      </c>
      <c r="DB84" s="484">
        <f t="shared" si="71"/>
        <v>705</v>
      </c>
      <c r="DC84" s="485">
        <f t="shared" si="101"/>
        <v>0</v>
      </c>
      <c r="DD84" s="486">
        <f t="shared" si="102"/>
        <v>0</v>
      </c>
      <c r="DE84" s="487" t="str">
        <f t="shared" si="103"/>
        <v/>
      </c>
      <c r="DF84" s="463" t="str">
        <f t="shared" si="104"/>
        <v/>
      </c>
      <c r="DG84" s="463" t="str">
        <f t="shared" si="105"/>
        <v/>
      </c>
      <c r="DH84" s="488" t="str">
        <f t="shared" si="106"/>
        <v/>
      </c>
      <c r="DI84" s="461">
        <f t="shared" si="107"/>
        <v>0</v>
      </c>
      <c r="DJ84" s="648"/>
      <c r="DK84" s="649"/>
      <c r="DM84" s="97">
        <f t="shared" si="108"/>
        <v>0</v>
      </c>
      <c r="DN84" s="97" t="s">
        <v>127</v>
      </c>
      <c r="DO84" s="97">
        <f t="shared" si="109"/>
        <v>100</v>
      </c>
      <c r="DP84" s="97" t="str">
        <f t="shared" si="110"/>
        <v>0/100</v>
      </c>
      <c r="DQ84" s="97">
        <f t="shared" si="111"/>
        <v>0</v>
      </c>
      <c r="DR84" s="97" t="s">
        <v>127</v>
      </c>
      <c r="DS84" s="97">
        <f t="shared" si="112"/>
        <v>100</v>
      </c>
      <c r="DT84" s="97" t="str">
        <f t="shared" si="113"/>
        <v>0/100</v>
      </c>
      <c r="DU84" s="97">
        <f t="shared" si="114"/>
        <v>0</v>
      </c>
      <c r="DV84" s="97" t="s">
        <v>127</v>
      </c>
      <c r="DW84" s="97">
        <f t="shared" si="115"/>
        <v>100</v>
      </c>
      <c r="DX84" s="97" t="str">
        <f t="shared" si="116"/>
        <v>0/100</v>
      </c>
      <c r="DY84" s="97">
        <f t="shared" si="117"/>
        <v>0</v>
      </c>
      <c r="DZ84" s="97" t="s">
        <v>127</v>
      </c>
      <c r="EA84" s="97">
        <f t="shared" si="118"/>
        <v>0</v>
      </c>
      <c r="EB84" s="97" t="str">
        <f t="shared" si="119"/>
        <v>0/0</v>
      </c>
    </row>
    <row r="85" spans="1:132" ht="15.75">
      <c r="A85" s="6">
        <f t="shared" si="72"/>
        <v>0</v>
      </c>
      <c r="B85" s="484">
        <v>77</v>
      </c>
      <c r="C85" s="463">
        <f t="shared" si="73"/>
        <v>0</v>
      </c>
      <c r="D85" s="8"/>
      <c r="E85" s="22"/>
      <c r="F85" s="7"/>
      <c r="G85" s="8"/>
      <c r="H85" s="8"/>
      <c r="I85" s="8"/>
      <c r="J85" s="524"/>
      <c r="K85" s="196">
        <v>0</v>
      </c>
      <c r="L85" s="146">
        <v>0</v>
      </c>
      <c r="M85" s="146"/>
      <c r="N85" s="147">
        <f t="shared" si="74"/>
        <v>0</v>
      </c>
      <c r="O85" s="148">
        <v>0</v>
      </c>
      <c r="P85" s="148">
        <v>0</v>
      </c>
      <c r="Q85" s="148">
        <v>0</v>
      </c>
      <c r="R85" s="149">
        <f t="shared" si="123"/>
        <v>0</v>
      </c>
      <c r="S85" s="150">
        <v>0</v>
      </c>
      <c r="T85" s="150">
        <v>0</v>
      </c>
      <c r="U85" s="150">
        <v>0</v>
      </c>
      <c r="V85" s="151">
        <f t="shared" si="124"/>
        <v>0</v>
      </c>
      <c r="W85" s="464">
        <f t="shared" si="125"/>
        <v>0</v>
      </c>
      <c r="X85" s="465">
        <f t="shared" si="75"/>
        <v>0</v>
      </c>
      <c r="Y85" s="466" t="str">
        <f t="shared" si="76"/>
        <v/>
      </c>
      <c r="Z85" s="186">
        <v>0</v>
      </c>
      <c r="AA85" s="152">
        <v>0</v>
      </c>
      <c r="AB85" s="152"/>
      <c r="AC85" s="153">
        <f t="shared" si="77"/>
        <v>0</v>
      </c>
      <c r="AD85" s="154">
        <v>0</v>
      </c>
      <c r="AE85" s="154">
        <v>0</v>
      </c>
      <c r="AF85" s="154">
        <v>0</v>
      </c>
      <c r="AG85" s="155">
        <f t="shared" si="78"/>
        <v>0</v>
      </c>
      <c r="AH85" s="156">
        <v>0</v>
      </c>
      <c r="AI85" s="156">
        <v>0</v>
      </c>
      <c r="AJ85" s="156">
        <v>0</v>
      </c>
      <c r="AK85" s="157">
        <f t="shared" si="79"/>
        <v>0</v>
      </c>
      <c r="AL85" s="467">
        <f t="shared" si="80"/>
        <v>0</v>
      </c>
      <c r="AM85" s="468">
        <f t="shared" si="81"/>
        <v>0</v>
      </c>
      <c r="AN85" s="469" t="str">
        <f t="shared" si="82"/>
        <v/>
      </c>
      <c r="AO85" s="102">
        <v>0</v>
      </c>
      <c r="AP85" s="9">
        <v>0</v>
      </c>
      <c r="AQ85" s="9"/>
      <c r="AR85" s="158">
        <f t="shared" si="83"/>
        <v>0</v>
      </c>
      <c r="AS85" s="159">
        <v>0</v>
      </c>
      <c r="AT85" s="159">
        <v>0</v>
      </c>
      <c r="AU85" s="159">
        <v>0</v>
      </c>
      <c r="AV85" s="160">
        <f t="shared" si="84"/>
        <v>0</v>
      </c>
      <c r="AW85" s="161">
        <v>0</v>
      </c>
      <c r="AX85" s="161">
        <v>0</v>
      </c>
      <c r="AY85" s="161">
        <v>0</v>
      </c>
      <c r="AZ85" s="162">
        <f t="shared" si="85"/>
        <v>0</v>
      </c>
      <c r="BA85" s="470">
        <f t="shared" si="86"/>
        <v>0</v>
      </c>
      <c r="BB85" s="471">
        <f t="shared" si="87"/>
        <v>0</v>
      </c>
      <c r="BC85" s="472" t="str">
        <f t="shared" si="88"/>
        <v/>
      </c>
      <c r="BD85" s="172">
        <v>0</v>
      </c>
      <c r="BE85" s="163">
        <v>0</v>
      </c>
      <c r="BF85" s="163"/>
      <c r="BG85" s="164">
        <f t="shared" si="89"/>
        <v>0</v>
      </c>
      <c r="BH85" s="165">
        <v>0</v>
      </c>
      <c r="BI85" s="165">
        <v>0</v>
      </c>
      <c r="BJ85" s="165">
        <v>0</v>
      </c>
      <c r="BK85" s="166">
        <f t="shared" si="90"/>
        <v>0</v>
      </c>
      <c r="BL85" s="167">
        <v>0</v>
      </c>
      <c r="BM85" s="167">
        <v>0</v>
      </c>
      <c r="BN85" s="167">
        <v>0</v>
      </c>
      <c r="BO85" s="168">
        <f t="shared" si="91"/>
        <v>0</v>
      </c>
      <c r="BP85" s="473">
        <f t="shared" si="92"/>
        <v>0</v>
      </c>
      <c r="BQ85" s="474">
        <f t="shared" si="93"/>
        <v>0</v>
      </c>
      <c r="BR85" s="475" t="str">
        <f t="shared" si="94"/>
        <v/>
      </c>
      <c r="BS85" s="132"/>
      <c r="BT85" s="19"/>
      <c r="BU85" s="19"/>
      <c r="BV85" s="19"/>
      <c r="BW85" s="19"/>
      <c r="BX85" s="476">
        <f t="shared" si="67"/>
        <v>0</v>
      </c>
      <c r="BY85" s="448">
        <f t="shared" si="95"/>
        <v>0</v>
      </c>
      <c r="BZ85" s="449" t="str">
        <f t="shared" si="120"/>
        <v/>
      </c>
      <c r="CA85" s="116"/>
      <c r="CB85" s="27"/>
      <c r="CC85" s="27"/>
      <c r="CD85" s="27"/>
      <c r="CE85" s="27"/>
      <c r="CF85" s="470">
        <f t="shared" si="68"/>
        <v>0</v>
      </c>
      <c r="CG85" s="477">
        <f t="shared" si="96"/>
        <v>0</v>
      </c>
      <c r="CH85" s="478" t="str">
        <f t="shared" si="121"/>
        <v/>
      </c>
      <c r="CI85" s="111"/>
      <c r="CJ85" s="18"/>
      <c r="CK85" s="18"/>
      <c r="CL85" s="18"/>
      <c r="CM85" s="18"/>
      <c r="CN85" s="479">
        <f t="shared" si="69"/>
        <v>0</v>
      </c>
      <c r="CO85" s="480">
        <f t="shared" si="97"/>
        <v>0</v>
      </c>
      <c r="CP85" s="481" t="str">
        <f t="shared" si="122"/>
        <v/>
      </c>
      <c r="CQ85" s="106"/>
      <c r="CR85" s="19"/>
      <c r="CS85" s="19"/>
      <c r="CT85" s="19"/>
      <c r="CU85" s="19"/>
      <c r="CV85" s="476">
        <f t="shared" si="70"/>
        <v>0</v>
      </c>
      <c r="CW85" s="448" t="str">
        <f t="shared" si="98"/>
        <v/>
      </c>
      <c r="CX85" s="482" t="str">
        <f t="shared" si="99"/>
        <v/>
      </c>
      <c r="CY85" s="102"/>
      <c r="CZ85" s="9"/>
      <c r="DA85" s="483" t="str">
        <f t="shared" si="100"/>
        <v/>
      </c>
      <c r="DB85" s="484">
        <f t="shared" si="71"/>
        <v>705</v>
      </c>
      <c r="DC85" s="485">
        <f t="shared" si="101"/>
        <v>0</v>
      </c>
      <c r="DD85" s="486">
        <f t="shared" si="102"/>
        <v>0</v>
      </c>
      <c r="DE85" s="487" t="str">
        <f t="shared" si="103"/>
        <v/>
      </c>
      <c r="DF85" s="463" t="str">
        <f t="shared" si="104"/>
        <v/>
      </c>
      <c r="DG85" s="463" t="str">
        <f t="shared" si="105"/>
        <v/>
      </c>
      <c r="DH85" s="488" t="str">
        <f t="shared" si="106"/>
        <v/>
      </c>
      <c r="DI85" s="461">
        <f t="shared" si="107"/>
        <v>0</v>
      </c>
      <c r="DJ85" s="648"/>
      <c r="DK85" s="649"/>
      <c r="DM85" s="97">
        <f t="shared" si="108"/>
        <v>0</v>
      </c>
      <c r="DN85" s="97" t="s">
        <v>127</v>
      </c>
      <c r="DO85" s="97">
        <f t="shared" si="109"/>
        <v>100</v>
      </c>
      <c r="DP85" s="97" t="str">
        <f t="shared" si="110"/>
        <v>0/100</v>
      </c>
      <c r="DQ85" s="97">
        <f t="shared" si="111"/>
        <v>0</v>
      </c>
      <c r="DR85" s="97" t="s">
        <v>127</v>
      </c>
      <c r="DS85" s="97">
        <f t="shared" si="112"/>
        <v>100</v>
      </c>
      <c r="DT85" s="97" t="str">
        <f t="shared" si="113"/>
        <v>0/100</v>
      </c>
      <c r="DU85" s="97">
        <f t="shared" si="114"/>
        <v>0</v>
      </c>
      <c r="DV85" s="97" t="s">
        <v>127</v>
      </c>
      <c r="DW85" s="97">
        <f t="shared" si="115"/>
        <v>100</v>
      </c>
      <c r="DX85" s="97" t="str">
        <f t="shared" si="116"/>
        <v>0/100</v>
      </c>
      <c r="DY85" s="97">
        <f t="shared" si="117"/>
        <v>0</v>
      </c>
      <c r="DZ85" s="97" t="s">
        <v>127</v>
      </c>
      <c r="EA85" s="97">
        <f t="shared" si="118"/>
        <v>0</v>
      </c>
      <c r="EB85" s="97" t="str">
        <f t="shared" si="119"/>
        <v>0/0</v>
      </c>
    </row>
    <row r="86" spans="1:132" ht="15.75">
      <c r="A86" s="6">
        <f t="shared" si="72"/>
        <v>0</v>
      </c>
      <c r="B86" s="462">
        <v>78</v>
      </c>
      <c r="C86" s="463">
        <f t="shared" si="73"/>
        <v>0</v>
      </c>
      <c r="D86" s="8"/>
      <c r="E86" s="22"/>
      <c r="F86" s="7"/>
      <c r="G86" s="8"/>
      <c r="H86" s="8"/>
      <c r="I86" s="8"/>
      <c r="J86" s="524"/>
      <c r="K86" s="196">
        <v>0</v>
      </c>
      <c r="L86" s="146">
        <v>0</v>
      </c>
      <c r="M86" s="146"/>
      <c r="N86" s="147">
        <f t="shared" si="74"/>
        <v>0</v>
      </c>
      <c r="O86" s="148">
        <v>0</v>
      </c>
      <c r="P86" s="148">
        <v>0</v>
      </c>
      <c r="Q86" s="148">
        <v>0</v>
      </c>
      <c r="R86" s="149">
        <f t="shared" si="123"/>
        <v>0</v>
      </c>
      <c r="S86" s="150">
        <v>0</v>
      </c>
      <c r="T86" s="150">
        <v>0</v>
      </c>
      <c r="U86" s="150">
        <v>0</v>
      </c>
      <c r="V86" s="151">
        <f t="shared" si="124"/>
        <v>0</v>
      </c>
      <c r="W86" s="464">
        <f t="shared" si="125"/>
        <v>0</v>
      </c>
      <c r="X86" s="465">
        <f t="shared" si="75"/>
        <v>0</v>
      </c>
      <c r="Y86" s="466" t="str">
        <f t="shared" si="76"/>
        <v/>
      </c>
      <c r="Z86" s="186">
        <v>0</v>
      </c>
      <c r="AA86" s="152">
        <v>0</v>
      </c>
      <c r="AB86" s="152"/>
      <c r="AC86" s="153">
        <f t="shared" si="77"/>
        <v>0</v>
      </c>
      <c r="AD86" s="154">
        <v>0</v>
      </c>
      <c r="AE86" s="154">
        <v>0</v>
      </c>
      <c r="AF86" s="154">
        <v>0</v>
      </c>
      <c r="AG86" s="155">
        <f t="shared" si="78"/>
        <v>0</v>
      </c>
      <c r="AH86" s="156">
        <v>0</v>
      </c>
      <c r="AI86" s="156">
        <v>0</v>
      </c>
      <c r="AJ86" s="156">
        <v>0</v>
      </c>
      <c r="AK86" s="157">
        <f t="shared" si="79"/>
        <v>0</v>
      </c>
      <c r="AL86" s="467">
        <f t="shared" si="80"/>
        <v>0</v>
      </c>
      <c r="AM86" s="468">
        <f t="shared" si="81"/>
        <v>0</v>
      </c>
      <c r="AN86" s="469" t="str">
        <f t="shared" si="82"/>
        <v/>
      </c>
      <c r="AO86" s="102">
        <v>0</v>
      </c>
      <c r="AP86" s="9">
        <v>0</v>
      </c>
      <c r="AQ86" s="9"/>
      <c r="AR86" s="158">
        <f t="shared" si="83"/>
        <v>0</v>
      </c>
      <c r="AS86" s="159">
        <v>0</v>
      </c>
      <c r="AT86" s="159">
        <v>0</v>
      </c>
      <c r="AU86" s="159">
        <v>0</v>
      </c>
      <c r="AV86" s="160">
        <f t="shared" si="84"/>
        <v>0</v>
      </c>
      <c r="AW86" s="161">
        <v>0</v>
      </c>
      <c r="AX86" s="161">
        <v>0</v>
      </c>
      <c r="AY86" s="161">
        <v>0</v>
      </c>
      <c r="AZ86" s="162">
        <f t="shared" si="85"/>
        <v>0</v>
      </c>
      <c r="BA86" s="470">
        <f t="shared" si="86"/>
        <v>0</v>
      </c>
      <c r="BB86" s="471">
        <f t="shared" si="87"/>
        <v>0</v>
      </c>
      <c r="BC86" s="472" t="str">
        <f t="shared" si="88"/>
        <v/>
      </c>
      <c r="BD86" s="172">
        <v>0</v>
      </c>
      <c r="BE86" s="163">
        <v>0</v>
      </c>
      <c r="BF86" s="163"/>
      <c r="BG86" s="164">
        <f t="shared" si="89"/>
        <v>0</v>
      </c>
      <c r="BH86" s="165">
        <v>0</v>
      </c>
      <c r="BI86" s="165">
        <v>0</v>
      </c>
      <c r="BJ86" s="165">
        <v>0</v>
      </c>
      <c r="BK86" s="166">
        <f t="shared" si="90"/>
        <v>0</v>
      </c>
      <c r="BL86" s="167">
        <v>0</v>
      </c>
      <c r="BM86" s="167">
        <v>0</v>
      </c>
      <c r="BN86" s="167">
        <v>0</v>
      </c>
      <c r="BO86" s="168">
        <f t="shared" si="91"/>
        <v>0</v>
      </c>
      <c r="BP86" s="473">
        <f t="shared" si="92"/>
        <v>0</v>
      </c>
      <c r="BQ86" s="474">
        <f t="shared" si="93"/>
        <v>0</v>
      </c>
      <c r="BR86" s="475" t="str">
        <f t="shared" si="94"/>
        <v/>
      </c>
      <c r="BS86" s="132"/>
      <c r="BT86" s="19"/>
      <c r="BU86" s="19"/>
      <c r="BV86" s="19"/>
      <c r="BW86" s="19"/>
      <c r="BX86" s="476">
        <f t="shared" si="67"/>
        <v>0</v>
      </c>
      <c r="BY86" s="448">
        <f t="shared" si="95"/>
        <v>0</v>
      </c>
      <c r="BZ86" s="449" t="str">
        <f t="shared" si="120"/>
        <v/>
      </c>
      <c r="CA86" s="116"/>
      <c r="CB86" s="27"/>
      <c r="CC86" s="27"/>
      <c r="CD86" s="27"/>
      <c r="CE86" s="27"/>
      <c r="CF86" s="470">
        <f t="shared" si="68"/>
        <v>0</v>
      </c>
      <c r="CG86" s="477">
        <f t="shared" si="96"/>
        <v>0</v>
      </c>
      <c r="CH86" s="478" t="str">
        <f t="shared" si="121"/>
        <v/>
      </c>
      <c r="CI86" s="111"/>
      <c r="CJ86" s="18"/>
      <c r="CK86" s="18"/>
      <c r="CL86" s="18"/>
      <c r="CM86" s="18"/>
      <c r="CN86" s="479">
        <f t="shared" si="69"/>
        <v>0</v>
      </c>
      <c r="CO86" s="480">
        <f t="shared" si="97"/>
        <v>0</v>
      </c>
      <c r="CP86" s="481" t="str">
        <f t="shared" si="122"/>
        <v/>
      </c>
      <c r="CQ86" s="106"/>
      <c r="CR86" s="19"/>
      <c r="CS86" s="19"/>
      <c r="CT86" s="19"/>
      <c r="CU86" s="19"/>
      <c r="CV86" s="476">
        <f t="shared" si="70"/>
        <v>0</v>
      </c>
      <c r="CW86" s="448" t="str">
        <f t="shared" si="98"/>
        <v/>
      </c>
      <c r="CX86" s="482" t="str">
        <f t="shared" si="99"/>
        <v/>
      </c>
      <c r="CY86" s="102"/>
      <c r="CZ86" s="9"/>
      <c r="DA86" s="483" t="str">
        <f t="shared" si="100"/>
        <v/>
      </c>
      <c r="DB86" s="484">
        <f t="shared" si="71"/>
        <v>705</v>
      </c>
      <c r="DC86" s="485">
        <f t="shared" si="101"/>
        <v>0</v>
      </c>
      <c r="DD86" s="486">
        <f t="shared" si="102"/>
        <v>0</v>
      </c>
      <c r="DE86" s="487" t="str">
        <f t="shared" si="103"/>
        <v/>
      </c>
      <c r="DF86" s="463" t="str">
        <f t="shared" si="104"/>
        <v/>
      </c>
      <c r="DG86" s="463" t="str">
        <f t="shared" si="105"/>
        <v/>
      </c>
      <c r="DH86" s="488" t="str">
        <f t="shared" si="106"/>
        <v/>
      </c>
      <c r="DI86" s="461">
        <f t="shared" si="107"/>
        <v>0</v>
      </c>
      <c r="DJ86" s="648"/>
      <c r="DK86" s="649"/>
      <c r="DM86" s="97">
        <f t="shared" si="108"/>
        <v>0</v>
      </c>
      <c r="DN86" s="97" t="s">
        <v>127</v>
      </c>
      <c r="DO86" s="97">
        <f t="shared" si="109"/>
        <v>100</v>
      </c>
      <c r="DP86" s="97" t="str">
        <f t="shared" si="110"/>
        <v>0/100</v>
      </c>
      <c r="DQ86" s="97">
        <f t="shared" si="111"/>
        <v>0</v>
      </c>
      <c r="DR86" s="97" t="s">
        <v>127</v>
      </c>
      <c r="DS86" s="97">
        <f t="shared" si="112"/>
        <v>100</v>
      </c>
      <c r="DT86" s="97" t="str">
        <f t="shared" si="113"/>
        <v>0/100</v>
      </c>
      <c r="DU86" s="97">
        <f t="shared" si="114"/>
        <v>0</v>
      </c>
      <c r="DV86" s="97" t="s">
        <v>127</v>
      </c>
      <c r="DW86" s="97">
        <f t="shared" si="115"/>
        <v>100</v>
      </c>
      <c r="DX86" s="97" t="str">
        <f t="shared" si="116"/>
        <v>0/100</v>
      </c>
      <c r="DY86" s="97">
        <f t="shared" si="117"/>
        <v>0</v>
      </c>
      <c r="DZ86" s="97" t="s">
        <v>127</v>
      </c>
      <c r="EA86" s="97">
        <f t="shared" si="118"/>
        <v>0</v>
      </c>
      <c r="EB86" s="97" t="str">
        <f t="shared" si="119"/>
        <v>0/0</v>
      </c>
    </row>
    <row r="87" spans="1:132" ht="15.75">
      <c r="A87" s="6">
        <f t="shared" si="72"/>
        <v>0</v>
      </c>
      <c r="B87" s="484">
        <v>79</v>
      </c>
      <c r="C87" s="463">
        <f t="shared" si="73"/>
        <v>0</v>
      </c>
      <c r="D87" s="8"/>
      <c r="E87" s="22"/>
      <c r="F87" s="7"/>
      <c r="G87" s="8"/>
      <c r="H87" s="8"/>
      <c r="I87" s="8"/>
      <c r="J87" s="524"/>
      <c r="K87" s="196">
        <v>0</v>
      </c>
      <c r="L87" s="146">
        <v>0</v>
      </c>
      <c r="M87" s="146"/>
      <c r="N87" s="147">
        <f t="shared" si="74"/>
        <v>0</v>
      </c>
      <c r="O87" s="148">
        <v>0</v>
      </c>
      <c r="P87" s="148">
        <v>0</v>
      </c>
      <c r="Q87" s="148">
        <v>0</v>
      </c>
      <c r="R87" s="149">
        <f t="shared" si="123"/>
        <v>0</v>
      </c>
      <c r="S87" s="150">
        <v>0</v>
      </c>
      <c r="T87" s="150">
        <v>0</v>
      </c>
      <c r="U87" s="150">
        <v>0</v>
      </c>
      <c r="V87" s="151">
        <f t="shared" si="124"/>
        <v>0</v>
      </c>
      <c r="W87" s="464">
        <f t="shared" si="125"/>
        <v>0</v>
      </c>
      <c r="X87" s="465">
        <f t="shared" si="75"/>
        <v>0</v>
      </c>
      <c r="Y87" s="466" t="str">
        <f t="shared" si="76"/>
        <v/>
      </c>
      <c r="Z87" s="186">
        <v>0</v>
      </c>
      <c r="AA87" s="152">
        <v>0</v>
      </c>
      <c r="AB87" s="152"/>
      <c r="AC87" s="153">
        <f t="shared" si="77"/>
        <v>0</v>
      </c>
      <c r="AD87" s="154">
        <v>0</v>
      </c>
      <c r="AE87" s="154">
        <v>0</v>
      </c>
      <c r="AF87" s="154">
        <v>0</v>
      </c>
      <c r="AG87" s="155">
        <f t="shared" si="78"/>
        <v>0</v>
      </c>
      <c r="AH87" s="156">
        <v>0</v>
      </c>
      <c r="AI87" s="156">
        <v>0</v>
      </c>
      <c r="AJ87" s="156">
        <v>0</v>
      </c>
      <c r="AK87" s="157">
        <f t="shared" si="79"/>
        <v>0</v>
      </c>
      <c r="AL87" s="467">
        <f t="shared" si="80"/>
        <v>0</v>
      </c>
      <c r="AM87" s="468">
        <f t="shared" si="81"/>
        <v>0</v>
      </c>
      <c r="AN87" s="469" t="str">
        <f t="shared" si="82"/>
        <v/>
      </c>
      <c r="AO87" s="102">
        <v>0</v>
      </c>
      <c r="AP87" s="9">
        <v>0</v>
      </c>
      <c r="AQ87" s="9"/>
      <c r="AR87" s="158">
        <f t="shared" si="83"/>
        <v>0</v>
      </c>
      <c r="AS87" s="159">
        <v>0</v>
      </c>
      <c r="AT87" s="159">
        <v>0</v>
      </c>
      <c r="AU87" s="159">
        <v>0</v>
      </c>
      <c r="AV87" s="160">
        <f t="shared" si="84"/>
        <v>0</v>
      </c>
      <c r="AW87" s="161">
        <v>0</v>
      </c>
      <c r="AX87" s="161">
        <v>0</v>
      </c>
      <c r="AY87" s="161">
        <v>0</v>
      </c>
      <c r="AZ87" s="162">
        <f t="shared" si="85"/>
        <v>0</v>
      </c>
      <c r="BA87" s="470">
        <f t="shared" si="86"/>
        <v>0</v>
      </c>
      <c r="BB87" s="471">
        <f t="shared" si="87"/>
        <v>0</v>
      </c>
      <c r="BC87" s="472" t="str">
        <f t="shared" si="88"/>
        <v/>
      </c>
      <c r="BD87" s="172">
        <v>0</v>
      </c>
      <c r="BE87" s="163">
        <v>0</v>
      </c>
      <c r="BF87" s="163"/>
      <c r="BG87" s="164">
        <f t="shared" si="89"/>
        <v>0</v>
      </c>
      <c r="BH87" s="165">
        <v>0</v>
      </c>
      <c r="BI87" s="165">
        <v>0</v>
      </c>
      <c r="BJ87" s="165">
        <v>0</v>
      </c>
      <c r="BK87" s="166">
        <f t="shared" si="90"/>
        <v>0</v>
      </c>
      <c r="BL87" s="167">
        <v>0</v>
      </c>
      <c r="BM87" s="167">
        <v>0</v>
      </c>
      <c r="BN87" s="167">
        <v>0</v>
      </c>
      <c r="BO87" s="168">
        <f t="shared" si="91"/>
        <v>0</v>
      </c>
      <c r="BP87" s="473">
        <f t="shared" si="92"/>
        <v>0</v>
      </c>
      <c r="BQ87" s="474">
        <f t="shared" si="93"/>
        <v>0</v>
      </c>
      <c r="BR87" s="475" t="str">
        <f t="shared" si="94"/>
        <v/>
      </c>
      <c r="BS87" s="132"/>
      <c r="BT87" s="19"/>
      <c r="BU87" s="19"/>
      <c r="BV87" s="19"/>
      <c r="BW87" s="19"/>
      <c r="BX87" s="476">
        <f t="shared" si="67"/>
        <v>0</v>
      </c>
      <c r="BY87" s="448">
        <f t="shared" si="95"/>
        <v>0</v>
      </c>
      <c r="BZ87" s="449" t="str">
        <f t="shared" si="120"/>
        <v/>
      </c>
      <c r="CA87" s="116"/>
      <c r="CB87" s="27"/>
      <c r="CC87" s="27"/>
      <c r="CD87" s="27"/>
      <c r="CE87" s="27"/>
      <c r="CF87" s="470">
        <f t="shared" si="68"/>
        <v>0</v>
      </c>
      <c r="CG87" s="477">
        <f t="shared" si="96"/>
        <v>0</v>
      </c>
      <c r="CH87" s="478" t="str">
        <f t="shared" si="121"/>
        <v/>
      </c>
      <c r="CI87" s="111"/>
      <c r="CJ87" s="18"/>
      <c r="CK87" s="18"/>
      <c r="CL87" s="18"/>
      <c r="CM87" s="18"/>
      <c r="CN87" s="479">
        <f t="shared" si="69"/>
        <v>0</v>
      </c>
      <c r="CO87" s="480">
        <f t="shared" si="97"/>
        <v>0</v>
      </c>
      <c r="CP87" s="481" t="str">
        <f t="shared" si="122"/>
        <v/>
      </c>
      <c r="CQ87" s="106"/>
      <c r="CR87" s="19"/>
      <c r="CS87" s="19"/>
      <c r="CT87" s="19"/>
      <c r="CU87" s="19"/>
      <c r="CV87" s="476">
        <f t="shared" si="70"/>
        <v>0</v>
      </c>
      <c r="CW87" s="448" t="str">
        <f t="shared" si="98"/>
        <v/>
      </c>
      <c r="CX87" s="482" t="str">
        <f t="shared" si="99"/>
        <v/>
      </c>
      <c r="CY87" s="102"/>
      <c r="CZ87" s="9"/>
      <c r="DA87" s="483" t="str">
        <f t="shared" si="100"/>
        <v/>
      </c>
      <c r="DB87" s="484">
        <f t="shared" si="71"/>
        <v>705</v>
      </c>
      <c r="DC87" s="485">
        <f t="shared" si="101"/>
        <v>0</v>
      </c>
      <c r="DD87" s="486">
        <f t="shared" si="102"/>
        <v>0</v>
      </c>
      <c r="DE87" s="487" t="str">
        <f t="shared" si="103"/>
        <v/>
      </c>
      <c r="DF87" s="463" t="str">
        <f t="shared" si="104"/>
        <v/>
      </c>
      <c r="DG87" s="463" t="str">
        <f t="shared" si="105"/>
        <v/>
      </c>
      <c r="DH87" s="488" t="str">
        <f t="shared" si="106"/>
        <v/>
      </c>
      <c r="DI87" s="461">
        <f t="shared" si="107"/>
        <v>0</v>
      </c>
      <c r="DJ87" s="648"/>
      <c r="DK87" s="649"/>
      <c r="DM87" s="97">
        <f t="shared" si="108"/>
        <v>0</v>
      </c>
      <c r="DN87" s="97" t="s">
        <v>127</v>
      </c>
      <c r="DO87" s="97">
        <f t="shared" si="109"/>
        <v>100</v>
      </c>
      <c r="DP87" s="97" t="str">
        <f t="shared" si="110"/>
        <v>0/100</v>
      </c>
      <c r="DQ87" s="97">
        <f t="shared" si="111"/>
        <v>0</v>
      </c>
      <c r="DR87" s="97" t="s">
        <v>127</v>
      </c>
      <c r="DS87" s="97">
        <f t="shared" si="112"/>
        <v>100</v>
      </c>
      <c r="DT87" s="97" t="str">
        <f t="shared" si="113"/>
        <v>0/100</v>
      </c>
      <c r="DU87" s="97">
        <f t="shared" si="114"/>
        <v>0</v>
      </c>
      <c r="DV87" s="97" t="s">
        <v>127</v>
      </c>
      <c r="DW87" s="97">
        <f t="shared" si="115"/>
        <v>100</v>
      </c>
      <c r="DX87" s="97" t="str">
        <f t="shared" si="116"/>
        <v>0/100</v>
      </c>
      <c r="DY87" s="97">
        <f t="shared" si="117"/>
        <v>0</v>
      </c>
      <c r="DZ87" s="97" t="s">
        <v>127</v>
      </c>
      <c r="EA87" s="97">
        <f t="shared" si="118"/>
        <v>0</v>
      </c>
      <c r="EB87" s="97" t="str">
        <f t="shared" si="119"/>
        <v>0/0</v>
      </c>
    </row>
    <row r="88" spans="1:132" ht="15.75">
      <c r="A88" s="6">
        <f t="shared" si="72"/>
        <v>0</v>
      </c>
      <c r="B88" s="462">
        <v>80</v>
      </c>
      <c r="C88" s="463">
        <f t="shared" si="73"/>
        <v>0</v>
      </c>
      <c r="D88" s="8"/>
      <c r="E88" s="22"/>
      <c r="F88" s="7"/>
      <c r="G88" s="8"/>
      <c r="H88" s="8"/>
      <c r="I88" s="8"/>
      <c r="J88" s="524"/>
      <c r="K88" s="196">
        <v>0</v>
      </c>
      <c r="L88" s="146">
        <v>0</v>
      </c>
      <c r="M88" s="146"/>
      <c r="N88" s="147">
        <f t="shared" si="74"/>
        <v>0</v>
      </c>
      <c r="O88" s="148">
        <v>0</v>
      </c>
      <c r="P88" s="148">
        <v>0</v>
      </c>
      <c r="Q88" s="148">
        <v>0</v>
      </c>
      <c r="R88" s="149">
        <f t="shared" si="123"/>
        <v>0</v>
      </c>
      <c r="S88" s="150">
        <v>0</v>
      </c>
      <c r="T88" s="150">
        <v>0</v>
      </c>
      <c r="U88" s="150">
        <v>0</v>
      </c>
      <c r="V88" s="151">
        <f t="shared" si="124"/>
        <v>0</v>
      </c>
      <c r="W88" s="464">
        <f t="shared" si="125"/>
        <v>0</v>
      </c>
      <c r="X88" s="465">
        <f t="shared" si="75"/>
        <v>0</v>
      </c>
      <c r="Y88" s="466" t="str">
        <f t="shared" si="76"/>
        <v/>
      </c>
      <c r="Z88" s="186">
        <v>0</v>
      </c>
      <c r="AA88" s="152">
        <v>0</v>
      </c>
      <c r="AB88" s="152"/>
      <c r="AC88" s="153">
        <f t="shared" si="77"/>
        <v>0</v>
      </c>
      <c r="AD88" s="154">
        <v>0</v>
      </c>
      <c r="AE88" s="154">
        <v>0</v>
      </c>
      <c r="AF88" s="154">
        <v>0</v>
      </c>
      <c r="AG88" s="155">
        <f t="shared" si="78"/>
        <v>0</v>
      </c>
      <c r="AH88" s="156">
        <v>0</v>
      </c>
      <c r="AI88" s="156">
        <v>0</v>
      </c>
      <c r="AJ88" s="156">
        <v>0</v>
      </c>
      <c r="AK88" s="157">
        <f t="shared" si="79"/>
        <v>0</v>
      </c>
      <c r="AL88" s="467">
        <f t="shared" si="80"/>
        <v>0</v>
      </c>
      <c r="AM88" s="468">
        <f t="shared" si="81"/>
        <v>0</v>
      </c>
      <c r="AN88" s="469" t="str">
        <f t="shared" si="82"/>
        <v/>
      </c>
      <c r="AO88" s="102">
        <v>0</v>
      </c>
      <c r="AP88" s="9">
        <v>0</v>
      </c>
      <c r="AQ88" s="9"/>
      <c r="AR88" s="158">
        <f t="shared" si="83"/>
        <v>0</v>
      </c>
      <c r="AS88" s="159">
        <v>0</v>
      </c>
      <c r="AT88" s="159">
        <v>0</v>
      </c>
      <c r="AU88" s="159">
        <v>0</v>
      </c>
      <c r="AV88" s="160">
        <f t="shared" si="84"/>
        <v>0</v>
      </c>
      <c r="AW88" s="161">
        <v>0</v>
      </c>
      <c r="AX88" s="161">
        <v>0</v>
      </c>
      <c r="AY88" s="161">
        <v>0</v>
      </c>
      <c r="AZ88" s="162">
        <f t="shared" si="85"/>
        <v>0</v>
      </c>
      <c r="BA88" s="470">
        <f t="shared" si="86"/>
        <v>0</v>
      </c>
      <c r="BB88" s="471">
        <f t="shared" si="87"/>
        <v>0</v>
      </c>
      <c r="BC88" s="472" t="str">
        <f t="shared" si="88"/>
        <v/>
      </c>
      <c r="BD88" s="172">
        <v>0</v>
      </c>
      <c r="BE88" s="163">
        <v>0</v>
      </c>
      <c r="BF88" s="163"/>
      <c r="BG88" s="164">
        <f t="shared" si="89"/>
        <v>0</v>
      </c>
      <c r="BH88" s="165">
        <v>0</v>
      </c>
      <c r="BI88" s="165">
        <v>0</v>
      </c>
      <c r="BJ88" s="165">
        <v>0</v>
      </c>
      <c r="BK88" s="166">
        <f t="shared" si="90"/>
        <v>0</v>
      </c>
      <c r="BL88" s="167">
        <v>0</v>
      </c>
      <c r="BM88" s="167">
        <v>0</v>
      </c>
      <c r="BN88" s="167">
        <v>0</v>
      </c>
      <c r="BO88" s="168">
        <f t="shared" si="91"/>
        <v>0</v>
      </c>
      <c r="BP88" s="473">
        <f t="shared" si="92"/>
        <v>0</v>
      </c>
      <c r="BQ88" s="474">
        <f t="shared" si="93"/>
        <v>0</v>
      </c>
      <c r="BR88" s="475" t="str">
        <f t="shared" si="94"/>
        <v/>
      </c>
      <c r="BS88" s="132"/>
      <c r="BT88" s="19"/>
      <c r="BU88" s="19"/>
      <c r="BV88" s="19"/>
      <c r="BW88" s="19"/>
      <c r="BX88" s="476">
        <f t="shared" si="67"/>
        <v>0</v>
      </c>
      <c r="BY88" s="448">
        <f t="shared" si="95"/>
        <v>0</v>
      </c>
      <c r="BZ88" s="449" t="str">
        <f t="shared" si="120"/>
        <v/>
      </c>
      <c r="CA88" s="116"/>
      <c r="CB88" s="27"/>
      <c r="CC88" s="27"/>
      <c r="CD88" s="27"/>
      <c r="CE88" s="27"/>
      <c r="CF88" s="470">
        <f t="shared" si="68"/>
        <v>0</v>
      </c>
      <c r="CG88" s="477">
        <f t="shared" si="96"/>
        <v>0</v>
      </c>
      <c r="CH88" s="478" t="str">
        <f t="shared" si="121"/>
        <v/>
      </c>
      <c r="CI88" s="111"/>
      <c r="CJ88" s="18"/>
      <c r="CK88" s="18"/>
      <c r="CL88" s="18"/>
      <c r="CM88" s="18"/>
      <c r="CN88" s="479">
        <f t="shared" si="69"/>
        <v>0</v>
      </c>
      <c r="CO88" s="480">
        <f t="shared" si="97"/>
        <v>0</v>
      </c>
      <c r="CP88" s="481" t="str">
        <f t="shared" si="122"/>
        <v/>
      </c>
      <c r="CQ88" s="106"/>
      <c r="CR88" s="19"/>
      <c r="CS88" s="19"/>
      <c r="CT88" s="19"/>
      <c r="CU88" s="19"/>
      <c r="CV88" s="476">
        <f t="shared" si="70"/>
        <v>0</v>
      </c>
      <c r="CW88" s="448" t="str">
        <f t="shared" si="98"/>
        <v/>
      </c>
      <c r="CX88" s="482" t="str">
        <f t="shared" si="99"/>
        <v/>
      </c>
      <c r="CY88" s="102"/>
      <c r="CZ88" s="9"/>
      <c r="DA88" s="483" t="str">
        <f t="shared" si="100"/>
        <v/>
      </c>
      <c r="DB88" s="484">
        <f t="shared" si="71"/>
        <v>705</v>
      </c>
      <c r="DC88" s="485">
        <f t="shared" si="101"/>
        <v>0</v>
      </c>
      <c r="DD88" s="486">
        <f t="shared" si="102"/>
        <v>0</v>
      </c>
      <c r="DE88" s="487" t="str">
        <f t="shared" si="103"/>
        <v/>
      </c>
      <c r="DF88" s="463" t="str">
        <f t="shared" si="104"/>
        <v/>
      </c>
      <c r="DG88" s="463" t="str">
        <f t="shared" si="105"/>
        <v/>
      </c>
      <c r="DH88" s="488" t="str">
        <f t="shared" si="106"/>
        <v/>
      </c>
      <c r="DI88" s="461">
        <f t="shared" si="107"/>
        <v>0</v>
      </c>
      <c r="DJ88" s="648"/>
      <c r="DK88" s="649"/>
      <c r="DM88" s="97">
        <f t="shared" si="108"/>
        <v>0</v>
      </c>
      <c r="DN88" s="97" t="s">
        <v>127</v>
      </c>
      <c r="DO88" s="97">
        <f t="shared" si="109"/>
        <v>100</v>
      </c>
      <c r="DP88" s="97" t="str">
        <f t="shared" si="110"/>
        <v>0/100</v>
      </c>
      <c r="DQ88" s="97">
        <f t="shared" si="111"/>
        <v>0</v>
      </c>
      <c r="DR88" s="97" t="s">
        <v>127</v>
      </c>
      <c r="DS88" s="97">
        <f t="shared" si="112"/>
        <v>100</v>
      </c>
      <c r="DT88" s="97" t="str">
        <f t="shared" si="113"/>
        <v>0/100</v>
      </c>
      <c r="DU88" s="97">
        <f t="shared" si="114"/>
        <v>0</v>
      </c>
      <c r="DV88" s="97" t="s">
        <v>127</v>
      </c>
      <c r="DW88" s="97">
        <f t="shared" si="115"/>
        <v>100</v>
      </c>
      <c r="DX88" s="97" t="str">
        <f t="shared" si="116"/>
        <v>0/100</v>
      </c>
      <c r="DY88" s="97">
        <f t="shared" si="117"/>
        <v>0</v>
      </c>
      <c r="DZ88" s="97" t="s">
        <v>127</v>
      </c>
      <c r="EA88" s="97">
        <f t="shared" si="118"/>
        <v>0</v>
      </c>
      <c r="EB88" s="97" t="str">
        <f t="shared" si="119"/>
        <v>0/0</v>
      </c>
    </row>
    <row r="89" spans="1:132" ht="15.75">
      <c r="A89" s="6">
        <f t="shared" si="72"/>
        <v>0</v>
      </c>
      <c r="B89" s="484">
        <v>81</v>
      </c>
      <c r="C89" s="463">
        <f t="shared" si="73"/>
        <v>0</v>
      </c>
      <c r="D89" s="8"/>
      <c r="E89" s="22"/>
      <c r="F89" s="7"/>
      <c r="G89" s="8"/>
      <c r="H89" s="8"/>
      <c r="I89" s="8"/>
      <c r="J89" s="524"/>
      <c r="K89" s="196">
        <v>0</v>
      </c>
      <c r="L89" s="146">
        <v>0</v>
      </c>
      <c r="M89" s="146"/>
      <c r="N89" s="147">
        <f t="shared" si="74"/>
        <v>0</v>
      </c>
      <c r="O89" s="148">
        <v>0</v>
      </c>
      <c r="P89" s="148">
        <v>0</v>
      </c>
      <c r="Q89" s="148">
        <v>0</v>
      </c>
      <c r="R89" s="149">
        <f t="shared" si="123"/>
        <v>0</v>
      </c>
      <c r="S89" s="150">
        <v>0</v>
      </c>
      <c r="T89" s="150">
        <v>0</v>
      </c>
      <c r="U89" s="150">
        <v>0</v>
      </c>
      <c r="V89" s="151">
        <f t="shared" si="124"/>
        <v>0</v>
      </c>
      <c r="W89" s="464">
        <f t="shared" si="125"/>
        <v>0</v>
      </c>
      <c r="X89" s="465">
        <f t="shared" si="75"/>
        <v>0</v>
      </c>
      <c r="Y89" s="466" t="str">
        <f t="shared" si="76"/>
        <v/>
      </c>
      <c r="Z89" s="186">
        <v>0</v>
      </c>
      <c r="AA89" s="152">
        <v>0</v>
      </c>
      <c r="AB89" s="152"/>
      <c r="AC89" s="153">
        <f t="shared" si="77"/>
        <v>0</v>
      </c>
      <c r="AD89" s="154">
        <v>0</v>
      </c>
      <c r="AE89" s="154">
        <v>0</v>
      </c>
      <c r="AF89" s="154">
        <v>0</v>
      </c>
      <c r="AG89" s="155">
        <f t="shared" si="78"/>
        <v>0</v>
      </c>
      <c r="AH89" s="156">
        <v>0</v>
      </c>
      <c r="AI89" s="156">
        <v>0</v>
      </c>
      <c r="AJ89" s="156">
        <v>0</v>
      </c>
      <c r="AK89" s="157">
        <f t="shared" si="79"/>
        <v>0</v>
      </c>
      <c r="AL89" s="467">
        <f t="shared" si="80"/>
        <v>0</v>
      </c>
      <c r="AM89" s="468">
        <f t="shared" si="81"/>
        <v>0</v>
      </c>
      <c r="AN89" s="469" t="str">
        <f t="shared" si="82"/>
        <v/>
      </c>
      <c r="AO89" s="102">
        <v>0</v>
      </c>
      <c r="AP89" s="9">
        <v>0</v>
      </c>
      <c r="AQ89" s="9"/>
      <c r="AR89" s="158">
        <f t="shared" si="83"/>
        <v>0</v>
      </c>
      <c r="AS89" s="159">
        <v>0</v>
      </c>
      <c r="AT89" s="159">
        <v>0</v>
      </c>
      <c r="AU89" s="159">
        <v>0</v>
      </c>
      <c r="AV89" s="160">
        <f t="shared" si="84"/>
        <v>0</v>
      </c>
      <c r="AW89" s="161">
        <v>0</v>
      </c>
      <c r="AX89" s="161">
        <v>0</v>
      </c>
      <c r="AY89" s="161">
        <v>0</v>
      </c>
      <c r="AZ89" s="162">
        <f t="shared" si="85"/>
        <v>0</v>
      </c>
      <c r="BA89" s="470">
        <f t="shared" si="86"/>
        <v>0</v>
      </c>
      <c r="BB89" s="471">
        <f t="shared" si="87"/>
        <v>0</v>
      </c>
      <c r="BC89" s="472" t="str">
        <f t="shared" si="88"/>
        <v/>
      </c>
      <c r="BD89" s="172">
        <v>0</v>
      </c>
      <c r="BE89" s="163">
        <v>0</v>
      </c>
      <c r="BF89" s="163"/>
      <c r="BG89" s="164">
        <f t="shared" si="89"/>
        <v>0</v>
      </c>
      <c r="BH89" s="165">
        <v>0</v>
      </c>
      <c r="BI89" s="165">
        <v>0</v>
      </c>
      <c r="BJ89" s="165">
        <v>0</v>
      </c>
      <c r="BK89" s="166">
        <f t="shared" si="90"/>
        <v>0</v>
      </c>
      <c r="BL89" s="167">
        <v>0</v>
      </c>
      <c r="BM89" s="167">
        <v>0</v>
      </c>
      <c r="BN89" s="167">
        <v>0</v>
      </c>
      <c r="BO89" s="168">
        <f t="shared" si="91"/>
        <v>0</v>
      </c>
      <c r="BP89" s="473">
        <f t="shared" si="92"/>
        <v>0</v>
      </c>
      <c r="BQ89" s="474">
        <f t="shared" si="93"/>
        <v>0</v>
      </c>
      <c r="BR89" s="475" t="str">
        <f t="shared" si="94"/>
        <v/>
      </c>
      <c r="BS89" s="132"/>
      <c r="BT89" s="19"/>
      <c r="BU89" s="19"/>
      <c r="BV89" s="19"/>
      <c r="BW89" s="19"/>
      <c r="BX89" s="476">
        <f t="shared" si="67"/>
        <v>0</v>
      </c>
      <c r="BY89" s="448">
        <f t="shared" si="95"/>
        <v>0</v>
      </c>
      <c r="BZ89" s="449" t="str">
        <f t="shared" si="120"/>
        <v/>
      </c>
      <c r="CA89" s="116"/>
      <c r="CB89" s="27"/>
      <c r="CC89" s="27"/>
      <c r="CD89" s="27"/>
      <c r="CE89" s="27"/>
      <c r="CF89" s="470">
        <f t="shared" si="68"/>
        <v>0</v>
      </c>
      <c r="CG89" s="477">
        <f t="shared" si="96"/>
        <v>0</v>
      </c>
      <c r="CH89" s="478" t="str">
        <f t="shared" si="121"/>
        <v/>
      </c>
      <c r="CI89" s="111"/>
      <c r="CJ89" s="18"/>
      <c r="CK89" s="18"/>
      <c r="CL89" s="18"/>
      <c r="CM89" s="18"/>
      <c r="CN89" s="479">
        <f t="shared" si="69"/>
        <v>0</v>
      </c>
      <c r="CO89" s="480">
        <f t="shared" si="97"/>
        <v>0</v>
      </c>
      <c r="CP89" s="481" t="str">
        <f t="shared" si="122"/>
        <v/>
      </c>
      <c r="CQ89" s="106"/>
      <c r="CR89" s="19"/>
      <c r="CS89" s="19"/>
      <c r="CT89" s="19"/>
      <c r="CU89" s="19"/>
      <c r="CV89" s="476">
        <f t="shared" si="70"/>
        <v>0</v>
      </c>
      <c r="CW89" s="448" t="str">
        <f t="shared" si="98"/>
        <v/>
      </c>
      <c r="CX89" s="482" t="str">
        <f t="shared" si="99"/>
        <v/>
      </c>
      <c r="CY89" s="102"/>
      <c r="CZ89" s="9"/>
      <c r="DA89" s="483" t="str">
        <f t="shared" si="100"/>
        <v/>
      </c>
      <c r="DB89" s="484">
        <f t="shared" si="71"/>
        <v>705</v>
      </c>
      <c r="DC89" s="485">
        <f t="shared" si="101"/>
        <v>0</v>
      </c>
      <c r="DD89" s="486">
        <f t="shared" si="102"/>
        <v>0</v>
      </c>
      <c r="DE89" s="487" t="str">
        <f t="shared" si="103"/>
        <v/>
      </c>
      <c r="DF89" s="463" t="str">
        <f t="shared" si="104"/>
        <v/>
      </c>
      <c r="DG89" s="463" t="str">
        <f t="shared" si="105"/>
        <v/>
      </c>
      <c r="DH89" s="488" t="str">
        <f t="shared" si="106"/>
        <v/>
      </c>
      <c r="DI89" s="461">
        <f t="shared" si="107"/>
        <v>0</v>
      </c>
      <c r="DJ89" s="648"/>
      <c r="DK89" s="649"/>
      <c r="DM89" s="97">
        <f t="shared" si="108"/>
        <v>0</v>
      </c>
      <c r="DN89" s="97" t="s">
        <v>127</v>
      </c>
      <c r="DO89" s="97">
        <f t="shared" si="109"/>
        <v>100</v>
      </c>
      <c r="DP89" s="97" t="str">
        <f t="shared" si="110"/>
        <v>0/100</v>
      </c>
      <c r="DQ89" s="97">
        <f t="shared" si="111"/>
        <v>0</v>
      </c>
      <c r="DR89" s="97" t="s">
        <v>127</v>
      </c>
      <c r="DS89" s="97">
        <f t="shared" si="112"/>
        <v>100</v>
      </c>
      <c r="DT89" s="97" t="str">
        <f t="shared" si="113"/>
        <v>0/100</v>
      </c>
      <c r="DU89" s="97">
        <f t="shared" si="114"/>
        <v>0</v>
      </c>
      <c r="DV89" s="97" t="s">
        <v>127</v>
      </c>
      <c r="DW89" s="97">
        <f t="shared" si="115"/>
        <v>100</v>
      </c>
      <c r="DX89" s="97" t="str">
        <f t="shared" si="116"/>
        <v>0/100</v>
      </c>
      <c r="DY89" s="97">
        <f t="shared" si="117"/>
        <v>0</v>
      </c>
      <c r="DZ89" s="97" t="s">
        <v>127</v>
      </c>
      <c r="EA89" s="97">
        <f t="shared" si="118"/>
        <v>0</v>
      </c>
      <c r="EB89" s="97" t="str">
        <f t="shared" si="119"/>
        <v>0/0</v>
      </c>
    </row>
    <row r="90" spans="1:132" ht="15.75">
      <c r="A90" s="6">
        <f t="shared" si="72"/>
        <v>0</v>
      </c>
      <c r="B90" s="462">
        <v>82</v>
      </c>
      <c r="C90" s="463">
        <f t="shared" si="73"/>
        <v>0</v>
      </c>
      <c r="D90" s="8"/>
      <c r="E90" s="22"/>
      <c r="F90" s="7"/>
      <c r="G90" s="8"/>
      <c r="H90" s="8"/>
      <c r="I90" s="8"/>
      <c r="J90" s="524"/>
      <c r="K90" s="196">
        <v>0</v>
      </c>
      <c r="L90" s="146">
        <v>0</v>
      </c>
      <c r="M90" s="146"/>
      <c r="N90" s="147">
        <f t="shared" si="74"/>
        <v>0</v>
      </c>
      <c r="O90" s="148">
        <v>0</v>
      </c>
      <c r="P90" s="148">
        <v>0</v>
      </c>
      <c r="Q90" s="148">
        <v>0</v>
      </c>
      <c r="R90" s="149">
        <f t="shared" si="123"/>
        <v>0</v>
      </c>
      <c r="S90" s="150">
        <v>0</v>
      </c>
      <c r="T90" s="150">
        <v>0</v>
      </c>
      <c r="U90" s="150">
        <v>0</v>
      </c>
      <c r="V90" s="151">
        <f t="shared" si="124"/>
        <v>0</v>
      </c>
      <c r="W90" s="464">
        <f t="shared" si="125"/>
        <v>0</v>
      </c>
      <c r="X90" s="465">
        <f t="shared" si="75"/>
        <v>0</v>
      </c>
      <c r="Y90" s="466" t="str">
        <f t="shared" si="76"/>
        <v/>
      </c>
      <c r="Z90" s="186">
        <v>0</v>
      </c>
      <c r="AA90" s="152">
        <v>0</v>
      </c>
      <c r="AB90" s="152"/>
      <c r="AC90" s="153">
        <f t="shared" si="77"/>
        <v>0</v>
      </c>
      <c r="AD90" s="154">
        <v>0</v>
      </c>
      <c r="AE90" s="154">
        <v>0</v>
      </c>
      <c r="AF90" s="154">
        <v>0</v>
      </c>
      <c r="AG90" s="155">
        <f t="shared" si="78"/>
        <v>0</v>
      </c>
      <c r="AH90" s="156">
        <v>0</v>
      </c>
      <c r="AI90" s="156">
        <v>0</v>
      </c>
      <c r="AJ90" s="156">
        <v>0</v>
      </c>
      <c r="AK90" s="157">
        <f t="shared" si="79"/>
        <v>0</v>
      </c>
      <c r="AL90" s="467">
        <f t="shared" si="80"/>
        <v>0</v>
      </c>
      <c r="AM90" s="468">
        <f t="shared" si="81"/>
        <v>0</v>
      </c>
      <c r="AN90" s="469" t="str">
        <f t="shared" si="82"/>
        <v/>
      </c>
      <c r="AO90" s="102">
        <v>0</v>
      </c>
      <c r="AP90" s="9">
        <v>0</v>
      </c>
      <c r="AQ90" s="9"/>
      <c r="AR90" s="158">
        <f t="shared" si="83"/>
        <v>0</v>
      </c>
      <c r="AS90" s="159">
        <v>0</v>
      </c>
      <c r="AT90" s="159">
        <v>0</v>
      </c>
      <c r="AU90" s="159">
        <v>0</v>
      </c>
      <c r="AV90" s="160">
        <f t="shared" si="84"/>
        <v>0</v>
      </c>
      <c r="AW90" s="161">
        <v>0</v>
      </c>
      <c r="AX90" s="161">
        <v>0</v>
      </c>
      <c r="AY90" s="161">
        <v>0</v>
      </c>
      <c r="AZ90" s="162">
        <f t="shared" si="85"/>
        <v>0</v>
      </c>
      <c r="BA90" s="470">
        <f t="shared" si="86"/>
        <v>0</v>
      </c>
      <c r="BB90" s="471">
        <f t="shared" si="87"/>
        <v>0</v>
      </c>
      <c r="BC90" s="472" t="str">
        <f t="shared" si="88"/>
        <v/>
      </c>
      <c r="BD90" s="172">
        <v>0</v>
      </c>
      <c r="BE90" s="163">
        <v>0</v>
      </c>
      <c r="BF90" s="163"/>
      <c r="BG90" s="164">
        <f t="shared" si="89"/>
        <v>0</v>
      </c>
      <c r="BH90" s="165">
        <v>0</v>
      </c>
      <c r="BI90" s="165">
        <v>0</v>
      </c>
      <c r="BJ90" s="165">
        <v>0</v>
      </c>
      <c r="BK90" s="166">
        <f t="shared" si="90"/>
        <v>0</v>
      </c>
      <c r="BL90" s="167">
        <v>0</v>
      </c>
      <c r="BM90" s="167">
        <v>0</v>
      </c>
      <c r="BN90" s="167">
        <v>0</v>
      </c>
      <c r="BO90" s="168">
        <f t="shared" si="91"/>
        <v>0</v>
      </c>
      <c r="BP90" s="473">
        <f t="shared" si="92"/>
        <v>0</v>
      </c>
      <c r="BQ90" s="474">
        <f t="shared" si="93"/>
        <v>0</v>
      </c>
      <c r="BR90" s="475" t="str">
        <f t="shared" si="94"/>
        <v/>
      </c>
      <c r="BS90" s="132"/>
      <c r="BT90" s="19"/>
      <c r="BU90" s="19"/>
      <c r="BV90" s="19"/>
      <c r="BW90" s="19"/>
      <c r="BX90" s="476">
        <f t="shared" si="67"/>
        <v>0</v>
      </c>
      <c r="BY90" s="448">
        <f t="shared" si="95"/>
        <v>0</v>
      </c>
      <c r="BZ90" s="449" t="str">
        <f t="shared" si="120"/>
        <v/>
      </c>
      <c r="CA90" s="116"/>
      <c r="CB90" s="27"/>
      <c r="CC90" s="27"/>
      <c r="CD90" s="27"/>
      <c r="CE90" s="27"/>
      <c r="CF90" s="470">
        <f t="shared" si="68"/>
        <v>0</v>
      </c>
      <c r="CG90" s="477">
        <f t="shared" si="96"/>
        <v>0</v>
      </c>
      <c r="CH90" s="478" t="str">
        <f t="shared" si="121"/>
        <v/>
      </c>
      <c r="CI90" s="111"/>
      <c r="CJ90" s="18"/>
      <c r="CK90" s="18"/>
      <c r="CL90" s="18"/>
      <c r="CM90" s="18"/>
      <c r="CN90" s="479">
        <f t="shared" si="69"/>
        <v>0</v>
      </c>
      <c r="CO90" s="480">
        <f t="shared" si="97"/>
        <v>0</v>
      </c>
      <c r="CP90" s="481" t="str">
        <f t="shared" si="122"/>
        <v/>
      </c>
      <c r="CQ90" s="106"/>
      <c r="CR90" s="19"/>
      <c r="CS90" s="19"/>
      <c r="CT90" s="19"/>
      <c r="CU90" s="19"/>
      <c r="CV90" s="476">
        <f t="shared" si="70"/>
        <v>0</v>
      </c>
      <c r="CW90" s="448" t="str">
        <f t="shared" si="98"/>
        <v/>
      </c>
      <c r="CX90" s="482" t="str">
        <f t="shared" si="99"/>
        <v/>
      </c>
      <c r="CY90" s="102"/>
      <c r="CZ90" s="9"/>
      <c r="DA90" s="483" t="str">
        <f t="shared" si="100"/>
        <v/>
      </c>
      <c r="DB90" s="484">
        <f t="shared" si="71"/>
        <v>705</v>
      </c>
      <c r="DC90" s="485">
        <f t="shared" si="101"/>
        <v>0</v>
      </c>
      <c r="DD90" s="486">
        <f t="shared" si="102"/>
        <v>0</v>
      </c>
      <c r="DE90" s="487" t="str">
        <f t="shared" si="103"/>
        <v/>
      </c>
      <c r="DF90" s="463" t="str">
        <f t="shared" si="104"/>
        <v/>
      </c>
      <c r="DG90" s="463" t="str">
        <f t="shared" si="105"/>
        <v/>
      </c>
      <c r="DH90" s="488" t="str">
        <f t="shared" si="106"/>
        <v/>
      </c>
      <c r="DI90" s="461">
        <f t="shared" si="107"/>
        <v>0</v>
      </c>
      <c r="DJ90" s="648"/>
      <c r="DK90" s="649"/>
      <c r="DM90" s="97">
        <f t="shared" si="108"/>
        <v>0</v>
      </c>
      <c r="DN90" s="97" t="s">
        <v>127</v>
      </c>
      <c r="DO90" s="97">
        <f t="shared" si="109"/>
        <v>100</v>
      </c>
      <c r="DP90" s="97" t="str">
        <f t="shared" si="110"/>
        <v>0/100</v>
      </c>
      <c r="DQ90" s="97">
        <f t="shared" si="111"/>
        <v>0</v>
      </c>
      <c r="DR90" s="97" t="s">
        <v>127</v>
      </c>
      <c r="DS90" s="97">
        <f t="shared" si="112"/>
        <v>100</v>
      </c>
      <c r="DT90" s="97" t="str">
        <f t="shared" si="113"/>
        <v>0/100</v>
      </c>
      <c r="DU90" s="97">
        <f t="shared" si="114"/>
        <v>0</v>
      </c>
      <c r="DV90" s="97" t="s">
        <v>127</v>
      </c>
      <c r="DW90" s="97">
        <f t="shared" si="115"/>
        <v>100</v>
      </c>
      <c r="DX90" s="97" t="str">
        <f t="shared" si="116"/>
        <v>0/100</v>
      </c>
      <c r="DY90" s="97">
        <f t="shared" si="117"/>
        <v>0</v>
      </c>
      <c r="DZ90" s="97" t="s">
        <v>127</v>
      </c>
      <c r="EA90" s="97">
        <f t="shared" si="118"/>
        <v>0</v>
      </c>
      <c r="EB90" s="97" t="str">
        <f t="shared" si="119"/>
        <v>0/0</v>
      </c>
    </row>
    <row r="91" spans="1:132" ht="15.75">
      <c r="A91" s="6">
        <f t="shared" si="72"/>
        <v>0</v>
      </c>
      <c r="B91" s="484">
        <v>83</v>
      </c>
      <c r="C91" s="463">
        <f t="shared" si="73"/>
        <v>0</v>
      </c>
      <c r="D91" s="8"/>
      <c r="E91" s="22"/>
      <c r="F91" s="7"/>
      <c r="G91" s="8"/>
      <c r="H91" s="8"/>
      <c r="I91" s="8"/>
      <c r="J91" s="524"/>
      <c r="K91" s="196">
        <v>0</v>
      </c>
      <c r="L91" s="146">
        <v>0</v>
      </c>
      <c r="M91" s="146"/>
      <c r="N91" s="147">
        <f t="shared" si="74"/>
        <v>0</v>
      </c>
      <c r="O91" s="148">
        <v>0</v>
      </c>
      <c r="P91" s="148">
        <v>0</v>
      </c>
      <c r="Q91" s="148">
        <v>0</v>
      </c>
      <c r="R91" s="149">
        <f t="shared" si="123"/>
        <v>0</v>
      </c>
      <c r="S91" s="150">
        <v>0</v>
      </c>
      <c r="T91" s="150">
        <v>0</v>
      </c>
      <c r="U91" s="150">
        <v>0</v>
      </c>
      <c r="V91" s="151">
        <f t="shared" si="124"/>
        <v>0</v>
      </c>
      <c r="W91" s="464">
        <f t="shared" si="125"/>
        <v>0</v>
      </c>
      <c r="X91" s="465">
        <f t="shared" si="75"/>
        <v>0</v>
      </c>
      <c r="Y91" s="466" t="str">
        <f t="shared" si="76"/>
        <v/>
      </c>
      <c r="Z91" s="186">
        <v>0</v>
      </c>
      <c r="AA91" s="152">
        <v>0</v>
      </c>
      <c r="AB91" s="152"/>
      <c r="AC91" s="153">
        <f t="shared" si="77"/>
        <v>0</v>
      </c>
      <c r="AD91" s="154">
        <v>0</v>
      </c>
      <c r="AE91" s="154">
        <v>0</v>
      </c>
      <c r="AF91" s="154">
        <v>0</v>
      </c>
      <c r="AG91" s="155">
        <f t="shared" si="78"/>
        <v>0</v>
      </c>
      <c r="AH91" s="156">
        <v>0</v>
      </c>
      <c r="AI91" s="156">
        <v>0</v>
      </c>
      <c r="AJ91" s="156">
        <v>0</v>
      </c>
      <c r="AK91" s="157">
        <f t="shared" si="79"/>
        <v>0</v>
      </c>
      <c r="AL91" s="467">
        <f t="shared" si="80"/>
        <v>0</v>
      </c>
      <c r="AM91" s="468">
        <f t="shared" si="81"/>
        <v>0</v>
      </c>
      <c r="AN91" s="469" t="str">
        <f t="shared" si="82"/>
        <v/>
      </c>
      <c r="AO91" s="102">
        <v>0</v>
      </c>
      <c r="AP91" s="9">
        <v>0</v>
      </c>
      <c r="AQ91" s="9"/>
      <c r="AR91" s="158">
        <f t="shared" si="83"/>
        <v>0</v>
      </c>
      <c r="AS91" s="159">
        <v>0</v>
      </c>
      <c r="AT91" s="159">
        <v>0</v>
      </c>
      <c r="AU91" s="159">
        <v>0</v>
      </c>
      <c r="AV91" s="160">
        <f t="shared" si="84"/>
        <v>0</v>
      </c>
      <c r="AW91" s="161">
        <v>0</v>
      </c>
      <c r="AX91" s="161">
        <v>0</v>
      </c>
      <c r="AY91" s="161">
        <v>0</v>
      </c>
      <c r="AZ91" s="162">
        <f t="shared" si="85"/>
        <v>0</v>
      </c>
      <c r="BA91" s="470">
        <f t="shared" si="86"/>
        <v>0</v>
      </c>
      <c r="BB91" s="471">
        <f t="shared" si="87"/>
        <v>0</v>
      </c>
      <c r="BC91" s="472" t="str">
        <f t="shared" si="88"/>
        <v/>
      </c>
      <c r="BD91" s="172">
        <v>0</v>
      </c>
      <c r="BE91" s="163">
        <v>0</v>
      </c>
      <c r="BF91" s="163"/>
      <c r="BG91" s="164">
        <f t="shared" si="89"/>
        <v>0</v>
      </c>
      <c r="BH91" s="165">
        <v>0</v>
      </c>
      <c r="BI91" s="165">
        <v>0</v>
      </c>
      <c r="BJ91" s="165">
        <v>0</v>
      </c>
      <c r="BK91" s="166">
        <f t="shared" si="90"/>
        <v>0</v>
      </c>
      <c r="BL91" s="167">
        <v>0</v>
      </c>
      <c r="BM91" s="167">
        <v>0</v>
      </c>
      <c r="BN91" s="167">
        <v>0</v>
      </c>
      <c r="BO91" s="168">
        <f t="shared" si="91"/>
        <v>0</v>
      </c>
      <c r="BP91" s="473">
        <f t="shared" si="92"/>
        <v>0</v>
      </c>
      <c r="BQ91" s="474">
        <f t="shared" si="93"/>
        <v>0</v>
      </c>
      <c r="BR91" s="475" t="str">
        <f t="shared" si="94"/>
        <v/>
      </c>
      <c r="BS91" s="132"/>
      <c r="BT91" s="19"/>
      <c r="BU91" s="19"/>
      <c r="BV91" s="19"/>
      <c r="BW91" s="19"/>
      <c r="BX91" s="476">
        <f t="shared" si="67"/>
        <v>0</v>
      </c>
      <c r="BY91" s="448">
        <f t="shared" si="95"/>
        <v>0</v>
      </c>
      <c r="BZ91" s="449" t="str">
        <f t="shared" si="120"/>
        <v/>
      </c>
      <c r="CA91" s="116"/>
      <c r="CB91" s="27"/>
      <c r="CC91" s="27"/>
      <c r="CD91" s="27"/>
      <c r="CE91" s="27"/>
      <c r="CF91" s="470">
        <f t="shared" si="68"/>
        <v>0</v>
      </c>
      <c r="CG91" s="477">
        <f t="shared" si="96"/>
        <v>0</v>
      </c>
      <c r="CH91" s="478" t="str">
        <f t="shared" si="121"/>
        <v/>
      </c>
      <c r="CI91" s="111"/>
      <c r="CJ91" s="18"/>
      <c r="CK91" s="18"/>
      <c r="CL91" s="18"/>
      <c r="CM91" s="18"/>
      <c r="CN91" s="479">
        <f t="shared" si="69"/>
        <v>0</v>
      </c>
      <c r="CO91" s="480">
        <f t="shared" si="97"/>
        <v>0</v>
      </c>
      <c r="CP91" s="481" t="str">
        <f t="shared" si="122"/>
        <v/>
      </c>
      <c r="CQ91" s="106"/>
      <c r="CR91" s="19"/>
      <c r="CS91" s="19"/>
      <c r="CT91" s="19"/>
      <c r="CU91" s="19"/>
      <c r="CV91" s="476">
        <f t="shared" si="70"/>
        <v>0</v>
      </c>
      <c r="CW91" s="448" t="str">
        <f t="shared" si="98"/>
        <v/>
      </c>
      <c r="CX91" s="482" t="str">
        <f t="shared" si="99"/>
        <v/>
      </c>
      <c r="CY91" s="102"/>
      <c r="CZ91" s="9"/>
      <c r="DA91" s="483" t="str">
        <f t="shared" si="100"/>
        <v/>
      </c>
      <c r="DB91" s="484">
        <f t="shared" si="71"/>
        <v>705</v>
      </c>
      <c r="DC91" s="485">
        <f t="shared" si="101"/>
        <v>0</v>
      </c>
      <c r="DD91" s="486">
        <f t="shared" si="102"/>
        <v>0</v>
      </c>
      <c r="DE91" s="487" t="str">
        <f t="shared" si="103"/>
        <v/>
      </c>
      <c r="DF91" s="463" t="str">
        <f t="shared" si="104"/>
        <v/>
      </c>
      <c r="DG91" s="463" t="str">
        <f t="shared" si="105"/>
        <v/>
      </c>
      <c r="DH91" s="488" t="str">
        <f t="shared" si="106"/>
        <v/>
      </c>
      <c r="DI91" s="461">
        <f t="shared" si="107"/>
        <v>0</v>
      </c>
      <c r="DJ91" s="648"/>
      <c r="DK91" s="649"/>
      <c r="DM91" s="97">
        <f t="shared" si="108"/>
        <v>0</v>
      </c>
      <c r="DN91" s="97" t="s">
        <v>127</v>
      </c>
      <c r="DO91" s="97">
        <f t="shared" si="109"/>
        <v>100</v>
      </c>
      <c r="DP91" s="97" t="str">
        <f t="shared" si="110"/>
        <v>0/100</v>
      </c>
      <c r="DQ91" s="97">
        <f t="shared" si="111"/>
        <v>0</v>
      </c>
      <c r="DR91" s="97" t="s">
        <v>127</v>
      </c>
      <c r="DS91" s="97">
        <f t="shared" si="112"/>
        <v>100</v>
      </c>
      <c r="DT91" s="97" t="str">
        <f t="shared" si="113"/>
        <v>0/100</v>
      </c>
      <c r="DU91" s="97">
        <f t="shared" si="114"/>
        <v>0</v>
      </c>
      <c r="DV91" s="97" t="s">
        <v>127</v>
      </c>
      <c r="DW91" s="97">
        <f t="shared" si="115"/>
        <v>100</v>
      </c>
      <c r="DX91" s="97" t="str">
        <f t="shared" si="116"/>
        <v>0/100</v>
      </c>
      <c r="DY91" s="97">
        <f t="shared" si="117"/>
        <v>0</v>
      </c>
      <c r="DZ91" s="97" t="s">
        <v>127</v>
      </c>
      <c r="EA91" s="97">
        <f t="shared" si="118"/>
        <v>0</v>
      </c>
      <c r="EB91" s="97" t="str">
        <f t="shared" si="119"/>
        <v>0/0</v>
      </c>
    </row>
    <row r="92" spans="1:132" ht="15.75">
      <c r="A92" s="6">
        <f t="shared" si="72"/>
        <v>0</v>
      </c>
      <c r="B92" s="462">
        <v>84</v>
      </c>
      <c r="C92" s="463">
        <f t="shared" si="73"/>
        <v>0</v>
      </c>
      <c r="D92" s="8"/>
      <c r="E92" s="22"/>
      <c r="F92" s="7"/>
      <c r="G92" s="8"/>
      <c r="H92" s="8"/>
      <c r="I92" s="8"/>
      <c r="J92" s="524"/>
      <c r="K92" s="196">
        <v>0</v>
      </c>
      <c r="L92" s="146">
        <v>0</v>
      </c>
      <c r="M92" s="146"/>
      <c r="N92" s="147">
        <f t="shared" si="74"/>
        <v>0</v>
      </c>
      <c r="O92" s="148">
        <v>0</v>
      </c>
      <c r="P92" s="148">
        <v>0</v>
      </c>
      <c r="Q92" s="148">
        <v>0</v>
      </c>
      <c r="R92" s="149">
        <f t="shared" si="123"/>
        <v>0</v>
      </c>
      <c r="S92" s="150">
        <v>0</v>
      </c>
      <c r="T92" s="150">
        <v>0</v>
      </c>
      <c r="U92" s="150">
        <v>0</v>
      </c>
      <c r="V92" s="151">
        <f t="shared" si="124"/>
        <v>0</v>
      </c>
      <c r="W92" s="464">
        <f t="shared" si="125"/>
        <v>0</v>
      </c>
      <c r="X92" s="465">
        <f t="shared" si="75"/>
        <v>0</v>
      </c>
      <c r="Y92" s="466" t="str">
        <f t="shared" si="76"/>
        <v/>
      </c>
      <c r="Z92" s="186">
        <v>0</v>
      </c>
      <c r="AA92" s="152">
        <v>0</v>
      </c>
      <c r="AB92" s="152"/>
      <c r="AC92" s="153">
        <f t="shared" si="77"/>
        <v>0</v>
      </c>
      <c r="AD92" s="154">
        <v>0</v>
      </c>
      <c r="AE92" s="154">
        <v>0</v>
      </c>
      <c r="AF92" s="154">
        <v>0</v>
      </c>
      <c r="AG92" s="155">
        <f t="shared" si="78"/>
        <v>0</v>
      </c>
      <c r="AH92" s="156">
        <v>0</v>
      </c>
      <c r="AI92" s="156">
        <v>0</v>
      </c>
      <c r="AJ92" s="156">
        <v>0</v>
      </c>
      <c r="AK92" s="157">
        <f t="shared" si="79"/>
        <v>0</v>
      </c>
      <c r="AL92" s="467">
        <f t="shared" si="80"/>
        <v>0</v>
      </c>
      <c r="AM92" s="468">
        <f t="shared" si="81"/>
        <v>0</v>
      </c>
      <c r="AN92" s="469" t="str">
        <f t="shared" si="82"/>
        <v/>
      </c>
      <c r="AO92" s="102">
        <v>0</v>
      </c>
      <c r="AP92" s="9">
        <v>0</v>
      </c>
      <c r="AQ92" s="9"/>
      <c r="AR92" s="158">
        <f t="shared" si="83"/>
        <v>0</v>
      </c>
      <c r="AS92" s="159">
        <v>0</v>
      </c>
      <c r="AT92" s="159">
        <v>0</v>
      </c>
      <c r="AU92" s="159">
        <v>0</v>
      </c>
      <c r="AV92" s="160">
        <f t="shared" si="84"/>
        <v>0</v>
      </c>
      <c r="AW92" s="161">
        <v>0</v>
      </c>
      <c r="AX92" s="161">
        <v>0</v>
      </c>
      <c r="AY92" s="161">
        <v>0</v>
      </c>
      <c r="AZ92" s="162">
        <f t="shared" si="85"/>
        <v>0</v>
      </c>
      <c r="BA92" s="470">
        <f t="shared" si="86"/>
        <v>0</v>
      </c>
      <c r="BB92" s="471">
        <f t="shared" si="87"/>
        <v>0</v>
      </c>
      <c r="BC92" s="472" t="str">
        <f t="shared" si="88"/>
        <v/>
      </c>
      <c r="BD92" s="172">
        <v>0</v>
      </c>
      <c r="BE92" s="163">
        <v>0</v>
      </c>
      <c r="BF92" s="163"/>
      <c r="BG92" s="164">
        <f t="shared" si="89"/>
        <v>0</v>
      </c>
      <c r="BH92" s="165">
        <v>0</v>
      </c>
      <c r="BI92" s="165">
        <v>0</v>
      </c>
      <c r="BJ92" s="165">
        <v>0</v>
      </c>
      <c r="BK92" s="166">
        <f t="shared" si="90"/>
        <v>0</v>
      </c>
      <c r="BL92" s="167">
        <v>0</v>
      </c>
      <c r="BM92" s="167">
        <v>0</v>
      </c>
      <c r="BN92" s="167">
        <v>0</v>
      </c>
      <c r="BO92" s="168">
        <f t="shared" si="91"/>
        <v>0</v>
      </c>
      <c r="BP92" s="473">
        <f t="shared" si="92"/>
        <v>0</v>
      </c>
      <c r="BQ92" s="474">
        <f t="shared" si="93"/>
        <v>0</v>
      </c>
      <c r="BR92" s="475" t="str">
        <f t="shared" si="94"/>
        <v/>
      </c>
      <c r="BS92" s="132"/>
      <c r="BT92" s="19"/>
      <c r="BU92" s="19"/>
      <c r="BV92" s="19"/>
      <c r="BW92" s="19"/>
      <c r="BX92" s="476">
        <f t="shared" si="67"/>
        <v>0</v>
      </c>
      <c r="BY92" s="448">
        <f t="shared" si="95"/>
        <v>0</v>
      </c>
      <c r="BZ92" s="449" t="str">
        <f t="shared" si="120"/>
        <v/>
      </c>
      <c r="CA92" s="116"/>
      <c r="CB92" s="27"/>
      <c r="CC92" s="27"/>
      <c r="CD92" s="27"/>
      <c r="CE92" s="27"/>
      <c r="CF92" s="470">
        <f t="shared" si="68"/>
        <v>0</v>
      </c>
      <c r="CG92" s="477">
        <f t="shared" si="96"/>
        <v>0</v>
      </c>
      <c r="CH92" s="478" t="str">
        <f t="shared" si="121"/>
        <v/>
      </c>
      <c r="CI92" s="111"/>
      <c r="CJ92" s="18"/>
      <c r="CK92" s="18"/>
      <c r="CL92" s="18"/>
      <c r="CM92" s="18"/>
      <c r="CN92" s="479">
        <f t="shared" si="69"/>
        <v>0</v>
      </c>
      <c r="CO92" s="480">
        <f t="shared" si="97"/>
        <v>0</v>
      </c>
      <c r="CP92" s="481" t="str">
        <f t="shared" si="122"/>
        <v/>
      </c>
      <c r="CQ92" s="106"/>
      <c r="CR92" s="19"/>
      <c r="CS92" s="19"/>
      <c r="CT92" s="19"/>
      <c r="CU92" s="19"/>
      <c r="CV92" s="476">
        <f t="shared" si="70"/>
        <v>0</v>
      </c>
      <c r="CW92" s="448" t="str">
        <f t="shared" si="98"/>
        <v/>
      </c>
      <c r="CX92" s="482" t="str">
        <f t="shared" si="99"/>
        <v/>
      </c>
      <c r="CY92" s="102"/>
      <c r="CZ92" s="9"/>
      <c r="DA92" s="483" t="str">
        <f t="shared" si="100"/>
        <v/>
      </c>
      <c r="DB92" s="484">
        <f t="shared" si="71"/>
        <v>705</v>
      </c>
      <c r="DC92" s="485">
        <f t="shared" si="101"/>
        <v>0</v>
      </c>
      <c r="DD92" s="486">
        <f t="shared" si="102"/>
        <v>0</v>
      </c>
      <c r="DE92" s="487" t="str">
        <f t="shared" si="103"/>
        <v/>
      </c>
      <c r="DF92" s="463" t="str">
        <f t="shared" si="104"/>
        <v/>
      </c>
      <c r="DG92" s="463" t="str">
        <f t="shared" si="105"/>
        <v/>
      </c>
      <c r="DH92" s="488" t="str">
        <f t="shared" si="106"/>
        <v/>
      </c>
      <c r="DI92" s="461">
        <f t="shared" si="107"/>
        <v>0</v>
      </c>
      <c r="DJ92" s="648"/>
      <c r="DK92" s="649"/>
      <c r="DM92" s="97">
        <f t="shared" si="108"/>
        <v>0</v>
      </c>
      <c r="DN92" s="97" t="s">
        <v>127</v>
      </c>
      <c r="DO92" s="97">
        <f t="shared" si="109"/>
        <v>100</v>
      </c>
      <c r="DP92" s="97" t="str">
        <f t="shared" si="110"/>
        <v>0/100</v>
      </c>
      <c r="DQ92" s="97">
        <f t="shared" si="111"/>
        <v>0</v>
      </c>
      <c r="DR92" s="97" t="s">
        <v>127</v>
      </c>
      <c r="DS92" s="97">
        <f t="shared" si="112"/>
        <v>100</v>
      </c>
      <c r="DT92" s="97" t="str">
        <f t="shared" si="113"/>
        <v>0/100</v>
      </c>
      <c r="DU92" s="97">
        <f t="shared" si="114"/>
        <v>0</v>
      </c>
      <c r="DV92" s="97" t="s">
        <v>127</v>
      </c>
      <c r="DW92" s="97">
        <f t="shared" si="115"/>
        <v>100</v>
      </c>
      <c r="DX92" s="97" t="str">
        <f t="shared" si="116"/>
        <v>0/100</v>
      </c>
      <c r="DY92" s="97">
        <f t="shared" si="117"/>
        <v>0</v>
      </c>
      <c r="DZ92" s="97" t="s">
        <v>127</v>
      </c>
      <c r="EA92" s="97">
        <f t="shared" si="118"/>
        <v>0</v>
      </c>
      <c r="EB92" s="97" t="str">
        <f t="shared" si="119"/>
        <v>0/0</v>
      </c>
    </row>
    <row r="93" spans="1:132" ht="15.75">
      <c r="A93" s="6">
        <f t="shared" si="72"/>
        <v>0</v>
      </c>
      <c r="B93" s="484">
        <v>85</v>
      </c>
      <c r="C93" s="463">
        <f t="shared" si="73"/>
        <v>0</v>
      </c>
      <c r="D93" s="8"/>
      <c r="E93" s="22"/>
      <c r="F93" s="7"/>
      <c r="G93" s="8"/>
      <c r="H93" s="8"/>
      <c r="I93" s="8"/>
      <c r="J93" s="524"/>
      <c r="K93" s="196">
        <v>0</v>
      </c>
      <c r="L93" s="146">
        <v>0</v>
      </c>
      <c r="M93" s="146"/>
      <c r="N93" s="147">
        <f t="shared" si="74"/>
        <v>0</v>
      </c>
      <c r="O93" s="148">
        <v>0</v>
      </c>
      <c r="P93" s="148">
        <v>0</v>
      </c>
      <c r="Q93" s="148">
        <v>0</v>
      </c>
      <c r="R93" s="149">
        <f t="shared" si="123"/>
        <v>0</v>
      </c>
      <c r="S93" s="150">
        <v>0</v>
      </c>
      <c r="T93" s="150">
        <v>0</v>
      </c>
      <c r="U93" s="150">
        <v>0</v>
      </c>
      <c r="V93" s="151">
        <f t="shared" si="124"/>
        <v>0</v>
      </c>
      <c r="W93" s="464">
        <f t="shared" si="125"/>
        <v>0</v>
      </c>
      <c r="X93" s="465">
        <f t="shared" si="75"/>
        <v>0</v>
      </c>
      <c r="Y93" s="466" t="str">
        <f t="shared" si="76"/>
        <v/>
      </c>
      <c r="Z93" s="186">
        <v>0</v>
      </c>
      <c r="AA93" s="152">
        <v>0</v>
      </c>
      <c r="AB93" s="152"/>
      <c r="AC93" s="153">
        <f t="shared" si="77"/>
        <v>0</v>
      </c>
      <c r="AD93" s="154">
        <v>0</v>
      </c>
      <c r="AE93" s="154">
        <v>0</v>
      </c>
      <c r="AF93" s="154">
        <v>0</v>
      </c>
      <c r="AG93" s="155">
        <f t="shared" si="78"/>
        <v>0</v>
      </c>
      <c r="AH93" s="156">
        <v>0</v>
      </c>
      <c r="AI93" s="156">
        <v>0</v>
      </c>
      <c r="AJ93" s="156">
        <v>0</v>
      </c>
      <c r="AK93" s="157">
        <f t="shared" si="79"/>
        <v>0</v>
      </c>
      <c r="AL93" s="467">
        <f t="shared" si="80"/>
        <v>0</v>
      </c>
      <c r="AM93" s="468">
        <f t="shared" si="81"/>
        <v>0</v>
      </c>
      <c r="AN93" s="469" t="str">
        <f t="shared" si="82"/>
        <v/>
      </c>
      <c r="AO93" s="102">
        <v>0</v>
      </c>
      <c r="AP93" s="9">
        <v>0</v>
      </c>
      <c r="AQ93" s="9"/>
      <c r="AR93" s="158">
        <f t="shared" si="83"/>
        <v>0</v>
      </c>
      <c r="AS93" s="159">
        <v>0</v>
      </c>
      <c r="AT93" s="159">
        <v>0</v>
      </c>
      <c r="AU93" s="159">
        <v>0</v>
      </c>
      <c r="AV93" s="160">
        <f t="shared" si="84"/>
        <v>0</v>
      </c>
      <c r="AW93" s="161">
        <v>0</v>
      </c>
      <c r="AX93" s="161">
        <v>0</v>
      </c>
      <c r="AY93" s="161">
        <v>0</v>
      </c>
      <c r="AZ93" s="162">
        <f t="shared" si="85"/>
        <v>0</v>
      </c>
      <c r="BA93" s="470">
        <f t="shared" si="86"/>
        <v>0</v>
      </c>
      <c r="BB93" s="471">
        <f t="shared" si="87"/>
        <v>0</v>
      </c>
      <c r="BC93" s="472" t="str">
        <f t="shared" si="88"/>
        <v/>
      </c>
      <c r="BD93" s="172">
        <v>0</v>
      </c>
      <c r="BE93" s="163">
        <v>0</v>
      </c>
      <c r="BF93" s="163"/>
      <c r="BG93" s="164">
        <f t="shared" si="89"/>
        <v>0</v>
      </c>
      <c r="BH93" s="165">
        <v>0</v>
      </c>
      <c r="BI93" s="165">
        <v>0</v>
      </c>
      <c r="BJ93" s="165">
        <v>0</v>
      </c>
      <c r="BK93" s="166">
        <f t="shared" si="90"/>
        <v>0</v>
      </c>
      <c r="BL93" s="167">
        <v>0</v>
      </c>
      <c r="BM93" s="167">
        <v>0</v>
      </c>
      <c r="BN93" s="167">
        <v>0</v>
      </c>
      <c r="BO93" s="168">
        <f t="shared" si="91"/>
        <v>0</v>
      </c>
      <c r="BP93" s="473">
        <f t="shared" si="92"/>
        <v>0</v>
      </c>
      <c r="BQ93" s="474">
        <f t="shared" si="93"/>
        <v>0</v>
      </c>
      <c r="BR93" s="475" t="str">
        <f t="shared" si="94"/>
        <v/>
      </c>
      <c r="BS93" s="132"/>
      <c r="BT93" s="19"/>
      <c r="BU93" s="19"/>
      <c r="BV93" s="19"/>
      <c r="BW93" s="19"/>
      <c r="BX93" s="476">
        <f t="shared" si="67"/>
        <v>0</v>
      </c>
      <c r="BY93" s="448">
        <f t="shared" si="95"/>
        <v>0</v>
      </c>
      <c r="BZ93" s="449" t="str">
        <f t="shared" si="120"/>
        <v/>
      </c>
      <c r="CA93" s="116"/>
      <c r="CB93" s="27"/>
      <c r="CC93" s="27"/>
      <c r="CD93" s="27"/>
      <c r="CE93" s="27"/>
      <c r="CF93" s="470">
        <f t="shared" si="68"/>
        <v>0</v>
      </c>
      <c r="CG93" s="477">
        <f t="shared" si="96"/>
        <v>0</v>
      </c>
      <c r="CH93" s="478" t="str">
        <f t="shared" si="121"/>
        <v/>
      </c>
      <c r="CI93" s="111"/>
      <c r="CJ93" s="18"/>
      <c r="CK93" s="18"/>
      <c r="CL93" s="18"/>
      <c r="CM93" s="18"/>
      <c r="CN93" s="479">
        <f t="shared" si="69"/>
        <v>0</v>
      </c>
      <c r="CO93" s="480">
        <f t="shared" si="97"/>
        <v>0</v>
      </c>
      <c r="CP93" s="481" t="str">
        <f t="shared" si="122"/>
        <v/>
      </c>
      <c r="CQ93" s="106"/>
      <c r="CR93" s="19"/>
      <c r="CS93" s="19"/>
      <c r="CT93" s="19"/>
      <c r="CU93" s="19"/>
      <c r="CV93" s="476">
        <f t="shared" si="70"/>
        <v>0</v>
      </c>
      <c r="CW93" s="448" t="str">
        <f t="shared" si="98"/>
        <v/>
      </c>
      <c r="CX93" s="482" t="str">
        <f t="shared" si="99"/>
        <v/>
      </c>
      <c r="CY93" s="102"/>
      <c r="CZ93" s="9"/>
      <c r="DA93" s="483" t="str">
        <f t="shared" si="100"/>
        <v/>
      </c>
      <c r="DB93" s="484">
        <f t="shared" si="71"/>
        <v>705</v>
      </c>
      <c r="DC93" s="485">
        <f t="shared" si="101"/>
        <v>0</v>
      </c>
      <c r="DD93" s="486">
        <f t="shared" si="102"/>
        <v>0</v>
      </c>
      <c r="DE93" s="487" t="str">
        <f t="shared" si="103"/>
        <v/>
      </c>
      <c r="DF93" s="463" t="str">
        <f t="shared" si="104"/>
        <v/>
      </c>
      <c r="DG93" s="463" t="str">
        <f t="shared" si="105"/>
        <v/>
      </c>
      <c r="DH93" s="488" t="str">
        <f t="shared" si="106"/>
        <v/>
      </c>
      <c r="DI93" s="461">
        <f t="shared" si="107"/>
        <v>0</v>
      </c>
      <c r="DJ93" s="648"/>
      <c r="DK93" s="649"/>
      <c r="DM93" s="97">
        <f t="shared" si="108"/>
        <v>0</v>
      </c>
      <c r="DN93" s="97" t="s">
        <v>127</v>
      </c>
      <c r="DO93" s="97">
        <f t="shared" si="109"/>
        <v>100</v>
      </c>
      <c r="DP93" s="97" t="str">
        <f t="shared" si="110"/>
        <v>0/100</v>
      </c>
      <c r="DQ93" s="97">
        <f t="shared" si="111"/>
        <v>0</v>
      </c>
      <c r="DR93" s="97" t="s">
        <v>127</v>
      </c>
      <c r="DS93" s="97">
        <f t="shared" si="112"/>
        <v>100</v>
      </c>
      <c r="DT93" s="97" t="str">
        <f t="shared" si="113"/>
        <v>0/100</v>
      </c>
      <c r="DU93" s="97">
        <f t="shared" si="114"/>
        <v>0</v>
      </c>
      <c r="DV93" s="97" t="s">
        <v>127</v>
      </c>
      <c r="DW93" s="97">
        <f t="shared" si="115"/>
        <v>100</v>
      </c>
      <c r="DX93" s="97" t="str">
        <f t="shared" si="116"/>
        <v>0/100</v>
      </c>
      <c r="DY93" s="97">
        <f t="shared" si="117"/>
        <v>0</v>
      </c>
      <c r="DZ93" s="97" t="s">
        <v>127</v>
      </c>
      <c r="EA93" s="97">
        <f t="shared" si="118"/>
        <v>0</v>
      </c>
      <c r="EB93" s="97" t="str">
        <f t="shared" si="119"/>
        <v>0/0</v>
      </c>
    </row>
    <row r="94" spans="1:132" ht="15.75">
      <c r="A94" s="6">
        <f t="shared" si="72"/>
        <v>0</v>
      </c>
      <c r="B94" s="462">
        <v>86</v>
      </c>
      <c r="C94" s="463">
        <f t="shared" si="73"/>
        <v>0</v>
      </c>
      <c r="D94" s="8"/>
      <c r="E94" s="22"/>
      <c r="F94" s="7"/>
      <c r="G94" s="8"/>
      <c r="H94" s="8"/>
      <c r="I94" s="8"/>
      <c r="J94" s="524"/>
      <c r="K94" s="196">
        <v>0</v>
      </c>
      <c r="L94" s="146">
        <v>0</v>
      </c>
      <c r="M94" s="146"/>
      <c r="N94" s="147">
        <f t="shared" si="74"/>
        <v>0</v>
      </c>
      <c r="O94" s="148">
        <v>0</v>
      </c>
      <c r="P94" s="148">
        <v>0</v>
      </c>
      <c r="Q94" s="148">
        <v>0</v>
      </c>
      <c r="R94" s="149">
        <f t="shared" si="123"/>
        <v>0</v>
      </c>
      <c r="S94" s="150">
        <v>0</v>
      </c>
      <c r="T94" s="150">
        <v>0</v>
      </c>
      <c r="U94" s="150">
        <v>0</v>
      </c>
      <c r="V94" s="151">
        <f t="shared" si="124"/>
        <v>0</v>
      </c>
      <c r="W94" s="464">
        <f t="shared" si="125"/>
        <v>0</v>
      </c>
      <c r="X94" s="465">
        <f t="shared" si="75"/>
        <v>0</v>
      </c>
      <c r="Y94" s="466" t="str">
        <f t="shared" si="76"/>
        <v/>
      </c>
      <c r="Z94" s="186">
        <v>0</v>
      </c>
      <c r="AA94" s="152">
        <v>0</v>
      </c>
      <c r="AB94" s="152"/>
      <c r="AC94" s="153">
        <f t="shared" si="77"/>
        <v>0</v>
      </c>
      <c r="AD94" s="154">
        <v>0</v>
      </c>
      <c r="AE94" s="154">
        <v>0</v>
      </c>
      <c r="AF94" s="154">
        <v>0</v>
      </c>
      <c r="AG94" s="155">
        <f t="shared" si="78"/>
        <v>0</v>
      </c>
      <c r="AH94" s="156">
        <v>0</v>
      </c>
      <c r="AI94" s="156">
        <v>0</v>
      </c>
      <c r="AJ94" s="156">
        <v>0</v>
      </c>
      <c r="AK94" s="157">
        <f t="shared" si="79"/>
        <v>0</v>
      </c>
      <c r="AL94" s="467">
        <f t="shared" si="80"/>
        <v>0</v>
      </c>
      <c r="AM94" s="468">
        <f t="shared" si="81"/>
        <v>0</v>
      </c>
      <c r="AN94" s="469" t="str">
        <f t="shared" si="82"/>
        <v/>
      </c>
      <c r="AO94" s="102">
        <v>0</v>
      </c>
      <c r="AP94" s="9">
        <v>0</v>
      </c>
      <c r="AQ94" s="9"/>
      <c r="AR94" s="158">
        <f t="shared" si="83"/>
        <v>0</v>
      </c>
      <c r="AS94" s="159">
        <v>0</v>
      </c>
      <c r="AT94" s="159">
        <v>0</v>
      </c>
      <c r="AU94" s="159">
        <v>0</v>
      </c>
      <c r="AV94" s="160">
        <f t="shared" si="84"/>
        <v>0</v>
      </c>
      <c r="AW94" s="161">
        <v>0</v>
      </c>
      <c r="AX94" s="161">
        <v>0</v>
      </c>
      <c r="AY94" s="161">
        <v>0</v>
      </c>
      <c r="AZ94" s="162">
        <f t="shared" si="85"/>
        <v>0</v>
      </c>
      <c r="BA94" s="470">
        <f t="shared" si="86"/>
        <v>0</v>
      </c>
      <c r="BB94" s="471">
        <f t="shared" si="87"/>
        <v>0</v>
      </c>
      <c r="BC94" s="472" t="str">
        <f t="shared" si="88"/>
        <v/>
      </c>
      <c r="BD94" s="172">
        <v>0</v>
      </c>
      <c r="BE94" s="163">
        <v>0</v>
      </c>
      <c r="BF94" s="163"/>
      <c r="BG94" s="164">
        <f t="shared" si="89"/>
        <v>0</v>
      </c>
      <c r="BH94" s="165">
        <v>0</v>
      </c>
      <c r="BI94" s="165">
        <v>0</v>
      </c>
      <c r="BJ94" s="165">
        <v>0</v>
      </c>
      <c r="BK94" s="166">
        <f t="shared" si="90"/>
        <v>0</v>
      </c>
      <c r="BL94" s="167">
        <v>0</v>
      </c>
      <c r="BM94" s="167">
        <v>0</v>
      </c>
      <c r="BN94" s="167">
        <v>0</v>
      </c>
      <c r="BO94" s="168">
        <f t="shared" si="91"/>
        <v>0</v>
      </c>
      <c r="BP94" s="473">
        <f t="shared" si="92"/>
        <v>0</v>
      </c>
      <c r="BQ94" s="474">
        <f t="shared" si="93"/>
        <v>0</v>
      </c>
      <c r="BR94" s="475" t="str">
        <f t="shared" si="94"/>
        <v/>
      </c>
      <c r="BS94" s="132"/>
      <c r="BT94" s="19"/>
      <c r="BU94" s="19"/>
      <c r="BV94" s="19"/>
      <c r="BW94" s="19"/>
      <c r="BX94" s="476">
        <f t="shared" si="67"/>
        <v>0</v>
      </c>
      <c r="BY94" s="448">
        <f t="shared" si="95"/>
        <v>0</v>
      </c>
      <c r="BZ94" s="449" t="str">
        <f t="shared" si="120"/>
        <v/>
      </c>
      <c r="CA94" s="116"/>
      <c r="CB94" s="27"/>
      <c r="CC94" s="27"/>
      <c r="CD94" s="27"/>
      <c r="CE94" s="27"/>
      <c r="CF94" s="470">
        <f t="shared" si="68"/>
        <v>0</v>
      </c>
      <c r="CG94" s="477">
        <f t="shared" si="96"/>
        <v>0</v>
      </c>
      <c r="CH94" s="478" t="str">
        <f t="shared" si="121"/>
        <v/>
      </c>
      <c r="CI94" s="111"/>
      <c r="CJ94" s="18"/>
      <c r="CK94" s="18"/>
      <c r="CL94" s="18"/>
      <c r="CM94" s="18"/>
      <c r="CN94" s="479">
        <f t="shared" si="69"/>
        <v>0</v>
      </c>
      <c r="CO94" s="480">
        <f t="shared" si="97"/>
        <v>0</v>
      </c>
      <c r="CP94" s="481" t="str">
        <f t="shared" si="122"/>
        <v/>
      </c>
      <c r="CQ94" s="106"/>
      <c r="CR94" s="19"/>
      <c r="CS94" s="19"/>
      <c r="CT94" s="19"/>
      <c r="CU94" s="19"/>
      <c r="CV94" s="476">
        <f t="shared" si="70"/>
        <v>0</v>
      </c>
      <c r="CW94" s="448" t="str">
        <f t="shared" si="98"/>
        <v/>
      </c>
      <c r="CX94" s="482" t="str">
        <f t="shared" si="99"/>
        <v/>
      </c>
      <c r="CY94" s="102"/>
      <c r="CZ94" s="9"/>
      <c r="DA94" s="483" t="str">
        <f t="shared" si="100"/>
        <v/>
      </c>
      <c r="DB94" s="484">
        <f t="shared" si="71"/>
        <v>705</v>
      </c>
      <c r="DC94" s="485">
        <f t="shared" si="101"/>
        <v>0</v>
      </c>
      <c r="DD94" s="486">
        <f t="shared" si="102"/>
        <v>0</v>
      </c>
      <c r="DE94" s="487" t="str">
        <f t="shared" si="103"/>
        <v/>
      </c>
      <c r="DF94" s="463" t="str">
        <f t="shared" si="104"/>
        <v/>
      </c>
      <c r="DG94" s="463" t="str">
        <f t="shared" si="105"/>
        <v/>
      </c>
      <c r="DH94" s="488" t="str">
        <f t="shared" si="106"/>
        <v/>
      </c>
      <c r="DI94" s="461">
        <f t="shared" si="107"/>
        <v>0</v>
      </c>
      <c r="DJ94" s="648"/>
      <c r="DK94" s="649"/>
      <c r="DM94" s="97">
        <f t="shared" si="108"/>
        <v>0</v>
      </c>
      <c r="DN94" s="97" t="s">
        <v>127</v>
      </c>
      <c r="DO94" s="97">
        <f t="shared" si="109"/>
        <v>100</v>
      </c>
      <c r="DP94" s="97" t="str">
        <f t="shared" si="110"/>
        <v>0/100</v>
      </c>
      <c r="DQ94" s="97">
        <f t="shared" si="111"/>
        <v>0</v>
      </c>
      <c r="DR94" s="97" t="s">
        <v>127</v>
      </c>
      <c r="DS94" s="97">
        <f t="shared" si="112"/>
        <v>100</v>
      </c>
      <c r="DT94" s="97" t="str">
        <f t="shared" si="113"/>
        <v>0/100</v>
      </c>
      <c r="DU94" s="97">
        <f t="shared" si="114"/>
        <v>0</v>
      </c>
      <c r="DV94" s="97" t="s">
        <v>127</v>
      </c>
      <c r="DW94" s="97">
        <f t="shared" si="115"/>
        <v>100</v>
      </c>
      <c r="DX94" s="97" t="str">
        <f t="shared" si="116"/>
        <v>0/100</v>
      </c>
      <c r="DY94" s="97">
        <f t="shared" si="117"/>
        <v>0</v>
      </c>
      <c r="DZ94" s="97" t="s">
        <v>127</v>
      </c>
      <c r="EA94" s="97">
        <f t="shared" si="118"/>
        <v>0</v>
      </c>
      <c r="EB94" s="97" t="str">
        <f t="shared" si="119"/>
        <v>0/0</v>
      </c>
    </row>
    <row r="95" spans="1:132" ht="15.75">
      <c r="A95" s="6">
        <f t="shared" si="72"/>
        <v>0</v>
      </c>
      <c r="B95" s="484">
        <v>87</v>
      </c>
      <c r="C95" s="463">
        <f t="shared" si="73"/>
        <v>0</v>
      </c>
      <c r="D95" s="8"/>
      <c r="E95" s="22"/>
      <c r="F95" s="7"/>
      <c r="G95" s="8"/>
      <c r="H95" s="8"/>
      <c r="I95" s="8"/>
      <c r="J95" s="524"/>
      <c r="K95" s="196">
        <v>0</v>
      </c>
      <c r="L95" s="146">
        <v>0</v>
      </c>
      <c r="M95" s="146"/>
      <c r="N95" s="147">
        <f t="shared" si="74"/>
        <v>0</v>
      </c>
      <c r="O95" s="148">
        <v>0</v>
      </c>
      <c r="P95" s="148">
        <v>0</v>
      </c>
      <c r="Q95" s="148">
        <v>0</v>
      </c>
      <c r="R95" s="149">
        <f t="shared" si="123"/>
        <v>0</v>
      </c>
      <c r="S95" s="150">
        <v>0</v>
      </c>
      <c r="T95" s="150">
        <v>0</v>
      </c>
      <c r="U95" s="150">
        <v>0</v>
      </c>
      <c r="V95" s="151">
        <f t="shared" si="124"/>
        <v>0</v>
      </c>
      <c r="W95" s="464">
        <f t="shared" si="125"/>
        <v>0</v>
      </c>
      <c r="X95" s="465">
        <f t="shared" si="75"/>
        <v>0</v>
      </c>
      <c r="Y95" s="466" t="str">
        <f t="shared" si="76"/>
        <v/>
      </c>
      <c r="Z95" s="186">
        <v>0</v>
      </c>
      <c r="AA95" s="152">
        <v>0</v>
      </c>
      <c r="AB95" s="152"/>
      <c r="AC95" s="153">
        <f t="shared" si="77"/>
        <v>0</v>
      </c>
      <c r="AD95" s="154">
        <v>0</v>
      </c>
      <c r="AE95" s="154">
        <v>0</v>
      </c>
      <c r="AF95" s="154">
        <v>0</v>
      </c>
      <c r="AG95" s="155">
        <f t="shared" si="78"/>
        <v>0</v>
      </c>
      <c r="AH95" s="156">
        <v>0</v>
      </c>
      <c r="AI95" s="156">
        <v>0</v>
      </c>
      <c r="AJ95" s="156">
        <v>0</v>
      </c>
      <c r="AK95" s="157">
        <f t="shared" si="79"/>
        <v>0</v>
      </c>
      <c r="AL95" s="467">
        <f t="shared" si="80"/>
        <v>0</v>
      </c>
      <c r="AM95" s="468">
        <f t="shared" si="81"/>
        <v>0</v>
      </c>
      <c r="AN95" s="469" t="str">
        <f t="shared" si="82"/>
        <v/>
      </c>
      <c r="AO95" s="102">
        <v>0</v>
      </c>
      <c r="AP95" s="9">
        <v>0</v>
      </c>
      <c r="AQ95" s="9"/>
      <c r="AR95" s="158">
        <f t="shared" si="83"/>
        <v>0</v>
      </c>
      <c r="AS95" s="159">
        <v>0</v>
      </c>
      <c r="AT95" s="159">
        <v>0</v>
      </c>
      <c r="AU95" s="159">
        <v>0</v>
      </c>
      <c r="AV95" s="160">
        <f t="shared" si="84"/>
        <v>0</v>
      </c>
      <c r="AW95" s="161">
        <v>0</v>
      </c>
      <c r="AX95" s="161">
        <v>0</v>
      </c>
      <c r="AY95" s="161">
        <v>0</v>
      </c>
      <c r="AZ95" s="162">
        <f t="shared" si="85"/>
        <v>0</v>
      </c>
      <c r="BA95" s="470">
        <f t="shared" si="86"/>
        <v>0</v>
      </c>
      <c r="BB95" s="471">
        <f t="shared" si="87"/>
        <v>0</v>
      </c>
      <c r="BC95" s="472" t="str">
        <f t="shared" si="88"/>
        <v/>
      </c>
      <c r="BD95" s="172">
        <v>0</v>
      </c>
      <c r="BE95" s="163">
        <v>0</v>
      </c>
      <c r="BF95" s="163"/>
      <c r="BG95" s="164">
        <f t="shared" si="89"/>
        <v>0</v>
      </c>
      <c r="BH95" s="165">
        <v>0</v>
      </c>
      <c r="BI95" s="165">
        <v>0</v>
      </c>
      <c r="BJ95" s="165">
        <v>0</v>
      </c>
      <c r="BK95" s="166">
        <f t="shared" si="90"/>
        <v>0</v>
      </c>
      <c r="BL95" s="167">
        <v>0</v>
      </c>
      <c r="BM95" s="167">
        <v>0</v>
      </c>
      <c r="BN95" s="167">
        <v>0</v>
      </c>
      <c r="BO95" s="168">
        <f t="shared" si="91"/>
        <v>0</v>
      </c>
      <c r="BP95" s="473">
        <f t="shared" si="92"/>
        <v>0</v>
      </c>
      <c r="BQ95" s="474">
        <f t="shared" si="93"/>
        <v>0</v>
      </c>
      <c r="BR95" s="475" t="str">
        <f t="shared" si="94"/>
        <v/>
      </c>
      <c r="BS95" s="132"/>
      <c r="BT95" s="19"/>
      <c r="BU95" s="19"/>
      <c r="BV95" s="19"/>
      <c r="BW95" s="19"/>
      <c r="BX95" s="476">
        <f t="shared" si="67"/>
        <v>0</v>
      </c>
      <c r="BY95" s="448">
        <f t="shared" si="95"/>
        <v>0</v>
      </c>
      <c r="BZ95" s="449" t="str">
        <f t="shared" si="120"/>
        <v/>
      </c>
      <c r="CA95" s="116"/>
      <c r="CB95" s="27"/>
      <c r="CC95" s="27"/>
      <c r="CD95" s="27"/>
      <c r="CE95" s="27"/>
      <c r="CF95" s="470">
        <f t="shared" si="68"/>
        <v>0</v>
      </c>
      <c r="CG95" s="477">
        <f t="shared" si="96"/>
        <v>0</v>
      </c>
      <c r="CH95" s="478" t="str">
        <f t="shared" si="121"/>
        <v/>
      </c>
      <c r="CI95" s="111"/>
      <c r="CJ95" s="18"/>
      <c r="CK95" s="18"/>
      <c r="CL95" s="18"/>
      <c r="CM95" s="18"/>
      <c r="CN95" s="479">
        <f t="shared" si="69"/>
        <v>0</v>
      </c>
      <c r="CO95" s="480">
        <f t="shared" si="97"/>
        <v>0</v>
      </c>
      <c r="CP95" s="481" t="str">
        <f t="shared" si="122"/>
        <v/>
      </c>
      <c r="CQ95" s="106"/>
      <c r="CR95" s="19"/>
      <c r="CS95" s="19"/>
      <c r="CT95" s="19"/>
      <c r="CU95" s="19"/>
      <c r="CV95" s="476">
        <f t="shared" si="70"/>
        <v>0</v>
      </c>
      <c r="CW95" s="448" t="str">
        <f t="shared" si="98"/>
        <v/>
      </c>
      <c r="CX95" s="482" t="str">
        <f t="shared" si="99"/>
        <v/>
      </c>
      <c r="CY95" s="102"/>
      <c r="CZ95" s="9"/>
      <c r="DA95" s="483" t="str">
        <f t="shared" si="100"/>
        <v/>
      </c>
      <c r="DB95" s="484">
        <f t="shared" si="71"/>
        <v>705</v>
      </c>
      <c r="DC95" s="485">
        <f t="shared" si="101"/>
        <v>0</v>
      </c>
      <c r="DD95" s="486">
        <f t="shared" si="102"/>
        <v>0</v>
      </c>
      <c r="DE95" s="487" t="str">
        <f t="shared" si="103"/>
        <v/>
      </c>
      <c r="DF95" s="463" t="str">
        <f t="shared" si="104"/>
        <v/>
      </c>
      <c r="DG95" s="463" t="str">
        <f t="shared" si="105"/>
        <v/>
      </c>
      <c r="DH95" s="488" t="str">
        <f t="shared" si="106"/>
        <v/>
      </c>
      <c r="DI95" s="461">
        <f t="shared" si="107"/>
        <v>0</v>
      </c>
      <c r="DJ95" s="648"/>
      <c r="DK95" s="649"/>
      <c r="DM95" s="97">
        <f t="shared" si="108"/>
        <v>0</v>
      </c>
      <c r="DN95" s="97" t="s">
        <v>127</v>
      </c>
      <c r="DO95" s="97">
        <f t="shared" si="109"/>
        <v>100</v>
      </c>
      <c r="DP95" s="97" t="str">
        <f t="shared" si="110"/>
        <v>0/100</v>
      </c>
      <c r="DQ95" s="97">
        <f t="shared" si="111"/>
        <v>0</v>
      </c>
      <c r="DR95" s="97" t="s">
        <v>127</v>
      </c>
      <c r="DS95" s="97">
        <f t="shared" si="112"/>
        <v>100</v>
      </c>
      <c r="DT95" s="97" t="str">
        <f t="shared" si="113"/>
        <v>0/100</v>
      </c>
      <c r="DU95" s="97">
        <f t="shared" si="114"/>
        <v>0</v>
      </c>
      <c r="DV95" s="97" t="s">
        <v>127</v>
      </c>
      <c r="DW95" s="97">
        <f t="shared" si="115"/>
        <v>100</v>
      </c>
      <c r="DX95" s="97" t="str">
        <f t="shared" si="116"/>
        <v>0/100</v>
      </c>
      <c r="DY95" s="97">
        <f t="shared" si="117"/>
        <v>0</v>
      </c>
      <c r="DZ95" s="97" t="s">
        <v>127</v>
      </c>
      <c r="EA95" s="97">
        <f t="shared" si="118"/>
        <v>0</v>
      </c>
      <c r="EB95" s="97" t="str">
        <f t="shared" si="119"/>
        <v>0/0</v>
      </c>
    </row>
    <row r="96" spans="1:132" ht="15.75">
      <c r="A96" s="6">
        <f t="shared" si="72"/>
        <v>0</v>
      </c>
      <c r="B96" s="462">
        <v>88</v>
      </c>
      <c r="C96" s="463">
        <f t="shared" si="73"/>
        <v>0</v>
      </c>
      <c r="D96" s="8"/>
      <c r="E96" s="22"/>
      <c r="F96" s="7"/>
      <c r="G96" s="8"/>
      <c r="H96" s="8"/>
      <c r="I96" s="8"/>
      <c r="J96" s="524"/>
      <c r="K96" s="196">
        <v>0</v>
      </c>
      <c r="L96" s="146">
        <v>0</v>
      </c>
      <c r="M96" s="146"/>
      <c r="N96" s="147">
        <f t="shared" si="74"/>
        <v>0</v>
      </c>
      <c r="O96" s="148">
        <v>0</v>
      </c>
      <c r="P96" s="148">
        <v>0</v>
      </c>
      <c r="Q96" s="148">
        <v>0</v>
      </c>
      <c r="R96" s="149">
        <f t="shared" si="123"/>
        <v>0</v>
      </c>
      <c r="S96" s="150">
        <v>0</v>
      </c>
      <c r="T96" s="150">
        <v>0</v>
      </c>
      <c r="U96" s="150">
        <v>0</v>
      </c>
      <c r="V96" s="151">
        <f t="shared" si="124"/>
        <v>0</v>
      </c>
      <c r="W96" s="464">
        <f t="shared" si="125"/>
        <v>0</v>
      </c>
      <c r="X96" s="465">
        <f t="shared" si="75"/>
        <v>0</v>
      </c>
      <c r="Y96" s="466" t="str">
        <f t="shared" si="76"/>
        <v/>
      </c>
      <c r="Z96" s="186">
        <v>0</v>
      </c>
      <c r="AA96" s="152">
        <v>0</v>
      </c>
      <c r="AB96" s="152"/>
      <c r="AC96" s="153">
        <f t="shared" si="77"/>
        <v>0</v>
      </c>
      <c r="AD96" s="154">
        <v>0</v>
      </c>
      <c r="AE96" s="154">
        <v>0</v>
      </c>
      <c r="AF96" s="154">
        <v>0</v>
      </c>
      <c r="AG96" s="155">
        <f t="shared" si="78"/>
        <v>0</v>
      </c>
      <c r="AH96" s="156">
        <v>0</v>
      </c>
      <c r="AI96" s="156">
        <v>0</v>
      </c>
      <c r="AJ96" s="156">
        <v>0</v>
      </c>
      <c r="AK96" s="157">
        <f t="shared" si="79"/>
        <v>0</v>
      </c>
      <c r="AL96" s="467">
        <f t="shared" si="80"/>
        <v>0</v>
      </c>
      <c r="AM96" s="468">
        <f t="shared" si="81"/>
        <v>0</v>
      </c>
      <c r="AN96" s="469" t="str">
        <f t="shared" si="82"/>
        <v/>
      </c>
      <c r="AO96" s="102">
        <v>0</v>
      </c>
      <c r="AP96" s="9">
        <v>0</v>
      </c>
      <c r="AQ96" s="9"/>
      <c r="AR96" s="158">
        <f t="shared" si="83"/>
        <v>0</v>
      </c>
      <c r="AS96" s="159">
        <v>0</v>
      </c>
      <c r="AT96" s="159">
        <v>0</v>
      </c>
      <c r="AU96" s="159">
        <v>0</v>
      </c>
      <c r="AV96" s="160">
        <f t="shared" si="84"/>
        <v>0</v>
      </c>
      <c r="AW96" s="161">
        <v>0</v>
      </c>
      <c r="AX96" s="161">
        <v>0</v>
      </c>
      <c r="AY96" s="161">
        <v>0</v>
      </c>
      <c r="AZ96" s="162">
        <f t="shared" si="85"/>
        <v>0</v>
      </c>
      <c r="BA96" s="470">
        <f t="shared" si="86"/>
        <v>0</v>
      </c>
      <c r="BB96" s="471">
        <f t="shared" si="87"/>
        <v>0</v>
      </c>
      <c r="BC96" s="472" t="str">
        <f t="shared" si="88"/>
        <v/>
      </c>
      <c r="BD96" s="172">
        <v>0</v>
      </c>
      <c r="BE96" s="163">
        <v>0</v>
      </c>
      <c r="BF96" s="163"/>
      <c r="BG96" s="164">
        <f t="shared" si="89"/>
        <v>0</v>
      </c>
      <c r="BH96" s="165">
        <v>0</v>
      </c>
      <c r="BI96" s="165">
        <v>0</v>
      </c>
      <c r="BJ96" s="165">
        <v>0</v>
      </c>
      <c r="BK96" s="166">
        <f t="shared" si="90"/>
        <v>0</v>
      </c>
      <c r="BL96" s="167">
        <v>0</v>
      </c>
      <c r="BM96" s="167">
        <v>0</v>
      </c>
      <c r="BN96" s="167">
        <v>0</v>
      </c>
      <c r="BO96" s="168">
        <f t="shared" si="91"/>
        <v>0</v>
      </c>
      <c r="BP96" s="473">
        <f t="shared" si="92"/>
        <v>0</v>
      </c>
      <c r="BQ96" s="474">
        <f t="shared" si="93"/>
        <v>0</v>
      </c>
      <c r="BR96" s="475" t="str">
        <f t="shared" si="94"/>
        <v/>
      </c>
      <c r="BS96" s="132"/>
      <c r="BT96" s="19"/>
      <c r="BU96" s="19"/>
      <c r="BV96" s="19"/>
      <c r="BW96" s="19"/>
      <c r="BX96" s="476">
        <f t="shared" si="67"/>
        <v>0</v>
      </c>
      <c r="BY96" s="448">
        <f t="shared" si="95"/>
        <v>0</v>
      </c>
      <c r="BZ96" s="449" t="str">
        <f t="shared" si="120"/>
        <v/>
      </c>
      <c r="CA96" s="116"/>
      <c r="CB96" s="27"/>
      <c r="CC96" s="27"/>
      <c r="CD96" s="27"/>
      <c r="CE96" s="27"/>
      <c r="CF96" s="470">
        <f t="shared" si="68"/>
        <v>0</v>
      </c>
      <c r="CG96" s="477">
        <f t="shared" si="96"/>
        <v>0</v>
      </c>
      <c r="CH96" s="478" t="str">
        <f t="shared" si="121"/>
        <v/>
      </c>
      <c r="CI96" s="111"/>
      <c r="CJ96" s="18"/>
      <c r="CK96" s="18"/>
      <c r="CL96" s="18"/>
      <c r="CM96" s="18"/>
      <c r="CN96" s="479">
        <f t="shared" si="69"/>
        <v>0</v>
      </c>
      <c r="CO96" s="480">
        <f t="shared" si="97"/>
        <v>0</v>
      </c>
      <c r="CP96" s="481" t="str">
        <f t="shared" si="122"/>
        <v/>
      </c>
      <c r="CQ96" s="106"/>
      <c r="CR96" s="19"/>
      <c r="CS96" s="19"/>
      <c r="CT96" s="19"/>
      <c r="CU96" s="19"/>
      <c r="CV96" s="476">
        <f t="shared" si="70"/>
        <v>0</v>
      </c>
      <c r="CW96" s="448" t="str">
        <f t="shared" si="98"/>
        <v/>
      </c>
      <c r="CX96" s="482" t="str">
        <f t="shared" si="99"/>
        <v/>
      </c>
      <c r="CY96" s="102"/>
      <c r="CZ96" s="9"/>
      <c r="DA96" s="483" t="str">
        <f t="shared" si="100"/>
        <v/>
      </c>
      <c r="DB96" s="484">
        <f t="shared" si="71"/>
        <v>705</v>
      </c>
      <c r="DC96" s="485">
        <f t="shared" si="101"/>
        <v>0</v>
      </c>
      <c r="DD96" s="486">
        <f t="shared" si="102"/>
        <v>0</v>
      </c>
      <c r="DE96" s="487" t="str">
        <f t="shared" si="103"/>
        <v/>
      </c>
      <c r="DF96" s="463" t="str">
        <f t="shared" si="104"/>
        <v/>
      </c>
      <c r="DG96" s="463" t="str">
        <f t="shared" si="105"/>
        <v/>
      </c>
      <c r="DH96" s="488" t="str">
        <f t="shared" si="106"/>
        <v/>
      </c>
      <c r="DI96" s="461">
        <f t="shared" si="107"/>
        <v>0</v>
      </c>
      <c r="DJ96" s="648"/>
      <c r="DK96" s="649"/>
      <c r="DM96" s="97">
        <f t="shared" si="108"/>
        <v>0</v>
      </c>
      <c r="DN96" s="97" t="s">
        <v>127</v>
      </c>
      <c r="DO96" s="97">
        <f t="shared" si="109"/>
        <v>100</v>
      </c>
      <c r="DP96" s="97" t="str">
        <f t="shared" si="110"/>
        <v>0/100</v>
      </c>
      <c r="DQ96" s="97">
        <f t="shared" si="111"/>
        <v>0</v>
      </c>
      <c r="DR96" s="97" t="s">
        <v>127</v>
      </c>
      <c r="DS96" s="97">
        <f t="shared" si="112"/>
        <v>100</v>
      </c>
      <c r="DT96" s="97" t="str">
        <f t="shared" si="113"/>
        <v>0/100</v>
      </c>
      <c r="DU96" s="97">
        <f t="shared" si="114"/>
        <v>0</v>
      </c>
      <c r="DV96" s="97" t="s">
        <v>127</v>
      </c>
      <c r="DW96" s="97">
        <f t="shared" si="115"/>
        <v>100</v>
      </c>
      <c r="DX96" s="97" t="str">
        <f t="shared" si="116"/>
        <v>0/100</v>
      </c>
      <c r="DY96" s="97">
        <f t="shared" si="117"/>
        <v>0</v>
      </c>
      <c r="DZ96" s="97" t="s">
        <v>127</v>
      </c>
      <c r="EA96" s="97">
        <f t="shared" si="118"/>
        <v>0</v>
      </c>
      <c r="EB96" s="97" t="str">
        <f t="shared" si="119"/>
        <v>0/0</v>
      </c>
    </row>
    <row r="97" spans="1:132" ht="15.75">
      <c r="A97" s="6">
        <f t="shared" si="72"/>
        <v>0</v>
      </c>
      <c r="B97" s="484">
        <v>89</v>
      </c>
      <c r="C97" s="463">
        <f t="shared" si="73"/>
        <v>0</v>
      </c>
      <c r="D97" s="8"/>
      <c r="E97" s="22"/>
      <c r="F97" s="7"/>
      <c r="G97" s="8"/>
      <c r="H97" s="8"/>
      <c r="I97" s="8"/>
      <c r="J97" s="524"/>
      <c r="K97" s="196">
        <v>0</v>
      </c>
      <c r="L97" s="146">
        <v>0</v>
      </c>
      <c r="M97" s="146"/>
      <c r="N97" s="147">
        <f t="shared" si="74"/>
        <v>0</v>
      </c>
      <c r="O97" s="148">
        <v>0</v>
      </c>
      <c r="P97" s="148">
        <v>0</v>
      </c>
      <c r="Q97" s="148">
        <v>0</v>
      </c>
      <c r="R97" s="149">
        <f t="shared" si="123"/>
        <v>0</v>
      </c>
      <c r="S97" s="150">
        <v>0</v>
      </c>
      <c r="T97" s="150">
        <v>0</v>
      </c>
      <c r="U97" s="150">
        <v>0</v>
      </c>
      <c r="V97" s="151">
        <f t="shared" si="124"/>
        <v>0</v>
      </c>
      <c r="W97" s="464">
        <f t="shared" si="125"/>
        <v>0</v>
      </c>
      <c r="X97" s="465">
        <f t="shared" si="75"/>
        <v>0</v>
      </c>
      <c r="Y97" s="466" t="str">
        <f t="shared" si="76"/>
        <v/>
      </c>
      <c r="Z97" s="186">
        <v>0</v>
      </c>
      <c r="AA97" s="152">
        <v>0</v>
      </c>
      <c r="AB97" s="152"/>
      <c r="AC97" s="153">
        <f t="shared" si="77"/>
        <v>0</v>
      </c>
      <c r="AD97" s="154">
        <v>0</v>
      </c>
      <c r="AE97" s="154">
        <v>0</v>
      </c>
      <c r="AF97" s="154">
        <v>0</v>
      </c>
      <c r="AG97" s="155">
        <f t="shared" si="78"/>
        <v>0</v>
      </c>
      <c r="AH97" s="156">
        <v>0</v>
      </c>
      <c r="AI97" s="156">
        <v>0</v>
      </c>
      <c r="AJ97" s="156">
        <v>0</v>
      </c>
      <c r="AK97" s="157">
        <f t="shared" si="79"/>
        <v>0</v>
      </c>
      <c r="AL97" s="467">
        <f t="shared" si="80"/>
        <v>0</v>
      </c>
      <c r="AM97" s="468">
        <f t="shared" si="81"/>
        <v>0</v>
      </c>
      <c r="AN97" s="469" t="str">
        <f t="shared" si="82"/>
        <v/>
      </c>
      <c r="AO97" s="102">
        <v>0</v>
      </c>
      <c r="AP97" s="9">
        <v>0</v>
      </c>
      <c r="AQ97" s="9"/>
      <c r="AR97" s="158">
        <f t="shared" si="83"/>
        <v>0</v>
      </c>
      <c r="AS97" s="159">
        <v>0</v>
      </c>
      <c r="AT97" s="159">
        <v>0</v>
      </c>
      <c r="AU97" s="159">
        <v>0</v>
      </c>
      <c r="AV97" s="160">
        <f t="shared" si="84"/>
        <v>0</v>
      </c>
      <c r="AW97" s="161">
        <v>0</v>
      </c>
      <c r="AX97" s="161">
        <v>0</v>
      </c>
      <c r="AY97" s="161">
        <v>0</v>
      </c>
      <c r="AZ97" s="162">
        <f t="shared" si="85"/>
        <v>0</v>
      </c>
      <c r="BA97" s="470">
        <f t="shared" si="86"/>
        <v>0</v>
      </c>
      <c r="BB97" s="471">
        <f t="shared" si="87"/>
        <v>0</v>
      </c>
      <c r="BC97" s="472" t="str">
        <f t="shared" si="88"/>
        <v/>
      </c>
      <c r="BD97" s="172">
        <v>0</v>
      </c>
      <c r="BE97" s="163">
        <v>0</v>
      </c>
      <c r="BF97" s="163"/>
      <c r="BG97" s="164">
        <f t="shared" si="89"/>
        <v>0</v>
      </c>
      <c r="BH97" s="165">
        <v>0</v>
      </c>
      <c r="BI97" s="165">
        <v>0</v>
      </c>
      <c r="BJ97" s="165">
        <v>0</v>
      </c>
      <c r="BK97" s="166">
        <f t="shared" si="90"/>
        <v>0</v>
      </c>
      <c r="BL97" s="167">
        <v>0</v>
      </c>
      <c r="BM97" s="167">
        <v>0</v>
      </c>
      <c r="BN97" s="167">
        <v>0</v>
      </c>
      <c r="BO97" s="168">
        <f t="shared" si="91"/>
        <v>0</v>
      </c>
      <c r="BP97" s="473">
        <f t="shared" si="92"/>
        <v>0</v>
      </c>
      <c r="BQ97" s="474">
        <f t="shared" si="93"/>
        <v>0</v>
      </c>
      <c r="BR97" s="475" t="str">
        <f t="shared" si="94"/>
        <v/>
      </c>
      <c r="BS97" s="132"/>
      <c r="BT97" s="19"/>
      <c r="BU97" s="19"/>
      <c r="BV97" s="19"/>
      <c r="BW97" s="19"/>
      <c r="BX97" s="476">
        <f t="shared" si="67"/>
        <v>0</v>
      </c>
      <c r="BY97" s="448">
        <f t="shared" si="95"/>
        <v>0</v>
      </c>
      <c r="BZ97" s="449" t="str">
        <f t="shared" si="120"/>
        <v/>
      </c>
      <c r="CA97" s="116"/>
      <c r="CB97" s="27"/>
      <c r="CC97" s="27"/>
      <c r="CD97" s="27"/>
      <c r="CE97" s="27"/>
      <c r="CF97" s="470">
        <f t="shared" si="68"/>
        <v>0</v>
      </c>
      <c r="CG97" s="477">
        <f t="shared" si="96"/>
        <v>0</v>
      </c>
      <c r="CH97" s="478" t="str">
        <f t="shared" si="121"/>
        <v/>
      </c>
      <c r="CI97" s="111"/>
      <c r="CJ97" s="18"/>
      <c r="CK97" s="18"/>
      <c r="CL97" s="18"/>
      <c r="CM97" s="18"/>
      <c r="CN97" s="479">
        <f t="shared" si="69"/>
        <v>0</v>
      </c>
      <c r="CO97" s="480">
        <f t="shared" si="97"/>
        <v>0</v>
      </c>
      <c r="CP97" s="481" t="str">
        <f t="shared" si="122"/>
        <v/>
      </c>
      <c r="CQ97" s="106"/>
      <c r="CR97" s="19"/>
      <c r="CS97" s="19"/>
      <c r="CT97" s="19"/>
      <c r="CU97" s="19"/>
      <c r="CV97" s="476">
        <f t="shared" si="70"/>
        <v>0</v>
      </c>
      <c r="CW97" s="448" t="str">
        <f t="shared" si="98"/>
        <v/>
      </c>
      <c r="CX97" s="482" t="str">
        <f t="shared" si="99"/>
        <v/>
      </c>
      <c r="CY97" s="102"/>
      <c r="CZ97" s="9"/>
      <c r="DA97" s="483" t="str">
        <f t="shared" si="100"/>
        <v/>
      </c>
      <c r="DB97" s="484">
        <f t="shared" si="71"/>
        <v>705</v>
      </c>
      <c r="DC97" s="485">
        <f t="shared" si="101"/>
        <v>0</v>
      </c>
      <c r="DD97" s="486">
        <f t="shared" si="102"/>
        <v>0</v>
      </c>
      <c r="DE97" s="487" t="str">
        <f t="shared" si="103"/>
        <v/>
      </c>
      <c r="DF97" s="463" t="str">
        <f t="shared" si="104"/>
        <v/>
      </c>
      <c r="DG97" s="463" t="str">
        <f t="shared" si="105"/>
        <v/>
      </c>
      <c r="DH97" s="488" t="str">
        <f t="shared" si="106"/>
        <v/>
      </c>
      <c r="DI97" s="461">
        <f t="shared" si="107"/>
        <v>0</v>
      </c>
      <c r="DJ97" s="648"/>
      <c r="DK97" s="649"/>
      <c r="DM97" s="97">
        <f t="shared" si="108"/>
        <v>0</v>
      </c>
      <c r="DN97" s="97" t="s">
        <v>127</v>
      </c>
      <c r="DO97" s="97">
        <f t="shared" si="109"/>
        <v>100</v>
      </c>
      <c r="DP97" s="97" t="str">
        <f t="shared" si="110"/>
        <v>0/100</v>
      </c>
      <c r="DQ97" s="97">
        <f t="shared" si="111"/>
        <v>0</v>
      </c>
      <c r="DR97" s="97" t="s">
        <v>127</v>
      </c>
      <c r="DS97" s="97">
        <f t="shared" si="112"/>
        <v>100</v>
      </c>
      <c r="DT97" s="97" t="str">
        <f t="shared" si="113"/>
        <v>0/100</v>
      </c>
      <c r="DU97" s="97">
        <f t="shared" si="114"/>
        <v>0</v>
      </c>
      <c r="DV97" s="97" t="s">
        <v>127</v>
      </c>
      <c r="DW97" s="97">
        <f t="shared" si="115"/>
        <v>100</v>
      </c>
      <c r="DX97" s="97" t="str">
        <f t="shared" si="116"/>
        <v>0/100</v>
      </c>
      <c r="DY97" s="97">
        <f t="shared" si="117"/>
        <v>0</v>
      </c>
      <c r="DZ97" s="97" t="s">
        <v>127</v>
      </c>
      <c r="EA97" s="97">
        <f t="shared" si="118"/>
        <v>0</v>
      </c>
      <c r="EB97" s="97" t="str">
        <f t="shared" si="119"/>
        <v>0/0</v>
      </c>
    </row>
    <row r="98" spans="1:132" ht="15.75">
      <c r="A98" s="6">
        <f t="shared" si="72"/>
        <v>0</v>
      </c>
      <c r="B98" s="462">
        <v>90</v>
      </c>
      <c r="C98" s="463">
        <f t="shared" si="73"/>
        <v>0</v>
      </c>
      <c r="D98" s="8"/>
      <c r="E98" s="22"/>
      <c r="F98" s="7"/>
      <c r="G98" s="8"/>
      <c r="H98" s="8"/>
      <c r="I98" s="8"/>
      <c r="J98" s="524"/>
      <c r="K98" s="196">
        <v>0</v>
      </c>
      <c r="L98" s="146">
        <v>0</v>
      </c>
      <c r="M98" s="146"/>
      <c r="N98" s="147">
        <f t="shared" si="74"/>
        <v>0</v>
      </c>
      <c r="O98" s="148">
        <v>0</v>
      </c>
      <c r="P98" s="148">
        <v>0</v>
      </c>
      <c r="Q98" s="148">
        <v>0</v>
      </c>
      <c r="R98" s="149">
        <f t="shared" si="123"/>
        <v>0</v>
      </c>
      <c r="S98" s="150">
        <v>0</v>
      </c>
      <c r="T98" s="150">
        <v>0</v>
      </c>
      <c r="U98" s="150">
        <v>0</v>
      </c>
      <c r="V98" s="151">
        <f t="shared" si="124"/>
        <v>0</v>
      </c>
      <c r="W98" s="464">
        <f t="shared" si="125"/>
        <v>0</v>
      </c>
      <c r="X98" s="465">
        <f t="shared" si="75"/>
        <v>0</v>
      </c>
      <c r="Y98" s="466" t="str">
        <f t="shared" si="76"/>
        <v/>
      </c>
      <c r="Z98" s="186">
        <v>0</v>
      </c>
      <c r="AA98" s="152">
        <v>0</v>
      </c>
      <c r="AB98" s="152"/>
      <c r="AC98" s="153">
        <f t="shared" si="77"/>
        <v>0</v>
      </c>
      <c r="AD98" s="154">
        <v>0</v>
      </c>
      <c r="AE98" s="154">
        <v>0</v>
      </c>
      <c r="AF98" s="154">
        <v>0</v>
      </c>
      <c r="AG98" s="155">
        <f t="shared" si="78"/>
        <v>0</v>
      </c>
      <c r="AH98" s="156">
        <v>0</v>
      </c>
      <c r="AI98" s="156">
        <v>0</v>
      </c>
      <c r="AJ98" s="156">
        <v>0</v>
      </c>
      <c r="AK98" s="157">
        <f t="shared" si="79"/>
        <v>0</v>
      </c>
      <c r="AL98" s="467">
        <f t="shared" si="80"/>
        <v>0</v>
      </c>
      <c r="AM98" s="468">
        <f t="shared" si="81"/>
        <v>0</v>
      </c>
      <c r="AN98" s="469" t="str">
        <f t="shared" si="82"/>
        <v/>
      </c>
      <c r="AO98" s="102">
        <v>0</v>
      </c>
      <c r="AP98" s="9">
        <v>0</v>
      </c>
      <c r="AQ98" s="9"/>
      <c r="AR98" s="158">
        <f t="shared" si="83"/>
        <v>0</v>
      </c>
      <c r="AS98" s="159">
        <v>0</v>
      </c>
      <c r="AT98" s="159">
        <v>0</v>
      </c>
      <c r="AU98" s="159">
        <v>0</v>
      </c>
      <c r="AV98" s="160">
        <f t="shared" si="84"/>
        <v>0</v>
      </c>
      <c r="AW98" s="161">
        <v>0</v>
      </c>
      <c r="AX98" s="161">
        <v>0</v>
      </c>
      <c r="AY98" s="161">
        <v>0</v>
      </c>
      <c r="AZ98" s="162">
        <f t="shared" si="85"/>
        <v>0</v>
      </c>
      <c r="BA98" s="470">
        <f t="shared" si="86"/>
        <v>0</v>
      </c>
      <c r="BB98" s="471">
        <f t="shared" si="87"/>
        <v>0</v>
      </c>
      <c r="BC98" s="472" t="str">
        <f t="shared" si="88"/>
        <v/>
      </c>
      <c r="BD98" s="172">
        <v>0</v>
      </c>
      <c r="BE98" s="163">
        <v>0</v>
      </c>
      <c r="BF98" s="163"/>
      <c r="BG98" s="164">
        <f t="shared" si="89"/>
        <v>0</v>
      </c>
      <c r="BH98" s="165">
        <v>0</v>
      </c>
      <c r="BI98" s="165">
        <v>0</v>
      </c>
      <c r="BJ98" s="165">
        <v>0</v>
      </c>
      <c r="BK98" s="166">
        <f t="shared" si="90"/>
        <v>0</v>
      </c>
      <c r="BL98" s="167">
        <v>0</v>
      </c>
      <c r="BM98" s="167">
        <v>0</v>
      </c>
      <c r="BN98" s="167">
        <v>0</v>
      </c>
      <c r="BO98" s="168">
        <f t="shared" si="91"/>
        <v>0</v>
      </c>
      <c r="BP98" s="473">
        <f t="shared" si="92"/>
        <v>0</v>
      </c>
      <c r="BQ98" s="474">
        <f t="shared" si="93"/>
        <v>0</v>
      </c>
      <c r="BR98" s="475" t="str">
        <f t="shared" si="94"/>
        <v/>
      </c>
      <c r="BS98" s="132"/>
      <c r="BT98" s="19"/>
      <c r="BU98" s="19"/>
      <c r="BV98" s="19"/>
      <c r="BW98" s="19"/>
      <c r="BX98" s="476">
        <f t="shared" si="67"/>
        <v>0</v>
      </c>
      <c r="BY98" s="448">
        <f t="shared" si="95"/>
        <v>0</v>
      </c>
      <c r="BZ98" s="449" t="str">
        <f t="shared" si="120"/>
        <v/>
      </c>
      <c r="CA98" s="116"/>
      <c r="CB98" s="27"/>
      <c r="CC98" s="27"/>
      <c r="CD98" s="27"/>
      <c r="CE98" s="27"/>
      <c r="CF98" s="470">
        <f t="shared" si="68"/>
        <v>0</v>
      </c>
      <c r="CG98" s="477">
        <f t="shared" si="96"/>
        <v>0</v>
      </c>
      <c r="CH98" s="478" t="str">
        <f t="shared" si="121"/>
        <v/>
      </c>
      <c r="CI98" s="111"/>
      <c r="CJ98" s="18"/>
      <c r="CK98" s="18"/>
      <c r="CL98" s="18"/>
      <c r="CM98" s="18"/>
      <c r="CN98" s="479">
        <f t="shared" si="69"/>
        <v>0</v>
      </c>
      <c r="CO98" s="480">
        <f t="shared" si="97"/>
        <v>0</v>
      </c>
      <c r="CP98" s="481" t="str">
        <f t="shared" si="122"/>
        <v/>
      </c>
      <c r="CQ98" s="106"/>
      <c r="CR98" s="19"/>
      <c r="CS98" s="19"/>
      <c r="CT98" s="19"/>
      <c r="CU98" s="19"/>
      <c r="CV98" s="476">
        <f t="shared" si="70"/>
        <v>0</v>
      </c>
      <c r="CW98" s="448" t="str">
        <f t="shared" si="98"/>
        <v/>
      </c>
      <c r="CX98" s="482" t="str">
        <f t="shared" si="99"/>
        <v/>
      </c>
      <c r="CY98" s="102"/>
      <c r="CZ98" s="9"/>
      <c r="DA98" s="483" t="str">
        <f t="shared" si="100"/>
        <v/>
      </c>
      <c r="DB98" s="484">
        <f t="shared" si="71"/>
        <v>705</v>
      </c>
      <c r="DC98" s="485">
        <f t="shared" si="101"/>
        <v>0</v>
      </c>
      <c r="DD98" s="486">
        <f t="shared" si="102"/>
        <v>0</v>
      </c>
      <c r="DE98" s="487" t="str">
        <f t="shared" si="103"/>
        <v/>
      </c>
      <c r="DF98" s="463" t="str">
        <f t="shared" si="104"/>
        <v/>
      </c>
      <c r="DG98" s="463" t="str">
        <f t="shared" si="105"/>
        <v/>
      </c>
      <c r="DH98" s="488" t="str">
        <f t="shared" si="106"/>
        <v/>
      </c>
      <c r="DI98" s="461">
        <f t="shared" si="107"/>
        <v>0</v>
      </c>
      <c r="DJ98" s="648"/>
      <c r="DK98" s="649"/>
      <c r="DM98" s="97">
        <f t="shared" si="108"/>
        <v>0</v>
      </c>
      <c r="DN98" s="97" t="s">
        <v>127</v>
      </c>
      <c r="DO98" s="97">
        <f t="shared" si="109"/>
        <v>100</v>
      </c>
      <c r="DP98" s="97" t="str">
        <f t="shared" si="110"/>
        <v>0/100</v>
      </c>
      <c r="DQ98" s="97">
        <f t="shared" si="111"/>
        <v>0</v>
      </c>
      <c r="DR98" s="97" t="s">
        <v>127</v>
      </c>
      <c r="DS98" s="97">
        <f t="shared" si="112"/>
        <v>100</v>
      </c>
      <c r="DT98" s="97" t="str">
        <f t="shared" si="113"/>
        <v>0/100</v>
      </c>
      <c r="DU98" s="97">
        <f t="shared" si="114"/>
        <v>0</v>
      </c>
      <c r="DV98" s="97" t="s">
        <v>127</v>
      </c>
      <c r="DW98" s="97">
        <f t="shared" si="115"/>
        <v>100</v>
      </c>
      <c r="DX98" s="97" t="str">
        <f t="shared" si="116"/>
        <v>0/100</v>
      </c>
      <c r="DY98" s="97">
        <f t="shared" si="117"/>
        <v>0</v>
      </c>
      <c r="DZ98" s="97" t="s">
        <v>127</v>
      </c>
      <c r="EA98" s="97">
        <f t="shared" si="118"/>
        <v>0</v>
      </c>
      <c r="EB98" s="97" t="str">
        <f t="shared" si="119"/>
        <v>0/0</v>
      </c>
    </row>
    <row r="99" spans="1:132" ht="15.75">
      <c r="A99" s="6">
        <f t="shared" si="72"/>
        <v>0</v>
      </c>
      <c r="B99" s="484">
        <v>91</v>
      </c>
      <c r="C99" s="463">
        <f t="shared" si="73"/>
        <v>0</v>
      </c>
      <c r="D99" s="8"/>
      <c r="E99" s="22"/>
      <c r="F99" s="7"/>
      <c r="G99" s="8"/>
      <c r="H99" s="8"/>
      <c r="I99" s="8"/>
      <c r="J99" s="524"/>
      <c r="K99" s="196">
        <v>0</v>
      </c>
      <c r="L99" s="146">
        <v>0</v>
      </c>
      <c r="M99" s="146"/>
      <c r="N99" s="147">
        <f t="shared" si="74"/>
        <v>0</v>
      </c>
      <c r="O99" s="148">
        <v>0</v>
      </c>
      <c r="P99" s="148">
        <v>0</v>
      </c>
      <c r="Q99" s="148">
        <v>0</v>
      </c>
      <c r="R99" s="149">
        <f t="shared" si="123"/>
        <v>0</v>
      </c>
      <c r="S99" s="150">
        <v>0</v>
      </c>
      <c r="T99" s="150">
        <v>0</v>
      </c>
      <c r="U99" s="150">
        <v>0</v>
      </c>
      <c r="V99" s="151">
        <f t="shared" si="124"/>
        <v>0</v>
      </c>
      <c r="W99" s="464">
        <f t="shared" si="125"/>
        <v>0</v>
      </c>
      <c r="X99" s="465">
        <f t="shared" si="75"/>
        <v>0</v>
      </c>
      <c r="Y99" s="466" t="str">
        <f t="shared" si="76"/>
        <v/>
      </c>
      <c r="Z99" s="186">
        <v>0</v>
      </c>
      <c r="AA99" s="152">
        <v>0</v>
      </c>
      <c r="AB99" s="152"/>
      <c r="AC99" s="153">
        <f t="shared" si="77"/>
        <v>0</v>
      </c>
      <c r="AD99" s="154">
        <v>0</v>
      </c>
      <c r="AE99" s="154">
        <v>0</v>
      </c>
      <c r="AF99" s="154">
        <v>0</v>
      </c>
      <c r="AG99" s="155">
        <f t="shared" si="78"/>
        <v>0</v>
      </c>
      <c r="AH99" s="156">
        <v>0</v>
      </c>
      <c r="AI99" s="156">
        <v>0</v>
      </c>
      <c r="AJ99" s="156">
        <v>0</v>
      </c>
      <c r="AK99" s="157">
        <f t="shared" si="79"/>
        <v>0</v>
      </c>
      <c r="AL99" s="467">
        <f t="shared" si="80"/>
        <v>0</v>
      </c>
      <c r="AM99" s="468">
        <f t="shared" si="81"/>
        <v>0</v>
      </c>
      <c r="AN99" s="469" t="str">
        <f t="shared" si="82"/>
        <v/>
      </c>
      <c r="AO99" s="102">
        <v>0</v>
      </c>
      <c r="AP99" s="9">
        <v>0</v>
      </c>
      <c r="AQ99" s="9"/>
      <c r="AR99" s="158">
        <f t="shared" si="83"/>
        <v>0</v>
      </c>
      <c r="AS99" s="159">
        <v>0</v>
      </c>
      <c r="AT99" s="159">
        <v>0</v>
      </c>
      <c r="AU99" s="159">
        <v>0</v>
      </c>
      <c r="AV99" s="160">
        <f t="shared" si="84"/>
        <v>0</v>
      </c>
      <c r="AW99" s="161">
        <v>0</v>
      </c>
      <c r="AX99" s="161">
        <v>0</v>
      </c>
      <c r="AY99" s="161">
        <v>0</v>
      </c>
      <c r="AZ99" s="162">
        <f t="shared" si="85"/>
        <v>0</v>
      </c>
      <c r="BA99" s="470">
        <f t="shared" si="86"/>
        <v>0</v>
      </c>
      <c r="BB99" s="471">
        <f t="shared" si="87"/>
        <v>0</v>
      </c>
      <c r="BC99" s="472" t="str">
        <f t="shared" si="88"/>
        <v/>
      </c>
      <c r="BD99" s="172">
        <v>0</v>
      </c>
      <c r="BE99" s="163">
        <v>0</v>
      </c>
      <c r="BF99" s="163"/>
      <c r="BG99" s="164">
        <f t="shared" si="89"/>
        <v>0</v>
      </c>
      <c r="BH99" s="165">
        <v>0</v>
      </c>
      <c r="BI99" s="165">
        <v>0</v>
      </c>
      <c r="BJ99" s="165">
        <v>0</v>
      </c>
      <c r="BK99" s="166">
        <f t="shared" si="90"/>
        <v>0</v>
      </c>
      <c r="BL99" s="167">
        <v>0</v>
      </c>
      <c r="BM99" s="167">
        <v>0</v>
      </c>
      <c r="BN99" s="167">
        <v>0</v>
      </c>
      <c r="BO99" s="168">
        <f t="shared" si="91"/>
        <v>0</v>
      </c>
      <c r="BP99" s="473">
        <f t="shared" si="92"/>
        <v>0</v>
      </c>
      <c r="BQ99" s="474">
        <f t="shared" si="93"/>
        <v>0</v>
      </c>
      <c r="BR99" s="475" t="str">
        <f t="shared" si="94"/>
        <v/>
      </c>
      <c r="BS99" s="132"/>
      <c r="BT99" s="19"/>
      <c r="BU99" s="19"/>
      <c r="BV99" s="19"/>
      <c r="BW99" s="19"/>
      <c r="BX99" s="476">
        <f t="shared" si="67"/>
        <v>0</v>
      </c>
      <c r="BY99" s="448">
        <f t="shared" si="95"/>
        <v>0</v>
      </c>
      <c r="BZ99" s="449" t="str">
        <f t="shared" si="120"/>
        <v/>
      </c>
      <c r="CA99" s="116"/>
      <c r="CB99" s="27"/>
      <c r="CC99" s="27"/>
      <c r="CD99" s="27"/>
      <c r="CE99" s="27"/>
      <c r="CF99" s="470">
        <f t="shared" si="68"/>
        <v>0</v>
      </c>
      <c r="CG99" s="477">
        <f t="shared" si="96"/>
        <v>0</v>
      </c>
      <c r="CH99" s="478" t="str">
        <f t="shared" si="121"/>
        <v/>
      </c>
      <c r="CI99" s="111"/>
      <c r="CJ99" s="18"/>
      <c r="CK99" s="18"/>
      <c r="CL99" s="18"/>
      <c r="CM99" s="18"/>
      <c r="CN99" s="479">
        <f t="shared" si="69"/>
        <v>0</v>
      </c>
      <c r="CO99" s="480">
        <f t="shared" si="97"/>
        <v>0</v>
      </c>
      <c r="CP99" s="481" t="str">
        <f t="shared" si="122"/>
        <v/>
      </c>
      <c r="CQ99" s="106"/>
      <c r="CR99" s="19"/>
      <c r="CS99" s="19"/>
      <c r="CT99" s="19"/>
      <c r="CU99" s="19"/>
      <c r="CV99" s="476">
        <f t="shared" si="70"/>
        <v>0</v>
      </c>
      <c r="CW99" s="448" t="str">
        <f t="shared" si="98"/>
        <v/>
      </c>
      <c r="CX99" s="482" t="str">
        <f t="shared" si="99"/>
        <v/>
      </c>
      <c r="CY99" s="102"/>
      <c r="CZ99" s="9"/>
      <c r="DA99" s="483" t="str">
        <f t="shared" si="100"/>
        <v/>
      </c>
      <c r="DB99" s="484">
        <f t="shared" si="71"/>
        <v>705</v>
      </c>
      <c r="DC99" s="485">
        <f t="shared" si="101"/>
        <v>0</v>
      </c>
      <c r="DD99" s="486">
        <f t="shared" si="102"/>
        <v>0</v>
      </c>
      <c r="DE99" s="487" t="str">
        <f t="shared" si="103"/>
        <v/>
      </c>
      <c r="DF99" s="463" t="str">
        <f t="shared" si="104"/>
        <v/>
      </c>
      <c r="DG99" s="463" t="str">
        <f t="shared" si="105"/>
        <v/>
      </c>
      <c r="DH99" s="488" t="str">
        <f t="shared" si="106"/>
        <v/>
      </c>
      <c r="DI99" s="461">
        <f t="shared" si="107"/>
        <v>0</v>
      </c>
      <c r="DJ99" s="648"/>
      <c r="DK99" s="649"/>
      <c r="DM99" s="97">
        <f t="shared" si="108"/>
        <v>0</v>
      </c>
      <c r="DN99" s="97" t="s">
        <v>127</v>
      </c>
      <c r="DO99" s="97">
        <f t="shared" si="109"/>
        <v>100</v>
      </c>
      <c r="DP99" s="97" t="str">
        <f t="shared" si="110"/>
        <v>0/100</v>
      </c>
      <c r="DQ99" s="97">
        <f t="shared" si="111"/>
        <v>0</v>
      </c>
      <c r="DR99" s="97" t="s">
        <v>127</v>
      </c>
      <c r="DS99" s="97">
        <f t="shared" si="112"/>
        <v>100</v>
      </c>
      <c r="DT99" s="97" t="str">
        <f t="shared" si="113"/>
        <v>0/100</v>
      </c>
      <c r="DU99" s="97">
        <f t="shared" si="114"/>
        <v>0</v>
      </c>
      <c r="DV99" s="97" t="s">
        <v>127</v>
      </c>
      <c r="DW99" s="97">
        <f t="shared" si="115"/>
        <v>100</v>
      </c>
      <c r="DX99" s="97" t="str">
        <f t="shared" si="116"/>
        <v>0/100</v>
      </c>
      <c r="DY99" s="97">
        <f t="shared" si="117"/>
        <v>0</v>
      </c>
      <c r="DZ99" s="97" t="s">
        <v>127</v>
      </c>
      <c r="EA99" s="97">
        <f t="shared" si="118"/>
        <v>0</v>
      </c>
      <c r="EB99" s="97" t="str">
        <f t="shared" si="119"/>
        <v>0/0</v>
      </c>
    </row>
    <row r="100" spans="1:132" ht="15.75">
      <c r="A100" s="6">
        <f t="shared" si="72"/>
        <v>0</v>
      </c>
      <c r="B100" s="462">
        <v>92</v>
      </c>
      <c r="C100" s="463">
        <f t="shared" si="73"/>
        <v>0</v>
      </c>
      <c r="D100" s="8"/>
      <c r="E100" s="22"/>
      <c r="F100" s="7"/>
      <c r="G100" s="8"/>
      <c r="H100" s="8"/>
      <c r="I100" s="8"/>
      <c r="J100" s="524"/>
      <c r="K100" s="196">
        <v>0</v>
      </c>
      <c r="L100" s="146">
        <v>0</v>
      </c>
      <c r="M100" s="146"/>
      <c r="N100" s="147">
        <f t="shared" si="74"/>
        <v>0</v>
      </c>
      <c r="O100" s="148">
        <v>0</v>
      </c>
      <c r="P100" s="148">
        <v>0</v>
      </c>
      <c r="Q100" s="148">
        <v>0</v>
      </c>
      <c r="R100" s="149">
        <f t="shared" si="123"/>
        <v>0</v>
      </c>
      <c r="S100" s="150">
        <v>0</v>
      </c>
      <c r="T100" s="150">
        <v>0</v>
      </c>
      <c r="U100" s="150">
        <v>0</v>
      </c>
      <c r="V100" s="151">
        <f t="shared" si="124"/>
        <v>0</v>
      </c>
      <c r="W100" s="464">
        <f t="shared" si="125"/>
        <v>0</v>
      </c>
      <c r="X100" s="465">
        <f t="shared" si="75"/>
        <v>0</v>
      </c>
      <c r="Y100" s="466" t="str">
        <f t="shared" si="76"/>
        <v/>
      </c>
      <c r="Z100" s="186">
        <v>0</v>
      </c>
      <c r="AA100" s="152">
        <v>0</v>
      </c>
      <c r="AB100" s="152"/>
      <c r="AC100" s="153">
        <f t="shared" si="77"/>
        <v>0</v>
      </c>
      <c r="AD100" s="154">
        <v>0</v>
      </c>
      <c r="AE100" s="154">
        <v>0</v>
      </c>
      <c r="AF100" s="154">
        <v>0</v>
      </c>
      <c r="AG100" s="155">
        <f t="shared" si="78"/>
        <v>0</v>
      </c>
      <c r="AH100" s="156">
        <v>0</v>
      </c>
      <c r="AI100" s="156">
        <v>0</v>
      </c>
      <c r="AJ100" s="156">
        <v>0</v>
      </c>
      <c r="AK100" s="157">
        <f t="shared" si="79"/>
        <v>0</v>
      </c>
      <c r="AL100" s="467">
        <f t="shared" si="80"/>
        <v>0</v>
      </c>
      <c r="AM100" s="468">
        <f t="shared" si="81"/>
        <v>0</v>
      </c>
      <c r="AN100" s="469" t="str">
        <f t="shared" si="82"/>
        <v/>
      </c>
      <c r="AO100" s="102">
        <v>0</v>
      </c>
      <c r="AP100" s="9">
        <v>0</v>
      </c>
      <c r="AQ100" s="9"/>
      <c r="AR100" s="158">
        <f t="shared" si="83"/>
        <v>0</v>
      </c>
      <c r="AS100" s="159">
        <v>0</v>
      </c>
      <c r="AT100" s="159">
        <v>0</v>
      </c>
      <c r="AU100" s="159">
        <v>0</v>
      </c>
      <c r="AV100" s="160">
        <f t="shared" si="84"/>
        <v>0</v>
      </c>
      <c r="AW100" s="161">
        <v>0</v>
      </c>
      <c r="AX100" s="161">
        <v>0</v>
      </c>
      <c r="AY100" s="161">
        <v>0</v>
      </c>
      <c r="AZ100" s="162">
        <f t="shared" si="85"/>
        <v>0</v>
      </c>
      <c r="BA100" s="470">
        <f t="shared" si="86"/>
        <v>0</v>
      </c>
      <c r="BB100" s="471">
        <f t="shared" si="87"/>
        <v>0</v>
      </c>
      <c r="BC100" s="472" t="str">
        <f t="shared" si="88"/>
        <v/>
      </c>
      <c r="BD100" s="172">
        <v>0</v>
      </c>
      <c r="BE100" s="163">
        <v>0</v>
      </c>
      <c r="BF100" s="163"/>
      <c r="BG100" s="164">
        <f t="shared" si="89"/>
        <v>0</v>
      </c>
      <c r="BH100" s="165">
        <v>0</v>
      </c>
      <c r="BI100" s="165">
        <v>0</v>
      </c>
      <c r="BJ100" s="165">
        <v>0</v>
      </c>
      <c r="BK100" s="166">
        <f t="shared" si="90"/>
        <v>0</v>
      </c>
      <c r="BL100" s="167">
        <v>0</v>
      </c>
      <c r="BM100" s="167">
        <v>0</v>
      </c>
      <c r="BN100" s="167">
        <v>0</v>
      </c>
      <c r="BO100" s="168">
        <f t="shared" si="91"/>
        <v>0</v>
      </c>
      <c r="BP100" s="473">
        <f t="shared" si="92"/>
        <v>0</v>
      </c>
      <c r="BQ100" s="474">
        <f t="shared" si="93"/>
        <v>0</v>
      </c>
      <c r="BR100" s="475" t="str">
        <f t="shared" si="94"/>
        <v/>
      </c>
      <c r="BS100" s="132"/>
      <c r="BT100" s="19"/>
      <c r="BU100" s="19"/>
      <c r="BV100" s="19"/>
      <c r="BW100" s="19"/>
      <c r="BX100" s="476">
        <f t="shared" si="67"/>
        <v>0</v>
      </c>
      <c r="BY100" s="448">
        <f t="shared" si="95"/>
        <v>0</v>
      </c>
      <c r="BZ100" s="449" t="str">
        <f t="shared" si="120"/>
        <v/>
      </c>
      <c r="CA100" s="116"/>
      <c r="CB100" s="27"/>
      <c r="CC100" s="27"/>
      <c r="CD100" s="27"/>
      <c r="CE100" s="27"/>
      <c r="CF100" s="470">
        <f t="shared" si="68"/>
        <v>0</v>
      </c>
      <c r="CG100" s="477">
        <f t="shared" si="96"/>
        <v>0</v>
      </c>
      <c r="CH100" s="478" t="str">
        <f t="shared" si="121"/>
        <v/>
      </c>
      <c r="CI100" s="111"/>
      <c r="CJ100" s="18"/>
      <c r="CK100" s="18"/>
      <c r="CL100" s="18"/>
      <c r="CM100" s="18"/>
      <c r="CN100" s="479">
        <f t="shared" si="69"/>
        <v>0</v>
      </c>
      <c r="CO100" s="480">
        <f t="shared" si="97"/>
        <v>0</v>
      </c>
      <c r="CP100" s="481" t="str">
        <f t="shared" si="122"/>
        <v/>
      </c>
      <c r="CQ100" s="106"/>
      <c r="CR100" s="19"/>
      <c r="CS100" s="19"/>
      <c r="CT100" s="19"/>
      <c r="CU100" s="19"/>
      <c r="CV100" s="476">
        <f t="shared" si="70"/>
        <v>0</v>
      </c>
      <c r="CW100" s="448" t="str">
        <f t="shared" si="98"/>
        <v/>
      </c>
      <c r="CX100" s="482" t="str">
        <f t="shared" si="99"/>
        <v/>
      </c>
      <c r="CY100" s="102"/>
      <c r="CZ100" s="9"/>
      <c r="DA100" s="483" t="str">
        <f t="shared" si="100"/>
        <v/>
      </c>
      <c r="DB100" s="484">
        <f t="shared" si="71"/>
        <v>705</v>
      </c>
      <c r="DC100" s="485">
        <f t="shared" si="101"/>
        <v>0</v>
      </c>
      <c r="DD100" s="486">
        <f t="shared" si="102"/>
        <v>0</v>
      </c>
      <c r="DE100" s="487" t="str">
        <f t="shared" si="103"/>
        <v/>
      </c>
      <c r="DF100" s="463" t="str">
        <f t="shared" si="104"/>
        <v/>
      </c>
      <c r="DG100" s="463" t="str">
        <f t="shared" si="105"/>
        <v/>
      </c>
      <c r="DH100" s="488" t="str">
        <f t="shared" si="106"/>
        <v/>
      </c>
      <c r="DI100" s="461">
        <f t="shared" si="107"/>
        <v>0</v>
      </c>
      <c r="DJ100" s="648"/>
      <c r="DK100" s="649"/>
      <c r="DM100" s="97">
        <f t="shared" si="108"/>
        <v>0</v>
      </c>
      <c r="DN100" s="97" t="s">
        <v>127</v>
      </c>
      <c r="DO100" s="97">
        <f t="shared" si="109"/>
        <v>100</v>
      </c>
      <c r="DP100" s="97" t="str">
        <f t="shared" si="110"/>
        <v>0/100</v>
      </c>
      <c r="DQ100" s="97">
        <f t="shared" si="111"/>
        <v>0</v>
      </c>
      <c r="DR100" s="97" t="s">
        <v>127</v>
      </c>
      <c r="DS100" s="97">
        <f t="shared" si="112"/>
        <v>100</v>
      </c>
      <c r="DT100" s="97" t="str">
        <f t="shared" si="113"/>
        <v>0/100</v>
      </c>
      <c r="DU100" s="97">
        <f t="shared" si="114"/>
        <v>0</v>
      </c>
      <c r="DV100" s="97" t="s">
        <v>127</v>
      </c>
      <c r="DW100" s="97">
        <f t="shared" si="115"/>
        <v>100</v>
      </c>
      <c r="DX100" s="97" t="str">
        <f t="shared" si="116"/>
        <v>0/100</v>
      </c>
      <c r="DY100" s="97">
        <f t="shared" si="117"/>
        <v>0</v>
      </c>
      <c r="DZ100" s="97" t="s">
        <v>127</v>
      </c>
      <c r="EA100" s="97">
        <f t="shared" si="118"/>
        <v>0</v>
      </c>
      <c r="EB100" s="97" t="str">
        <f t="shared" si="119"/>
        <v>0/0</v>
      </c>
    </row>
    <row r="101" spans="1:132" ht="15.75">
      <c r="A101" s="6">
        <f t="shared" si="72"/>
        <v>0</v>
      </c>
      <c r="B101" s="484">
        <v>93</v>
      </c>
      <c r="C101" s="463">
        <f t="shared" si="73"/>
        <v>0</v>
      </c>
      <c r="D101" s="8"/>
      <c r="E101" s="22"/>
      <c r="F101" s="7"/>
      <c r="G101" s="8"/>
      <c r="H101" s="8"/>
      <c r="I101" s="8"/>
      <c r="J101" s="524"/>
      <c r="K101" s="196">
        <v>0</v>
      </c>
      <c r="L101" s="146">
        <v>0</v>
      </c>
      <c r="M101" s="146"/>
      <c r="N101" s="147">
        <f t="shared" si="74"/>
        <v>0</v>
      </c>
      <c r="O101" s="148">
        <v>0</v>
      </c>
      <c r="P101" s="148">
        <v>0</v>
      </c>
      <c r="Q101" s="148">
        <v>0</v>
      </c>
      <c r="R101" s="149">
        <f t="shared" si="123"/>
        <v>0</v>
      </c>
      <c r="S101" s="150">
        <v>0</v>
      </c>
      <c r="T101" s="150">
        <v>0</v>
      </c>
      <c r="U101" s="150">
        <v>0</v>
      </c>
      <c r="V101" s="151">
        <f t="shared" si="124"/>
        <v>0</v>
      </c>
      <c r="W101" s="464">
        <f t="shared" si="125"/>
        <v>0</v>
      </c>
      <c r="X101" s="465">
        <f t="shared" si="75"/>
        <v>0</v>
      </c>
      <c r="Y101" s="466" t="str">
        <f t="shared" si="76"/>
        <v/>
      </c>
      <c r="Z101" s="186">
        <v>0</v>
      </c>
      <c r="AA101" s="152">
        <v>0</v>
      </c>
      <c r="AB101" s="152"/>
      <c r="AC101" s="153">
        <f t="shared" si="77"/>
        <v>0</v>
      </c>
      <c r="AD101" s="154">
        <v>0</v>
      </c>
      <c r="AE101" s="154">
        <v>0</v>
      </c>
      <c r="AF101" s="154">
        <v>0</v>
      </c>
      <c r="AG101" s="155">
        <f t="shared" si="78"/>
        <v>0</v>
      </c>
      <c r="AH101" s="156">
        <v>0</v>
      </c>
      <c r="AI101" s="156">
        <v>0</v>
      </c>
      <c r="AJ101" s="156">
        <v>0</v>
      </c>
      <c r="AK101" s="157">
        <f t="shared" si="79"/>
        <v>0</v>
      </c>
      <c r="AL101" s="467">
        <f t="shared" si="80"/>
        <v>0</v>
      </c>
      <c r="AM101" s="468">
        <f t="shared" si="81"/>
        <v>0</v>
      </c>
      <c r="AN101" s="469" t="str">
        <f t="shared" si="82"/>
        <v/>
      </c>
      <c r="AO101" s="102">
        <v>0</v>
      </c>
      <c r="AP101" s="9">
        <v>0</v>
      </c>
      <c r="AQ101" s="9"/>
      <c r="AR101" s="158">
        <f t="shared" si="83"/>
        <v>0</v>
      </c>
      <c r="AS101" s="159">
        <v>0</v>
      </c>
      <c r="AT101" s="159">
        <v>0</v>
      </c>
      <c r="AU101" s="159">
        <v>0</v>
      </c>
      <c r="AV101" s="160">
        <f t="shared" si="84"/>
        <v>0</v>
      </c>
      <c r="AW101" s="161">
        <v>0</v>
      </c>
      <c r="AX101" s="161">
        <v>0</v>
      </c>
      <c r="AY101" s="161">
        <v>0</v>
      </c>
      <c r="AZ101" s="162">
        <f t="shared" si="85"/>
        <v>0</v>
      </c>
      <c r="BA101" s="470">
        <f t="shared" si="86"/>
        <v>0</v>
      </c>
      <c r="BB101" s="471">
        <f t="shared" si="87"/>
        <v>0</v>
      </c>
      <c r="BC101" s="472" t="str">
        <f t="shared" si="88"/>
        <v/>
      </c>
      <c r="BD101" s="172">
        <v>0</v>
      </c>
      <c r="BE101" s="163">
        <v>0</v>
      </c>
      <c r="BF101" s="163"/>
      <c r="BG101" s="164">
        <f t="shared" si="89"/>
        <v>0</v>
      </c>
      <c r="BH101" s="165">
        <v>0</v>
      </c>
      <c r="BI101" s="165">
        <v>0</v>
      </c>
      <c r="BJ101" s="165">
        <v>0</v>
      </c>
      <c r="BK101" s="166">
        <f t="shared" si="90"/>
        <v>0</v>
      </c>
      <c r="BL101" s="167">
        <v>0</v>
      </c>
      <c r="BM101" s="167">
        <v>0</v>
      </c>
      <c r="BN101" s="167">
        <v>0</v>
      </c>
      <c r="BO101" s="168">
        <f t="shared" si="91"/>
        <v>0</v>
      </c>
      <c r="BP101" s="473">
        <f t="shared" si="92"/>
        <v>0</v>
      </c>
      <c r="BQ101" s="474">
        <f t="shared" si="93"/>
        <v>0</v>
      </c>
      <c r="BR101" s="475" t="str">
        <f t="shared" si="94"/>
        <v/>
      </c>
      <c r="BS101" s="132"/>
      <c r="BT101" s="19"/>
      <c r="BU101" s="19"/>
      <c r="BV101" s="19"/>
      <c r="BW101" s="19"/>
      <c r="BX101" s="476">
        <f t="shared" si="67"/>
        <v>0</v>
      </c>
      <c r="BY101" s="448">
        <f t="shared" si="95"/>
        <v>0</v>
      </c>
      <c r="BZ101" s="449" t="str">
        <f t="shared" si="120"/>
        <v/>
      </c>
      <c r="CA101" s="116"/>
      <c r="CB101" s="27"/>
      <c r="CC101" s="27"/>
      <c r="CD101" s="27"/>
      <c r="CE101" s="27"/>
      <c r="CF101" s="470">
        <f t="shared" si="68"/>
        <v>0</v>
      </c>
      <c r="CG101" s="477">
        <f t="shared" si="96"/>
        <v>0</v>
      </c>
      <c r="CH101" s="478" t="str">
        <f t="shared" si="121"/>
        <v/>
      </c>
      <c r="CI101" s="111"/>
      <c r="CJ101" s="18"/>
      <c r="CK101" s="18"/>
      <c r="CL101" s="18"/>
      <c r="CM101" s="18"/>
      <c r="CN101" s="479">
        <f t="shared" si="69"/>
        <v>0</v>
      </c>
      <c r="CO101" s="480">
        <f t="shared" si="97"/>
        <v>0</v>
      </c>
      <c r="CP101" s="481" t="str">
        <f t="shared" si="122"/>
        <v/>
      </c>
      <c r="CQ101" s="106"/>
      <c r="CR101" s="19"/>
      <c r="CS101" s="19"/>
      <c r="CT101" s="19"/>
      <c r="CU101" s="19"/>
      <c r="CV101" s="476">
        <f t="shared" si="70"/>
        <v>0</v>
      </c>
      <c r="CW101" s="448" t="str">
        <f t="shared" si="98"/>
        <v/>
      </c>
      <c r="CX101" s="482" t="str">
        <f t="shared" si="99"/>
        <v/>
      </c>
      <c r="CY101" s="102"/>
      <c r="CZ101" s="9"/>
      <c r="DA101" s="483" t="str">
        <f t="shared" si="100"/>
        <v/>
      </c>
      <c r="DB101" s="484">
        <f t="shared" si="71"/>
        <v>705</v>
      </c>
      <c r="DC101" s="485">
        <f t="shared" si="101"/>
        <v>0</v>
      </c>
      <c r="DD101" s="486">
        <f t="shared" si="102"/>
        <v>0</v>
      </c>
      <c r="DE101" s="487" t="str">
        <f t="shared" si="103"/>
        <v/>
      </c>
      <c r="DF101" s="463" t="str">
        <f t="shared" si="104"/>
        <v/>
      </c>
      <c r="DG101" s="463" t="str">
        <f t="shared" si="105"/>
        <v/>
      </c>
      <c r="DH101" s="488" t="str">
        <f t="shared" si="106"/>
        <v/>
      </c>
      <c r="DI101" s="461">
        <f t="shared" si="107"/>
        <v>0</v>
      </c>
      <c r="DJ101" s="648"/>
      <c r="DK101" s="649"/>
      <c r="DM101" s="97">
        <f t="shared" si="108"/>
        <v>0</v>
      </c>
      <c r="DN101" s="97" t="s">
        <v>127</v>
      </c>
      <c r="DO101" s="97">
        <f t="shared" si="109"/>
        <v>100</v>
      </c>
      <c r="DP101" s="97" t="str">
        <f t="shared" si="110"/>
        <v>0/100</v>
      </c>
      <c r="DQ101" s="97">
        <f t="shared" si="111"/>
        <v>0</v>
      </c>
      <c r="DR101" s="97" t="s">
        <v>127</v>
      </c>
      <c r="DS101" s="97">
        <f t="shared" si="112"/>
        <v>100</v>
      </c>
      <c r="DT101" s="97" t="str">
        <f t="shared" si="113"/>
        <v>0/100</v>
      </c>
      <c r="DU101" s="97">
        <f t="shared" si="114"/>
        <v>0</v>
      </c>
      <c r="DV101" s="97" t="s">
        <v>127</v>
      </c>
      <c r="DW101" s="97">
        <f t="shared" si="115"/>
        <v>100</v>
      </c>
      <c r="DX101" s="97" t="str">
        <f t="shared" si="116"/>
        <v>0/100</v>
      </c>
      <c r="DY101" s="97">
        <f t="shared" si="117"/>
        <v>0</v>
      </c>
      <c r="DZ101" s="97" t="s">
        <v>127</v>
      </c>
      <c r="EA101" s="97">
        <f t="shared" si="118"/>
        <v>0</v>
      </c>
      <c r="EB101" s="97" t="str">
        <f t="shared" si="119"/>
        <v>0/0</v>
      </c>
    </row>
    <row r="102" spans="1:132" ht="15.75">
      <c r="A102" s="6">
        <f t="shared" si="72"/>
        <v>0</v>
      </c>
      <c r="B102" s="462">
        <v>94</v>
      </c>
      <c r="C102" s="463">
        <f t="shared" si="73"/>
        <v>0</v>
      </c>
      <c r="D102" s="8"/>
      <c r="E102" s="22"/>
      <c r="F102" s="7"/>
      <c r="G102" s="8"/>
      <c r="H102" s="8"/>
      <c r="I102" s="8"/>
      <c r="J102" s="524"/>
      <c r="K102" s="196">
        <v>0</v>
      </c>
      <c r="L102" s="146">
        <v>0</v>
      </c>
      <c r="M102" s="146"/>
      <c r="N102" s="147">
        <f t="shared" si="74"/>
        <v>0</v>
      </c>
      <c r="O102" s="148">
        <v>0</v>
      </c>
      <c r="P102" s="148">
        <v>0</v>
      </c>
      <c r="Q102" s="148">
        <v>0</v>
      </c>
      <c r="R102" s="149">
        <f t="shared" si="123"/>
        <v>0</v>
      </c>
      <c r="S102" s="150">
        <v>0</v>
      </c>
      <c r="T102" s="150">
        <v>0</v>
      </c>
      <c r="U102" s="150">
        <v>0</v>
      </c>
      <c r="V102" s="151">
        <f t="shared" si="124"/>
        <v>0</v>
      </c>
      <c r="W102" s="464">
        <f t="shared" si="125"/>
        <v>0</v>
      </c>
      <c r="X102" s="465">
        <f t="shared" si="75"/>
        <v>0</v>
      </c>
      <c r="Y102" s="466" t="str">
        <f t="shared" si="76"/>
        <v/>
      </c>
      <c r="Z102" s="186">
        <v>0</v>
      </c>
      <c r="AA102" s="152">
        <v>0</v>
      </c>
      <c r="AB102" s="152"/>
      <c r="AC102" s="153">
        <f t="shared" si="77"/>
        <v>0</v>
      </c>
      <c r="AD102" s="154">
        <v>0</v>
      </c>
      <c r="AE102" s="154">
        <v>0</v>
      </c>
      <c r="AF102" s="154">
        <v>0</v>
      </c>
      <c r="AG102" s="155">
        <f t="shared" si="78"/>
        <v>0</v>
      </c>
      <c r="AH102" s="156">
        <v>0</v>
      </c>
      <c r="AI102" s="156">
        <v>0</v>
      </c>
      <c r="AJ102" s="156">
        <v>0</v>
      </c>
      <c r="AK102" s="157">
        <f t="shared" si="79"/>
        <v>0</v>
      </c>
      <c r="AL102" s="467">
        <f t="shared" si="80"/>
        <v>0</v>
      </c>
      <c r="AM102" s="468">
        <f t="shared" si="81"/>
        <v>0</v>
      </c>
      <c r="AN102" s="469" t="str">
        <f t="shared" si="82"/>
        <v/>
      </c>
      <c r="AO102" s="102">
        <v>0</v>
      </c>
      <c r="AP102" s="9">
        <v>0</v>
      </c>
      <c r="AQ102" s="9"/>
      <c r="AR102" s="158">
        <f t="shared" si="83"/>
        <v>0</v>
      </c>
      <c r="AS102" s="159">
        <v>0</v>
      </c>
      <c r="AT102" s="159">
        <v>0</v>
      </c>
      <c r="AU102" s="159">
        <v>0</v>
      </c>
      <c r="AV102" s="160">
        <f t="shared" si="84"/>
        <v>0</v>
      </c>
      <c r="AW102" s="161">
        <v>0</v>
      </c>
      <c r="AX102" s="161">
        <v>0</v>
      </c>
      <c r="AY102" s="161">
        <v>0</v>
      </c>
      <c r="AZ102" s="162">
        <f t="shared" si="85"/>
        <v>0</v>
      </c>
      <c r="BA102" s="470">
        <f t="shared" si="86"/>
        <v>0</v>
      </c>
      <c r="BB102" s="471">
        <f t="shared" si="87"/>
        <v>0</v>
      </c>
      <c r="BC102" s="472" t="str">
        <f t="shared" si="88"/>
        <v/>
      </c>
      <c r="BD102" s="172">
        <v>0</v>
      </c>
      <c r="BE102" s="163">
        <v>0</v>
      </c>
      <c r="BF102" s="163"/>
      <c r="BG102" s="164">
        <f t="shared" si="89"/>
        <v>0</v>
      </c>
      <c r="BH102" s="165">
        <v>0</v>
      </c>
      <c r="BI102" s="165">
        <v>0</v>
      </c>
      <c r="BJ102" s="165">
        <v>0</v>
      </c>
      <c r="BK102" s="166">
        <f t="shared" si="90"/>
        <v>0</v>
      </c>
      <c r="BL102" s="167">
        <v>0</v>
      </c>
      <c r="BM102" s="167">
        <v>0</v>
      </c>
      <c r="BN102" s="167">
        <v>0</v>
      </c>
      <c r="BO102" s="168">
        <f t="shared" si="91"/>
        <v>0</v>
      </c>
      <c r="BP102" s="473">
        <f t="shared" si="92"/>
        <v>0</v>
      </c>
      <c r="BQ102" s="474">
        <f t="shared" si="93"/>
        <v>0</v>
      </c>
      <c r="BR102" s="475" t="str">
        <f t="shared" si="94"/>
        <v/>
      </c>
      <c r="BS102" s="132"/>
      <c r="BT102" s="19"/>
      <c r="BU102" s="19"/>
      <c r="BV102" s="19"/>
      <c r="BW102" s="19"/>
      <c r="BX102" s="476">
        <f t="shared" si="67"/>
        <v>0</v>
      </c>
      <c r="BY102" s="448">
        <f t="shared" si="95"/>
        <v>0</v>
      </c>
      <c r="BZ102" s="449" t="str">
        <f t="shared" si="120"/>
        <v/>
      </c>
      <c r="CA102" s="116"/>
      <c r="CB102" s="27"/>
      <c r="CC102" s="27"/>
      <c r="CD102" s="27"/>
      <c r="CE102" s="27"/>
      <c r="CF102" s="470">
        <f t="shared" si="68"/>
        <v>0</v>
      </c>
      <c r="CG102" s="477">
        <f t="shared" si="96"/>
        <v>0</v>
      </c>
      <c r="CH102" s="478" t="str">
        <f t="shared" si="121"/>
        <v/>
      </c>
      <c r="CI102" s="111"/>
      <c r="CJ102" s="18"/>
      <c r="CK102" s="18"/>
      <c r="CL102" s="18"/>
      <c r="CM102" s="18"/>
      <c r="CN102" s="479">
        <f t="shared" si="69"/>
        <v>0</v>
      </c>
      <c r="CO102" s="480">
        <f t="shared" si="97"/>
        <v>0</v>
      </c>
      <c r="CP102" s="481" t="str">
        <f t="shared" si="122"/>
        <v/>
      </c>
      <c r="CQ102" s="106"/>
      <c r="CR102" s="19"/>
      <c r="CS102" s="19"/>
      <c r="CT102" s="19"/>
      <c r="CU102" s="19"/>
      <c r="CV102" s="476">
        <f t="shared" si="70"/>
        <v>0</v>
      </c>
      <c r="CW102" s="448" t="str">
        <f t="shared" si="98"/>
        <v/>
      </c>
      <c r="CX102" s="482" t="str">
        <f t="shared" si="99"/>
        <v/>
      </c>
      <c r="CY102" s="102"/>
      <c r="CZ102" s="9"/>
      <c r="DA102" s="483" t="str">
        <f t="shared" si="100"/>
        <v/>
      </c>
      <c r="DB102" s="484">
        <f t="shared" si="71"/>
        <v>705</v>
      </c>
      <c r="DC102" s="485">
        <f t="shared" si="101"/>
        <v>0</v>
      </c>
      <c r="DD102" s="486">
        <f t="shared" si="102"/>
        <v>0</v>
      </c>
      <c r="DE102" s="487" t="str">
        <f t="shared" si="103"/>
        <v/>
      </c>
      <c r="DF102" s="463" t="str">
        <f t="shared" si="104"/>
        <v/>
      </c>
      <c r="DG102" s="463" t="str">
        <f t="shared" si="105"/>
        <v/>
      </c>
      <c r="DH102" s="488" t="str">
        <f t="shared" si="106"/>
        <v/>
      </c>
      <c r="DI102" s="461">
        <f t="shared" si="107"/>
        <v>0</v>
      </c>
      <c r="DJ102" s="648"/>
      <c r="DK102" s="649"/>
      <c r="DM102" s="97">
        <f t="shared" si="108"/>
        <v>0</v>
      </c>
      <c r="DN102" s="97" t="s">
        <v>127</v>
      </c>
      <c r="DO102" s="97">
        <f t="shared" si="109"/>
        <v>100</v>
      </c>
      <c r="DP102" s="97" t="str">
        <f t="shared" si="110"/>
        <v>0/100</v>
      </c>
      <c r="DQ102" s="97">
        <f t="shared" si="111"/>
        <v>0</v>
      </c>
      <c r="DR102" s="97" t="s">
        <v>127</v>
      </c>
      <c r="DS102" s="97">
        <f t="shared" si="112"/>
        <v>100</v>
      </c>
      <c r="DT102" s="97" t="str">
        <f t="shared" si="113"/>
        <v>0/100</v>
      </c>
      <c r="DU102" s="97">
        <f t="shared" si="114"/>
        <v>0</v>
      </c>
      <c r="DV102" s="97" t="s">
        <v>127</v>
      </c>
      <c r="DW102" s="97">
        <f t="shared" si="115"/>
        <v>100</v>
      </c>
      <c r="DX102" s="97" t="str">
        <f t="shared" si="116"/>
        <v>0/100</v>
      </c>
      <c r="DY102" s="97">
        <f t="shared" si="117"/>
        <v>0</v>
      </c>
      <c r="DZ102" s="97" t="s">
        <v>127</v>
      </c>
      <c r="EA102" s="97">
        <f t="shared" si="118"/>
        <v>0</v>
      </c>
      <c r="EB102" s="97" t="str">
        <f t="shared" si="119"/>
        <v>0/0</v>
      </c>
    </row>
    <row r="103" spans="1:132" ht="15.75">
      <c r="A103" s="6">
        <f t="shared" si="72"/>
        <v>0</v>
      </c>
      <c r="B103" s="484">
        <v>95</v>
      </c>
      <c r="C103" s="463">
        <f t="shared" si="73"/>
        <v>0</v>
      </c>
      <c r="D103" s="8"/>
      <c r="E103" s="22"/>
      <c r="F103" s="7"/>
      <c r="G103" s="8"/>
      <c r="H103" s="8"/>
      <c r="I103" s="8"/>
      <c r="J103" s="524"/>
      <c r="K103" s="196">
        <v>0</v>
      </c>
      <c r="L103" s="146">
        <v>0</v>
      </c>
      <c r="M103" s="146"/>
      <c r="N103" s="147">
        <f t="shared" si="74"/>
        <v>0</v>
      </c>
      <c r="O103" s="148">
        <v>0</v>
      </c>
      <c r="P103" s="148">
        <v>0</v>
      </c>
      <c r="Q103" s="148">
        <v>0</v>
      </c>
      <c r="R103" s="149">
        <f t="shared" si="123"/>
        <v>0</v>
      </c>
      <c r="S103" s="150">
        <v>0</v>
      </c>
      <c r="T103" s="150">
        <v>0</v>
      </c>
      <c r="U103" s="150">
        <v>0</v>
      </c>
      <c r="V103" s="151">
        <f t="shared" si="124"/>
        <v>0</v>
      </c>
      <c r="W103" s="464">
        <f t="shared" si="125"/>
        <v>0</v>
      </c>
      <c r="X103" s="465">
        <f t="shared" si="75"/>
        <v>0</v>
      </c>
      <c r="Y103" s="466" t="str">
        <f t="shared" si="76"/>
        <v/>
      </c>
      <c r="Z103" s="186">
        <v>0</v>
      </c>
      <c r="AA103" s="152">
        <v>0</v>
      </c>
      <c r="AB103" s="152"/>
      <c r="AC103" s="153">
        <f t="shared" si="77"/>
        <v>0</v>
      </c>
      <c r="AD103" s="154">
        <v>0</v>
      </c>
      <c r="AE103" s="154">
        <v>0</v>
      </c>
      <c r="AF103" s="154">
        <v>0</v>
      </c>
      <c r="AG103" s="155">
        <f t="shared" si="78"/>
        <v>0</v>
      </c>
      <c r="AH103" s="156">
        <v>0</v>
      </c>
      <c r="AI103" s="156">
        <v>0</v>
      </c>
      <c r="AJ103" s="156">
        <v>0</v>
      </c>
      <c r="AK103" s="157">
        <f t="shared" si="79"/>
        <v>0</v>
      </c>
      <c r="AL103" s="467">
        <f t="shared" si="80"/>
        <v>0</v>
      </c>
      <c r="AM103" s="468">
        <f t="shared" si="81"/>
        <v>0</v>
      </c>
      <c r="AN103" s="469" t="str">
        <f t="shared" si="82"/>
        <v/>
      </c>
      <c r="AO103" s="102">
        <v>0</v>
      </c>
      <c r="AP103" s="9">
        <v>0</v>
      </c>
      <c r="AQ103" s="9"/>
      <c r="AR103" s="158">
        <f t="shared" si="83"/>
        <v>0</v>
      </c>
      <c r="AS103" s="159">
        <v>0</v>
      </c>
      <c r="AT103" s="159">
        <v>0</v>
      </c>
      <c r="AU103" s="159">
        <v>0</v>
      </c>
      <c r="AV103" s="160">
        <f t="shared" si="84"/>
        <v>0</v>
      </c>
      <c r="AW103" s="161">
        <v>0</v>
      </c>
      <c r="AX103" s="161">
        <v>0</v>
      </c>
      <c r="AY103" s="161">
        <v>0</v>
      </c>
      <c r="AZ103" s="162">
        <f t="shared" si="85"/>
        <v>0</v>
      </c>
      <c r="BA103" s="470">
        <f t="shared" si="86"/>
        <v>0</v>
      </c>
      <c r="BB103" s="471">
        <f t="shared" si="87"/>
        <v>0</v>
      </c>
      <c r="BC103" s="472" t="str">
        <f t="shared" si="88"/>
        <v/>
      </c>
      <c r="BD103" s="172">
        <v>0</v>
      </c>
      <c r="BE103" s="163">
        <v>0</v>
      </c>
      <c r="BF103" s="163"/>
      <c r="BG103" s="164">
        <f t="shared" si="89"/>
        <v>0</v>
      </c>
      <c r="BH103" s="165">
        <v>0</v>
      </c>
      <c r="BI103" s="165">
        <v>0</v>
      </c>
      <c r="BJ103" s="165">
        <v>0</v>
      </c>
      <c r="BK103" s="166">
        <f t="shared" si="90"/>
        <v>0</v>
      </c>
      <c r="BL103" s="167">
        <v>0</v>
      </c>
      <c r="BM103" s="167">
        <v>0</v>
      </c>
      <c r="BN103" s="167">
        <v>0</v>
      </c>
      <c r="BO103" s="168">
        <f t="shared" si="91"/>
        <v>0</v>
      </c>
      <c r="BP103" s="473">
        <f t="shared" si="92"/>
        <v>0</v>
      </c>
      <c r="BQ103" s="474">
        <f t="shared" si="93"/>
        <v>0</v>
      </c>
      <c r="BR103" s="475" t="str">
        <f t="shared" si="94"/>
        <v/>
      </c>
      <c r="BS103" s="132"/>
      <c r="BT103" s="19"/>
      <c r="BU103" s="19"/>
      <c r="BV103" s="19"/>
      <c r="BW103" s="19"/>
      <c r="BX103" s="476">
        <f t="shared" si="67"/>
        <v>0</v>
      </c>
      <c r="BY103" s="448">
        <f t="shared" si="95"/>
        <v>0</v>
      </c>
      <c r="BZ103" s="449" t="str">
        <f t="shared" si="120"/>
        <v/>
      </c>
      <c r="CA103" s="116"/>
      <c r="CB103" s="27"/>
      <c r="CC103" s="27"/>
      <c r="CD103" s="27"/>
      <c r="CE103" s="27"/>
      <c r="CF103" s="470">
        <f t="shared" si="68"/>
        <v>0</v>
      </c>
      <c r="CG103" s="477">
        <f t="shared" si="96"/>
        <v>0</v>
      </c>
      <c r="CH103" s="478" t="str">
        <f t="shared" si="121"/>
        <v/>
      </c>
      <c r="CI103" s="111"/>
      <c r="CJ103" s="18"/>
      <c r="CK103" s="18"/>
      <c r="CL103" s="18"/>
      <c r="CM103" s="18"/>
      <c r="CN103" s="479">
        <f t="shared" si="69"/>
        <v>0</v>
      </c>
      <c r="CO103" s="480">
        <f t="shared" si="97"/>
        <v>0</v>
      </c>
      <c r="CP103" s="481" t="str">
        <f t="shared" si="122"/>
        <v/>
      </c>
      <c r="CQ103" s="106"/>
      <c r="CR103" s="19"/>
      <c r="CS103" s="19"/>
      <c r="CT103" s="19"/>
      <c r="CU103" s="19"/>
      <c r="CV103" s="476">
        <f t="shared" si="70"/>
        <v>0</v>
      </c>
      <c r="CW103" s="448" t="str">
        <f t="shared" si="98"/>
        <v/>
      </c>
      <c r="CX103" s="482" t="str">
        <f t="shared" si="99"/>
        <v/>
      </c>
      <c r="CY103" s="102"/>
      <c r="CZ103" s="9"/>
      <c r="DA103" s="483" t="str">
        <f t="shared" si="100"/>
        <v/>
      </c>
      <c r="DB103" s="484">
        <f t="shared" si="71"/>
        <v>705</v>
      </c>
      <c r="DC103" s="485">
        <f t="shared" si="101"/>
        <v>0</v>
      </c>
      <c r="DD103" s="486">
        <f t="shared" si="102"/>
        <v>0</v>
      </c>
      <c r="DE103" s="487" t="str">
        <f t="shared" si="103"/>
        <v/>
      </c>
      <c r="DF103" s="463" t="str">
        <f t="shared" si="104"/>
        <v/>
      </c>
      <c r="DG103" s="463" t="str">
        <f t="shared" si="105"/>
        <v/>
      </c>
      <c r="DH103" s="488" t="str">
        <f t="shared" si="106"/>
        <v/>
      </c>
      <c r="DI103" s="461">
        <f t="shared" si="107"/>
        <v>0</v>
      </c>
      <c r="DJ103" s="648"/>
      <c r="DK103" s="649"/>
      <c r="DM103" s="97">
        <f t="shared" si="108"/>
        <v>0</v>
      </c>
      <c r="DN103" s="97" t="s">
        <v>127</v>
      </c>
      <c r="DO103" s="97">
        <f t="shared" si="109"/>
        <v>100</v>
      </c>
      <c r="DP103" s="97" t="str">
        <f t="shared" si="110"/>
        <v>0/100</v>
      </c>
      <c r="DQ103" s="97">
        <f t="shared" si="111"/>
        <v>0</v>
      </c>
      <c r="DR103" s="97" t="s">
        <v>127</v>
      </c>
      <c r="DS103" s="97">
        <f t="shared" si="112"/>
        <v>100</v>
      </c>
      <c r="DT103" s="97" t="str">
        <f t="shared" si="113"/>
        <v>0/100</v>
      </c>
      <c r="DU103" s="97">
        <f t="shared" si="114"/>
        <v>0</v>
      </c>
      <c r="DV103" s="97" t="s">
        <v>127</v>
      </c>
      <c r="DW103" s="97">
        <f t="shared" si="115"/>
        <v>100</v>
      </c>
      <c r="DX103" s="97" t="str">
        <f t="shared" si="116"/>
        <v>0/100</v>
      </c>
      <c r="DY103" s="97">
        <f t="shared" si="117"/>
        <v>0</v>
      </c>
      <c r="DZ103" s="97" t="s">
        <v>127</v>
      </c>
      <c r="EA103" s="97">
        <f t="shared" si="118"/>
        <v>0</v>
      </c>
      <c r="EB103" s="97" t="str">
        <f t="shared" si="119"/>
        <v>0/0</v>
      </c>
    </row>
    <row r="104" spans="1:132" ht="15.75">
      <c r="A104" s="6">
        <f t="shared" si="72"/>
        <v>0</v>
      </c>
      <c r="B104" s="462">
        <v>96</v>
      </c>
      <c r="C104" s="463">
        <f t="shared" si="73"/>
        <v>0</v>
      </c>
      <c r="D104" s="8"/>
      <c r="E104" s="22"/>
      <c r="F104" s="7"/>
      <c r="G104" s="8"/>
      <c r="H104" s="8"/>
      <c r="I104" s="8"/>
      <c r="J104" s="524"/>
      <c r="K104" s="196">
        <v>0</v>
      </c>
      <c r="L104" s="146">
        <v>0</v>
      </c>
      <c r="M104" s="146"/>
      <c r="N104" s="147">
        <f t="shared" si="74"/>
        <v>0</v>
      </c>
      <c r="O104" s="148">
        <v>0</v>
      </c>
      <c r="P104" s="148">
        <v>0</v>
      </c>
      <c r="Q104" s="148">
        <v>0</v>
      </c>
      <c r="R104" s="149">
        <f t="shared" si="123"/>
        <v>0</v>
      </c>
      <c r="S104" s="150">
        <v>0</v>
      </c>
      <c r="T104" s="150">
        <v>0</v>
      </c>
      <c r="U104" s="150">
        <v>0</v>
      </c>
      <c r="V104" s="151">
        <f t="shared" si="124"/>
        <v>0</v>
      </c>
      <c r="W104" s="464">
        <f t="shared" si="125"/>
        <v>0</v>
      </c>
      <c r="X104" s="465">
        <f t="shared" si="75"/>
        <v>0</v>
      </c>
      <c r="Y104" s="466" t="str">
        <f t="shared" si="76"/>
        <v/>
      </c>
      <c r="Z104" s="186">
        <v>0</v>
      </c>
      <c r="AA104" s="152">
        <v>0</v>
      </c>
      <c r="AB104" s="152"/>
      <c r="AC104" s="153">
        <f t="shared" si="77"/>
        <v>0</v>
      </c>
      <c r="AD104" s="154">
        <v>0</v>
      </c>
      <c r="AE104" s="154">
        <v>0</v>
      </c>
      <c r="AF104" s="154">
        <v>0</v>
      </c>
      <c r="AG104" s="155">
        <f t="shared" si="78"/>
        <v>0</v>
      </c>
      <c r="AH104" s="156">
        <v>0</v>
      </c>
      <c r="AI104" s="156">
        <v>0</v>
      </c>
      <c r="AJ104" s="156">
        <v>0</v>
      </c>
      <c r="AK104" s="157">
        <f t="shared" si="79"/>
        <v>0</v>
      </c>
      <c r="AL104" s="467">
        <f t="shared" si="80"/>
        <v>0</v>
      </c>
      <c r="AM104" s="468">
        <f t="shared" si="81"/>
        <v>0</v>
      </c>
      <c r="AN104" s="469" t="str">
        <f t="shared" si="82"/>
        <v/>
      </c>
      <c r="AO104" s="102">
        <v>0</v>
      </c>
      <c r="AP104" s="9">
        <v>0</v>
      </c>
      <c r="AQ104" s="9"/>
      <c r="AR104" s="158">
        <f t="shared" si="83"/>
        <v>0</v>
      </c>
      <c r="AS104" s="159">
        <v>0</v>
      </c>
      <c r="AT104" s="159">
        <v>0</v>
      </c>
      <c r="AU104" s="159">
        <v>0</v>
      </c>
      <c r="AV104" s="160">
        <f t="shared" si="84"/>
        <v>0</v>
      </c>
      <c r="AW104" s="161">
        <v>0</v>
      </c>
      <c r="AX104" s="161">
        <v>0</v>
      </c>
      <c r="AY104" s="161">
        <v>0</v>
      </c>
      <c r="AZ104" s="162">
        <f t="shared" si="85"/>
        <v>0</v>
      </c>
      <c r="BA104" s="470">
        <f t="shared" si="86"/>
        <v>0</v>
      </c>
      <c r="BB104" s="471">
        <f t="shared" si="87"/>
        <v>0</v>
      </c>
      <c r="BC104" s="472" t="str">
        <f t="shared" si="88"/>
        <v/>
      </c>
      <c r="BD104" s="172">
        <v>0</v>
      </c>
      <c r="BE104" s="163">
        <v>0</v>
      </c>
      <c r="BF104" s="163"/>
      <c r="BG104" s="164">
        <f t="shared" si="89"/>
        <v>0</v>
      </c>
      <c r="BH104" s="165">
        <v>0</v>
      </c>
      <c r="BI104" s="165">
        <v>0</v>
      </c>
      <c r="BJ104" s="165">
        <v>0</v>
      </c>
      <c r="BK104" s="166">
        <f t="shared" si="90"/>
        <v>0</v>
      </c>
      <c r="BL104" s="167">
        <v>0</v>
      </c>
      <c r="BM104" s="167">
        <v>0</v>
      </c>
      <c r="BN104" s="167">
        <v>0</v>
      </c>
      <c r="BO104" s="168">
        <f t="shared" si="91"/>
        <v>0</v>
      </c>
      <c r="BP104" s="473">
        <f t="shared" si="92"/>
        <v>0</v>
      </c>
      <c r="BQ104" s="474">
        <f t="shared" si="93"/>
        <v>0</v>
      </c>
      <c r="BR104" s="475" t="str">
        <f t="shared" si="94"/>
        <v/>
      </c>
      <c r="BS104" s="132"/>
      <c r="BT104" s="19"/>
      <c r="BU104" s="19"/>
      <c r="BV104" s="19"/>
      <c r="BW104" s="19"/>
      <c r="BX104" s="476">
        <f t="shared" si="67"/>
        <v>0</v>
      </c>
      <c r="BY104" s="448">
        <f t="shared" si="95"/>
        <v>0</v>
      </c>
      <c r="BZ104" s="449" t="str">
        <f t="shared" si="120"/>
        <v/>
      </c>
      <c r="CA104" s="116"/>
      <c r="CB104" s="27"/>
      <c r="CC104" s="27"/>
      <c r="CD104" s="27"/>
      <c r="CE104" s="27"/>
      <c r="CF104" s="470">
        <f t="shared" si="68"/>
        <v>0</v>
      </c>
      <c r="CG104" s="477">
        <f t="shared" si="96"/>
        <v>0</v>
      </c>
      <c r="CH104" s="478" t="str">
        <f t="shared" si="121"/>
        <v/>
      </c>
      <c r="CI104" s="111"/>
      <c r="CJ104" s="18"/>
      <c r="CK104" s="18"/>
      <c r="CL104" s="18"/>
      <c r="CM104" s="18"/>
      <c r="CN104" s="479">
        <f t="shared" si="69"/>
        <v>0</v>
      </c>
      <c r="CO104" s="480">
        <f t="shared" si="97"/>
        <v>0</v>
      </c>
      <c r="CP104" s="481" t="str">
        <f t="shared" si="122"/>
        <v/>
      </c>
      <c r="CQ104" s="106"/>
      <c r="CR104" s="19"/>
      <c r="CS104" s="19"/>
      <c r="CT104" s="19"/>
      <c r="CU104" s="19"/>
      <c r="CV104" s="476">
        <f t="shared" si="70"/>
        <v>0</v>
      </c>
      <c r="CW104" s="448" t="str">
        <f t="shared" si="98"/>
        <v/>
      </c>
      <c r="CX104" s="482" t="str">
        <f t="shared" si="99"/>
        <v/>
      </c>
      <c r="CY104" s="102"/>
      <c r="CZ104" s="9"/>
      <c r="DA104" s="483" t="str">
        <f t="shared" si="100"/>
        <v/>
      </c>
      <c r="DB104" s="484">
        <f t="shared" si="71"/>
        <v>705</v>
      </c>
      <c r="DC104" s="485">
        <f t="shared" si="101"/>
        <v>0</v>
      </c>
      <c r="DD104" s="486">
        <f t="shared" si="102"/>
        <v>0</v>
      </c>
      <c r="DE104" s="487" t="str">
        <f t="shared" si="103"/>
        <v/>
      </c>
      <c r="DF104" s="463" t="str">
        <f t="shared" si="104"/>
        <v/>
      </c>
      <c r="DG104" s="463" t="str">
        <f t="shared" si="105"/>
        <v/>
      </c>
      <c r="DH104" s="488" t="str">
        <f t="shared" si="106"/>
        <v/>
      </c>
      <c r="DI104" s="461">
        <f t="shared" si="107"/>
        <v>0</v>
      </c>
      <c r="DJ104" s="648"/>
      <c r="DK104" s="649"/>
      <c r="DM104" s="97">
        <f t="shared" si="108"/>
        <v>0</v>
      </c>
      <c r="DN104" s="97" t="s">
        <v>127</v>
      </c>
      <c r="DO104" s="97">
        <f t="shared" si="109"/>
        <v>100</v>
      </c>
      <c r="DP104" s="97" t="str">
        <f t="shared" si="110"/>
        <v>0/100</v>
      </c>
      <c r="DQ104" s="97">
        <f t="shared" si="111"/>
        <v>0</v>
      </c>
      <c r="DR104" s="97" t="s">
        <v>127</v>
      </c>
      <c r="DS104" s="97">
        <f t="shared" si="112"/>
        <v>100</v>
      </c>
      <c r="DT104" s="97" t="str">
        <f t="shared" si="113"/>
        <v>0/100</v>
      </c>
      <c r="DU104" s="97">
        <f t="shared" si="114"/>
        <v>0</v>
      </c>
      <c r="DV104" s="97" t="s">
        <v>127</v>
      </c>
      <c r="DW104" s="97">
        <f t="shared" si="115"/>
        <v>100</v>
      </c>
      <c r="DX104" s="97" t="str">
        <f t="shared" si="116"/>
        <v>0/100</v>
      </c>
      <c r="DY104" s="97">
        <f t="shared" si="117"/>
        <v>0</v>
      </c>
      <c r="DZ104" s="97" t="s">
        <v>127</v>
      </c>
      <c r="EA104" s="97">
        <f t="shared" si="118"/>
        <v>0</v>
      </c>
      <c r="EB104" s="97" t="str">
        <f t="shared" si="119"/>
        <v>0/0</v>
      </c>
    </row>
    <row r="105" spans="1:132" ht="15.75">
      <c r="A105" s="6">
        <f t="shared" si="72"/>
        <v>0</v>
      </c>
      <c r="B105" s="484">
        <v>97</v>
      </c>
      <c r="C105" s="463">
        <f t="shared" si="73"/>
        <v>0</v>
      </c>
      <c r="D105" s="8"/>
      <c r="E105" s="22"/>
      <c r="F105" s="7"/>
      <c r="G105" s="8"/>
      <c r="H105" s="8"/>
      <c r="I105" s="8"/>
      <c r="J105" s="524"/>
      <c r="K105" s="196">
        <v>0</v>
      </c>
      <c r="L105" s="146">
        <v>0</v>
      </c>
      <c r="M105" s="146"/>
      <c r="N105" s="147">
        <f t="shared" si="74"/>
        <v>0</v>
      </c>
      <c r="O105" s="148">
        <v>0</v>
      </c>
      <c r="P105" s="148">
        <v>0</v>
      </c>
      <c r="Q105" s="148">
        <v>0</v>
      </c>
      <c r="R105" s="149">
        <f t="shared" si="123"/>
        <v>0</v>
      </c>
      <c r="S105" s="150">
        <v>0</v>
      </c>
      <c r="T105" s="150">
        <v>0</v>
      </c>
      <c r="U105" s="150">
        <v>0</v>
      </c>
      <c r="V105" s="151">
        <f t="shared" si="124"/>
        <v>0</v>
      </c>
      <c r="W105" s="464">
        <f t="shared" si="125"/>
        <v>0</v>
      </c>
      <c r="X105" s="465">
        <f t="shared" si="75"/>
        <v>0</v>
      </c>
      <c r="Y105" s="466" t="str">
        <f t="shared" si="76"/>
        <v/>
      </c>
      <c r="Z105" s="186">
        <v>0</v>
      </c>
      <c r="AA105" s="152">
        <v>0</v>
      </c>
      <c r="AB105" s="152"/>
      <c r="AC105" s="153">
        <f t="shared" si="77"/>
        <v>0</v>
      </c>
      <c r="AD105" s="154">
        <v>0</v>
      </c>
      <c r="AE105" s="154">
        <v>0</v>
      </c>
      <c r="AF105" s="154">
        <v>0</v>
      </c>
      <c r="AG105" s="155">
        <f t="shared" si="78"/>
        <v>0</v>
      </c>
      <c r="AH105" s="156">
        <v>0</v>
      </c>
      <c r="AI105" s="156">
        <v>0</v>
      </c>
      <c r="AJ105" s="156">
        <v>0</v>
      </c>
      <c r="AK105" s="157">
        <f t="shared" si="79"/>
        <v>0</v>
      </c>
      <c r="AL105" s="467">
        <f t="shared" si="80"/>
        <v>0</v>
      </c>
      <c r="AM105" s="468">
        <f t="shared" si="81"/>
        <v>0</v>
      </c>
      <c r="AN105" s="469" t="str">
        <f t="shared" si="82"/>
        <v/>
      </c>
      <c r="AO105" s="102">
        <v>0</v>
      </c>
      <c r="AP105" s="9">
        <v>0</v>
      </c>
      <c r="AQ105" s="9"/>
      <c r="AR105" s="158">
        <f t="shared" si="83"/>
        <v>0</v>
      </c>
      <c r="AS105" s="159">
        <v>0</v>
      </c>
      <c r="AT105" s="159">
        <v>0</v>
      </c>
      <c r="AU105" s="159">
        <v>0</v>
      </c>
      <c r="AV105" s="160">
        <f t="shared" si="84"/>
        <v>0</v>
      </c>
      <c r="AW105" s="161">
        <v>0</v>
      </c>
      <c r="AX105" s="161">
        <v>0</v>
      </c>
      <c r="AY105" s="161">
        <v>0</v>
      </c>
      <c r="AZ105" s="162">
        <f t="shared" si="85"/>
        <v>0</v>
      </c>
      <c r="BA105" s="470">
        <f t="shared" si="86"/>
        <v>0</v>
      </c>
      <c r="BB105" s="471">
        <f t="shared" si="87"/>
        <v>0</v>
      </c>
      <c r="BC105" s="472" t="str">
        <f t="shared" si="88"/>
        <v/>
      </c>
      <c r="BD105" s="172">
        <v>0</v>
      </c>
      <c r="BE105" s="163">
        <v>0</v>
      </c>
      <c r="BF105" s="163"/>
      <c r="BG105" s="164">
        <f t="shared" si="89"/>
        <v>0</v>
      </c>
      <c r="BH105" s="165">
        <v>0</v>
      </c>
      <c r="BI105" s="165">
        <v>0</v>
      </c>
      <c r="BJ105" s="165">
        <v>0</v>
      </c>
      <c r="BK105" s="166">
        <f t="shared" si="90"/>
        <v>0</v>
      </c>
      <c r="BL105" s="167">
        <v>0</v>
      </c>
      <c r="BM105" s="167">
        <v>0</v>
      </c>
      <c r="BN105" s="167">
        <v>0</v>
      </c>
      <c r="BO105" s="168">
        <f t="shared" si="91"/>
        <v>0</v>
      </c>
      <c r="BP105" s="473">
        <f t="shared" si="92"/>
        <v>0</v>
      </c>
      <c r="BQ105" s="474">
        <f t="shared" si="93"/>
        <v>0</v>
      </c>
      <c r="BR105" s="475" t="str">
        <f t="shared" si="94"/>
        <v/>
      </c>
      <c r="BS105" s="132"/>
      <c r="BT105" s="19"/>
      <c r="BU105" s="19"/>
      <c r="BV105" s="19"/>
      <c r="BW105" s="19"/>
      <c r="BX105" s="476">
        <f t="shared" ref="BX105:BX208" si="126">SUM(BS105:BW105)</f>
        <v>0</v>
      </c>
      <c r="BY105" s="448">
        <f t="shared" si="95"/>
        <v>0</v>
      </c>
      <c r="BZ105" s="449" t="str">
        <f t="shared" si="120"/>
        <v/>
      </c>
      <c r="CA105" s="116"/>
      <c r="CB105" s="27"/>
      <c r="CC105" s="27"/>
      <c r="CD105" s="27"/>
      <c r="CE105" s="27"/>
      <c r="CF105" s="470">
        <f t="shared" ref="CF105:CF208" si="127">SUM(CA105:CE105)</f>
        <v>0</v>
      </c>
      <c r="CG105" s="477">
        <f t="shared" si="96"/>
        <v>0</v>
      </c>
      <c r="CH105" s="478" t="str">
        <f t="shared" si="121"/>
        <v/>
      </c>
      <c r="CI105" s="111"/>
      <c r="CJ105" s="18"/>
      <c r="CK105" s="18"/>
      <c r="CL105" s="18"/>
      <c r="CM105" s="18"/>
      <c r="CN105" s="479">
        <f t="shared" ref="CN105:CN208" si="128">SUM(CI105:CM105)</f>
        <v>0</v>
      </c>
      <c r="CO105" s="480">
        <f t="shared" si="97"/>
        <v>0</v>
      </c>
      <c r="CP105" s="481" t="str">
        <f t="shared" si="122"/>
        <v/>
      </c>
      <c r="CQ105" s="106"/>
      <c r="CR105" s="19"/>
      <c r="CS105" s="19"/>
      <c r="CT105" s="19"/>
      <c r="CU105" s="19"/>
      <c r="CV105" s="476">
        <f t="shared" ref="CV105:CV208" si="129">SUM(CQ105:CU105)</f>
        <v>0</v>
      </c>
      <c r="CW105" s="448" t="str">
        <f t="shared" si="98"/>
        <v/>
      </c>
      <c r="CX105" s="482" t="str">
        <f t="shared" si="99"/>
        <v/>
      </c>
      <c r="CY105" s="102"/>
      <c r="CZ105" s="9"/>
      <c r="DA105" s="483" t="str">
        <f t="shared" si="100"/>
        <v/>
      </c>
      <c r="DB105" s="484">
        <f t="shared" si="71"/>
        <v>705</v>
      </c>
      <c r="DC105" s="485">
        <f t="shared" si="101"/>
        <v>0</v>
      </c>
      <c r="DD105" s="486">
        <f t="shared" si="102"/>
        <v>0</v>
      </c>
      <c r="DE105" s="487" t="str">
        <f t="shared" si="103"/>
        <v/>
      </c>
      <c r="DF105" s="463" t="str">
        <f t="shared" si="104"/>
        <v/>
      </c>
      <c r="DG105" s="463" t="str">
        <f t="shared" si="105"/>
        <v/>
      </c>
      <c r="DH105" s="488" t="str">
        <f t="shared" si="106"/>
        <v/>
      </c>
      <c r="DI105" s="461">
        <f t="shared" si="107"/>
        <v>0</v>
      </c>
      <c r="DJ105" s="648"/>
      <c r="DK105" s="649"/>
      <c r="DM105" s="97">
        <f t="shared" si="108"/>
        <v>0</v>
      </c>
      <c r="DN105" s="97" t="s">
        <v>127</v>
      </c>
      <c r="DO105" s="97">
        <f t="shared" si="109"/>
        <v>100</v>
      </c>
      <c r="DP105" s="97" t="str">
        <f t="shared" si="110"/>
        <v>0/100</v>
      </c>
      <c r="DQ105" s="97">
        <f t="shared" si="111"/>
        <v>0</v>
      </c>
      <c r="DR105" s="97" t="s">
        <v>127</v>
      </c>
      <c r="DS105" s="97">
        <f t="shared" si="112"/>
        <v>100</v>
      </c>
      <c r="DT105" s="97" t="str">
        <f t="shared" si="113"/>
        <v>0/100</v>
      </c>
      <c r="DU105" s="97">
        <f t="shared" si="114"/>
        <v>0</v>
      </c>
      <c r="DV105" s="97" t="s">
        <v>127</v>
      </c>
      <c r="DW105" s="97">
        <f t="shared" si="115"/>
        <v>100</v>
      </c>
      <c r="DX105" s="97" t="str">
        <f t="shared" si="116"/>
        <v>0/100</v>
      </c>
      <c r="DY105" s="97">
        <f t="shared" si="117"/>
        <v>0</v>
      </c>
      <c r="DZ105" s="97" t="s">
        <v>127</v>
      </c>
      <c r="EA105" s="97">
        <f t="shared" si="118"/>
        <v>0</v>
      </c>
      <c r="EB105" s="97" t="str">
        <f t="shared" si="119"/>
        <v>0/0</v>
      </c>
    </row>
    <row r="106" spans="1:132" ht="25.5" customHeight="1">
      <c r="A106" s="6">
        <f t="shared" si="72"/>
        <v>0</v>
      </c>
      <c r="B106" s="462">
        <v>98</v>
      </c>
      <c r="C106" s="463">
        <f t="shared" si="73"/>
        <v>0</v>
      </c>
      <c r="D106" s="8"/>
      <c r="E106" s="22"/>
      <c r="F106" s="7"/>
      <c r="G106" s="8"/>
      <c r="H106" s="8"/>
      <c r="I106" s="8"/>
      <c r="J106" s="524"/>
      <c r="K106" s="196">
        <v>0</v>
      </c>
      <c r="L106" s="146">
        <v>0</v>
      </c>
      <c r="M106" s="146"/>
      <c r="N106" s="147">
        <f t="shared" si="74"/>
        <v>0</v>
      </c>
      <c r="O106" s="148">
        <v>0</v>
      </c>
      <c r="P106" s="148">
        <v>0</v>
      </c>
      <c r="Q106" s="148">
        <v>0</v>
      </c>
      <c r="R106" s="149">
        <f t="shared" si="123"/>
        <v>0</v>
      </c>
      <c r="S106" s="150">
        <v>0</v>
      </c>
      <c r="T106" s="150">
        <v>0</v>
      </c>
      <c r="U106" s="150">
        <v>0</v>
      </c>
      <c r="V106" s="151">
        <f t="shared" si="124"/>
        <v>0</v>
      </c>
      <c r="W106" s="464">
        <f t="shared" si="125"/>
        <v>0</v>
      </c>
      <c r="X106" s="465">
        <f t="shared" si="75"/>
        <v>0</v>
      </c>
      <c r="Y106" s="466" t="str">
        <f t="shared" si="76"/>
        <v/>
      </c>
      <c r="Z106" s="186">
        <v>0</v>
      </c>
      <c r="AA106" s="152">
        <v>0</v>
      </c>
      <c r="AB106" s="152"/>
      <c r="AC106" s="153">
        <f t="shared" si="77"/>
        <v>0</v>
      </c>
      <c r="AD106" s="154">
        <v>0</v>
      </c>
      <c r="AE106" s="154">
        <v>0</v>
      </c>
      <c r="AF106" s="154">
        <v>0</v>
      </c>
      <c r="AG106" s="155">
        <f t="shared" si="78"/>
        <v>0</v>
      </c>
      <c r="AH106" s="156">
        <v>0</v>
      </c>
      <c r="AI106" s="156">
        <v>0</v>
      </c>
      <c r="AJ106" s="156">
        <v>0</v>
      </c>
      <c r="AK106" s="157">
        <f t="shared" si="79"/>
        <v>0</v>
      </c>
      <c r="AL106" s="467">
        <f t="shared" si="80"/>
        <v>0</v>
      </c>
      <c r="AM106" s="468">
        <f t="shared" si="81"/>
        <v>0</v>
      </c>
      <c r="AN106" s="469" t="str">
        <f t="shared" si="82"/>
        <v/>
      </c>
      <c r="AO106" s="102">
        <v>0</v>
      </c>
      <c r="AP106" s="9">
        <v>0</v>
      </c>
      <c r="AQ106" s="9"/>
      <c r="AR106" s="158">
        <f t="shared" si="83"/>
        <v>0</v>
      </c>
      <c r="AS106" s="159">
        <v>0</v>
      </c>
      <c r="AT106" s="159">
        <v>0</v>
      </c>
      <c r="AU106" s="159">
        <v>0</v>
      </c>
      <c r="AV106" s="160">
        <f t="shared" si="84"/>
        <v>0</v>
      </c>
      <c r="AW106" s="161">
        <v>0</v>
      </c>
      <c r="AX106" s="161">
        <v>0</v>
      </c>
      <c r="AY106" s="161">
        <v>0</v>
      </c>
      <c r="AZ106" s="162">
        <f t="shared" si="85"/>
        <v>0</v>
      </c>
      <c r="BA106" s="470">
        <f t="shared" si="86"/>
        <v>0</v>
      </c>
      <c r="BB106" s="471">
        <f t="shared" si="87"/>
        <v>0</v>
      </c>
      <c r="BC106" s="472" t="str">
        <f t="shared" si="88"/>
        <v/>
      </c>
      <c r="BD106" s="172">
        <v>0</v>
      </c>
      <c r="BE106" s="163">
        <v>0</v>
      </c>
      <c r="BF106" s="163"/>
      <c r="BG106" s="164">
        <f t="shared" si="89"/>
        <v>0</v>
      </c>
      <c r="BH106" s="165">
        <v>0</v>
      </c>
      <c r="BI106" s="165">
        <v>0</v>
      </c>
      <c r="BJ106" s="165">
        <v>0</v>
      </c>
      <c r="BK106" s="166">
        <f t="shared" si="90"/>
        <v>0</v>
      </c>
      <c r="BL106" s="167">
        <v>0</v>
      </c>
      <c r="BM106" s="167">
        <v>0</v>
      </c>
      <c r="BN106" s="167">
        <v>0</v>
      </c>
      <c r="BO106" s="168">
        <f t="shared" si="91"/>
        <v>0</v>
      </c>
      <c r="BP106" s="473">
        <f t="shared" si="92"/>
        <v>0</v>
      </c>
      <c r="BQ106" s="474">
        <f t="shared" si="93"/>
        <v>0</v>
      </c>
      <c r="BR106" s="475" t="str">
        <f t="shared" si="94"/>
        <v/>
      </c>
      <c r="BS106" s="132"/>
      <c r="BT106" s="19"/>
      <c r="BU106" s="19"/>
      <c r="BV106" s="19"/>
      <c r="BW106" s="19"/>
      <c r="BX106" s="476">
        <f t="shared" si="126"/>
        <v>0</v>
      </c>
      <c r="BY106" s="448">
        <f t="shared" si="95"/>
        <v>0</v>
      </c>
      <c r="BZ106" s="449" t="str">
        <f t="shared" si="120"/>
        <v/>
      </c>
      <c r="CA106" s="116"/>
      <c r="CB106" s="27"/>
      <c r="CC106" s="27"/>
      <c r="CD106" s="27"/>
      <c r="CE106" s="27"/>
      <c r="CF106" s="470">
        <f t="shared" si="127"/>
        <v>0</v>
      </c>
      <c r="CG106" s="477">
        <f t="shared" si="96"/>
        <v>0</v>
      </c>
      <c r="CH106" s="478" t="str">
        <f t="shared" si="121"/>
        <v/>
      </c>
      <c r="CI106" s="111"/>
      <c r="CJ106" s="18"/>
      <c r="CK106" s="18"/>
      <c r="CL106" s="18"/>
      <c r="CM106" s="18"/>
      <c r="CN106" s="479">
        <f t="shared" si="128"/>
        <v>0</v>
      </c>
      <c r="CO106" s="480">
        <f t="shared" si="97"/>
        <v>0</v>
      </c>
      <c r="CP106" s="481" t="str">
        <f t="shared" si="122"/>
        <v/>
      </c>
      <c r="CQ106" s="106"/>
      <c r="CR106" s="19"/>
      <c r="CS106" s="19"/>
      <c r="CT106" s="19"/>
      <c r="CU106" s="19"/>
      <c r="CV106" s="476">
        <f t="shared" si="129"/>
        <v>0</v>
      </c>
      <c r="CW106" s="448" t="str">
        <f t="shared" si="98"/>
        <v/>
      </c>
      <c r="CX106" s="482" t="str">
        <f t="shared" si="99"/>
        <v/>
      </c>
      <c r="CY106" s="102"/>
      <c r="CZ106" s="9"/>
      <c r="DA106" s="483" t="str">
        <f t="shared" si="100"/>
        <v/>
      </c>
      <c r="DB106" s="484">
        <f t="shared" si="71"/>
        <v>705</v>
      </c>
      <c r="DC106" s="485">
        <f t="shared" si="101"/>
        <v>0</v>
      </c>
      <c r="DD106" s="486">
        <f t="shared" si="102"/>
        <v>0</v>
      </c>
      <c r="DE106" s="487" t="str">
        <f t="shared" si="103"/>
        <v/>
      </c>
      <c r="DF106" s="463" t="str">
        <f t="shared" si="104"/>
        <v/>
      </c>
      <c r="DG106" s="463" t="str">
        <f t="shared" si="105"/>
        <v/>
      </c>
      <c r="DH106" s="488" t="str">
        <f t="shared" si="106"/>
        <v/>
      </c>
      <c r="DI106" s="461">
        <f t="shared" si="107"/>
        <v>0</v>
      </c>
      <c r="DJ106" s="648"/>
      <c r="DK106" s="649"/>
      <c r="DM106" s="97">
        <f t="shared" si="108"/>
        <v>0</v>
      </c>
      <c r="DN106" s="97" t="s">
        <v>127</v>
      </c>
      <c r="DO106" s="97">
        <f t="shared" si="109"/>
        <v>100</v>
      </c>
      <c r="DP106" s="97" t="str">
        <f t="shared" si="110"/>
        <v>0/100</v>
      </c>
      <c r="DQ106" s="97">
        <f t="shared" si="111"/>
        <v>0</v>
      </c>
      <c r="DR106" s="97" t="s">
        <v>127</v>
      </c>
      <c r="DS106" s="97">
        <f t="shared" si="112"/>
        <v>100</v>
      </c>
      <c r="DT106" s="97" t="str">
        <f t="shared" si="113"/>
        <v>0/100</v>
      </c>
      <c r="DU106" s="97">
        <f t="shared" si="114"/>
        <v>0</v>
      </c>
      <c r="DV106" s="97" t="s">
        <v>127</v>
      </c>
      <c r="DW106" s="97">
        <f t="shared" si="115"/>
        <v>100</v>
      </c>
      <c r="DX106" s="97" t="str">
        <f t="shared" si="116"/>
        <v>0/100</v>
      </c>
      <c r="DY106" s="97">
        <f t="shared" si="117"/>
        <v>0</v>
      </c>
      <c r="DZ106" s="97" t="s">
        <v>127</v>
      </c>
      <c r="EA106" s="97">
        <f t="shared" si="118"/>
        <v>0</v>
      </c>
      <c r="EB106" s="97" t="str">
        <f t="shared" si="119"/>
        <v>0/0</v>
      </c>
    </row>
    <row r="107" spans="1:132" ht="25.5" customHeight="1">
      <c r="A107" s="6">
        <f t="shared" si="72"/>
        <v>0</v>
      </c>
      <c r="B107" s="484">
        <v>99</v>
      </c>
      <c r="C107" s="463">
        <f t="shared" si="73"/>
        <v>0</v>
      </c>
      <c r="D107" s="8"/>
      <c r="E107" s="22"/>
      <c r="F107" s="7"/>
      <c r="G107" s="8"/>
      <c r="H107" s="8"/>
      <c r="I107" s="8"/>
      <c r="J107" s="524"/>
      <c r="K107" s="196">
        <v>0</v>
      </c>
      <c r="L107" s="146">
        <v>0</v>
      </c>
      <c r="M107" s="146"/>
      <c r="N107" s="147">
        <f t="shared" si="74"/>
        <v>0</v>
      </c>
      <c r="O107" s="148">
        <v>0</v>
      </c>
      <c r="P107" s="148">
        <v>0</v>
      </c>
      <c r="Q107" s="148">
        <v>0</v>
      </c>
      <c r="R107" s="149">
        <f t="shared" si="123"/>
        <v>0</v>
      </c>
      <c r="S107" s="150">
        <v>0</v>
      </c>
      <c r="T107" s="150">
        <v>0</v>
      </c>
      <c r="U107" s="150">
        <v>0</v>
      </c>
      <c r="V107" s="151">
        <f t="shared" si="124"/>
        <v>0</v>
      </c>
      <c r="W107" s="464">
        <f t="shared" si="125"/>
        <v>0</v>
      </c>
      <c r="X107" s="465">
        <f t="shared" si="75"/>
        <v>0</v>
      </c>
      <c r="Y107" s="466" t="str">
        <f t="shared" si="76"/>
        <v/>
      </c>
      <c r="Z107" s="186">
        <v>0</v>
      </c>
      <c r="AA107" s="152">
        <v>0</v>
      </c>
      <c r="AB107" s="152"/>
      <c r="AC107" s="153">
        <f t="shared" si="77"/>
        <v>0</v>
      </c>
      <c r="AD107" s="154">
        <v>0</v>
      </c>
      <c r="AE107" s="154">
        <v>0</v>
      </c>
      <c r="AF107" s="154">
        <v>0</v>
      </c>
      <c r="AG107" s="155">
        <f t="shared" si="78"/>
        <v>0</v>
      </c>
      <c r="AH107" s="156">
        <v>0</v>
      </c>
      <c r="AI107" s="156">
        <v>0</v>
      </c>
      <c r="AJ107" s="156">
        <v>0</v>
      </c>
      <c r="AK107" s="157">
        <f t="shared" si="79"/>
        <v>0</v>
      </c>
      <c r="AL107" s="467">
        <f t="shared" si="80"/>
        <v>0</v>
      </c>
      <c r="AM107" s="468">
        <f t="shared" si="81"/>
        <v>0</v>
      </c>
      <c r="AN107" s="469" t="str">
        <f t="shared" si="82"/>
        <v/>
      </c>
      <c r="AO107" s="102">
        <v>0</v>
      </c>
      <c r="AP107" s="9">
        <v>0</v>
      </c>
      <c r="AQ107" s="9"/>
      <c r="AR107" s="158">
        <f t="shared" si="83"/>
        <v>0</v>
      </c>
      <c r="AS107" s="159">
        <v>0</v>
      </c>
      <c r="AT107" s="159">
        <v>0</v>
      </c>
      <c r="AU107" s="159">
        <v>0</v>
      </c>
      <c r="AV107" s="160">
        <f t="shared" si="84"/>
        <v>0</v>
      </c>
      <c r="AW107" s="161">
        <v>0</v>
      </c>
      <c r="AX107" s="161">
        <v>0</v>
      </c>
      <c r="AY107" s="161">
        <v>0</v>
      </c>
      <c r="AZ107" s="162">
        <f t="shared" si="85"/>
        <v>0</v>
      </c>
      <c r="BA107" s="470">
        <f t="shared" si="86"/>
        <v>0</v>
      </c>
      <c r="BB107" s="471">
        <f t="shared" si="87"/>
        <v>0</v>
      </c>
      <c r="BC107" s="472" t="str">
        <f t="shared" si="88"/>
        <v/>
      </c>
      <c r="BD107" s="172">
        <v>0</v>
      </c>
      <c r="BE107" s="163">
        <v>0</v>
      </c>
      <c r="BF107" s="163"/>
      <c r="BG107" s="164">
        <f t="shared" si="89"/>
        <v>0</v>
      </c>
      <c r="BH107" s="165">
        <v>0</v>
      </c>
      <c r="BI107" s="165">
        <v>0</v>
      </c>
      <c r="BJ107" s="165">
        <v>0</v>
      </c>
      <c r="BK107" s="166">
        <f t="shared" si="90"/>
        <v>0</v>
      </c>
      <c r="BL107" s="167">
        <v>0</v>
      </c>
      <c r="BM107" s="167">
        <v>0</v>
      </c>
      <c r="BN107" s="167">
        <v>0</v>
      </c>
      <c r="BO107" s="168">
        <f t="shared" si="91"/>
        <v>0</v>
      </c>
      <c r="BP107" s="473">
        <f t="shared" si="92"/>
        <v>0</v>
      </c>
      <c r="BQ107" s="474">
        <f t="shared" si="93"/>
        <v>0</v>
      </c>
      <c r="BR107" s="475" t="str">
        <f t="shared" si="94"/>
        <v/>
      </c>
      <c r="BS107" s="132"/>
      <c r="BT107" s="19"/>
      <c r="BU107" s="19"/>
      <c r="BV107" s="19"/>
      <c r="BW107" s="19"/>
      <c r="BX107" s="476">
        <f t="shared" si="126"/>
        <v>0</v>
      </c>
      <c r="BY107" s="448">
        <f t="shared" si="95"/>
        <v>0</v>
      </c>
      <c r="BZ107" s="449" t="str">
        <f t="shared" si="120"/>
        <v/>
      </c>
      <c r="CA107" s="116"/>
      <c r="CB107" s="27"/>
      <c r="CC107" s="27"/>
      <c r="CD107" s="27"/>
      <c r="CE107" s="27"/>
      <c r="CF107" s="470">
        <f t="shared" si="127"/>
        <v>0</v>
      </c>
      <c r="CG107" s="477">
        <f t="shared" si="96"/>
        <v>0</v>
      </c>
      <c r="CH107" s="478" t="str">
        <f t="shared" si="121"/>
        <v/>
      </c>
      <c r="CI107" s="111"/>
      <c r="CJ107" s="18"/>
      <c r="CK107" s="18"/>
      <c r="CL107" s="18"/>
      <c r="CM107" s="18"/>
      <c r="CN107" s="479">
        <f t="shared" si="128"/>
        <v>0</v>
      </c>
      <c r="CO107" s="480">
        <f t="shared" si="97"/>
        <v>0</v>
      </c>
      <c r="CP107" s="481" t="str">
        <f t="shared" si="122"/>
        <v/>
      </c>
      <c r="CQ107" s="106"/>
      <c r="CR107" s="19"/>
      <c r="CS107" s="19"/>
      <c r="CT107" s="19"/>
      <c r="CU107" s="19"/>
      <c r="CV107" s="476">
        <f t="shared" si="129"/>
        <v>0</v>
      </c>
      <c r="CW107" s="448" t="str">
        <f t="shared" si="98"/>
        <v/>
      </c>
      <c r="CX107" s="482" t="str">
        <f t="shared" si="99"/>
        <v/>
      </c>
      <c r="CY107" s="102"/>
      <c r="CZ107" s="9"/>
      <c r="DA107" s="483" t="str">
        <f t="shared" si="100"/>
        <v/>
      </c>
      <c r="DB107" s="484">
        <f t="shared" si="71"/>
        <v>705</v>
      </c>
      <c r="DC107" s="485">
        <f t="shared" si="101"/>
        <v>0</v>
      </c>
      <c r="DD107" s="486">
        <f t="shared" si="102"/>
        <v>0</v>
      </c>
      <c r="DE107" s="487" t="str">
        <f t="shared" si="103"/>
        <v/>
      </c>
      <c r="DF107" s="463" t="str">
        <f t="shared" si="104"/>
        <v/>
      </c>
      <c r="DG107" s="463" t="str">
        <f t="shared" si="105"/>
        <v/>
      </c>
      <c r="DH107" s="488" t="str">
        <f t="shared" si="106"/>
        <v/>
      </c>
      <c r="DI107" s="461">
        <f t="shared" si="107"/>
        <v>0</v>
      </c>
      <c r="DJ107" s="648"/>
      <c r="DK107" s="649"/>
      <c r="DM107" s="97">
        <f t="shared" si="108"/>
        <v>0</v>
      </c>
      <c r="DN107" s="97" t="s">
        <v>127</v>
      </c>
      <c r="DO107" s="97">
        <f t="shared" si="109"/>
        <v>100</v>
      </c>
      <c r="DP107" s="97" t="str">
        <f t="shared" si="110"/>
        <v>0/100</v>
      </c>
      <c r="DQ107" s="97">
        <f t="shared" si="111"/>
        <v>0</v>
      </c>
      <c r="DR107" s="97" t="s">
        <v>127</v>
      </c>
      <c r="DS107" s="97">
        <f t="shared" si="112"/>
        <v>100</v>
      </c>
      <c r="DT107" s="97" t="str">
        <f t="shared" si="113"/>
        <v>0/100</v>
      </c>
      <c r="DU107" s="97">
        <f t="shared" si="114"/>
        <v>0</v>
      </c>
      <c r="DV107" s="97" t="s">
        <v>127</v>
      </c>
      <c r="DW107" s="97">
        <f t="shared" si="115"/>
        <v>100</v>
      </c>
      <c r="DX107" s="97" t="str">
        <f t="shared" si="116"/>
        <v>0/100</v>
      </c>
      <c r="DY107" s="97">
        <f t="shared" si="117"/>
        <v>0</v>
      </c>
      <c r="DZ107" s="97" t="s">
        <v>127</v>
      </c>
      <c r="EA107" s="97">
        <f t="shared" si="118"/>
        <v>0</v>
      </c>
      <c r="EB107" s="97" t="str">
        <f t="shared" si="119"/>
        <v>0/0</v>
      </c>
    </row>
    <row r="108" spans="1:132" ht="27.75" customHeight="1">
      <c r="A108" s="6">
        <f t="shared" si="72"/>
        <v>0</v>
      </c>
      <c r="B108" s="462">
        <v>100</v>
      </c>
      <c r="C108" s="463">
        <f t="shared" ref="C108:C171" si="130">IF(D108&gt;0,$F$4,0)</f>
        <v>0</v>
      </c>
      <c r="D108" s="8"/>
      <c r="E108" s="22"/>
      <c r="F108" s="7"/>
      <c r="G108" s="8"/>
      <c r="H108" s="8"/>
      <c r="I108" s="8"/>
      <c r="J108" s="524"/>
      <c r="K108" s="196">
        <v>0</v>
      </c>
      <c r="L108" s="146">
        <v>0</v>
      </c>
      <c r="M108" s="146"/>
      <c r="N108" s="147">
        <f t="shared" ref="N108:N171" si="131">SUM(K108:M108)</f>
        <v>0</v>
      </c>
      <c r="O108" s="148">
        <v>0</v>
      </c>
      <c r="P108" s="148">
        <v>0</v>
      </c>
      <c r="Q108" s="148">
        <v>0</v>
      </c>
      <c r="R108" s="149">
        <f t="shared" ref="R108:R171" si="132">SUM(O108:Q108)</f>
        <v>0</v>
      </c>
      <c r="S108" s="150">
        <v>0</v>
      </c>
      <c r="T108" s="150">
        <v>0</v>
      </c>
      <c r="U108" s="150">
        <v>0</v>
      </c>
      <c r="V108" s="151">
        <f t="shared" ref="V108:V171" si="133">SUM(S108:U108)</f>
        <v>0</v>
      </c>
      <c r="W108" s="464">
        <f t="shared" ref="W108:W171" si="134">N108+R108+V108</f>
        <v>0</v>
      </c>
      <c r="X108" s="465">
        <f t="shared" ref="X108:X171" si="135">IF(OR(W108="",W$7=""),"",W108/W$7*100)</f>
        <v>0</v>
      </c>
      <c r="Y108" s="466" t="str">
        <f t="shared" ref="Y108:Y171" si="136">IF(OR(X108="",$F108="",$F108="ab",$F108="ml"),"",IF(X108&gt;=86,"A",IF(X108&gt;=71,"B",IF(X108&gt;=51,"C",IF(X108&gt;=31,"D",IF(X108=0,0,"E"))))))</f>
        <v/>
      </c>
      <c r="Z108" s="186"/>
      <c r="AA108" s="152"/>
      <c r="AB108" s="152"/>
      <c r="AC108" s="153">
        <f t="shared" si="77"/>
        <v>0</v>
      </c>
      <c r="AD108" s="154"/>
      <c r="AE108" s="154"/>
      <c r="AF108" s="154"/>
      <c r="AG108" s="155">
        <f t="shared" si="78"/>
        <v>0</v>
      </c>
      <c r="AH108" s="156"/>
      <c r="AI108" s="156"/>
      <c r="AJ108" s="156"/>
      <c r="AK108" s="157">
        <f t="shared" si="79"/>
        <v>0</v>
      </c>
      <c r="AL108" s="467">
        <f>AC108+AG108+AK108</f>
        <v>0</v>
      </c>
      <c r="AM108" s="468">
        <f t="shared" si="81"/>
        <v>0</v>
      </c>
      <c r="AN108" s="469" t="str">
        <f t="shared" si="82"/>
        <v/>
      </c>
      <c r="AO108" s="102"/>
      <c r="AP108" s="9"/>
      <c r="AQ108" s="9"/>
      <c r="AR108" s="158">
        <f t="shared" si="83"/>
        <v>0</v>
      </c>
      <c r="AS108" s="159"/>
      <c r="AT108" s="159"/>
      <c r="AU108" s="159"/>
      <c r="AV108" s="160">
        <f t="shared" si="84"/>
        <v>0</v>
      </c>
      <c r="AW108" s="161"/>
      <c r="AX108" s="161"/>
      <c r="AY108" s="161"/>
      <c r="AZ108" s="162">
        <f t="shared" si="85"/>
        <v>0</v>
      </c>
      <c r="BA108" s="470">
        <f t="shared" si="86"/>
        <v>0</v>
      </c>
      <c r="BB108" s="471">
        <f t="shared" si="87"/>
        <v>0</v>
      </c>
      <c r="BC108" s="472" t="str">
        <f t="shared" si="88"/>
        <v/>
      </c>
      <c r="BD108" s="172">
        <v>0</v>
      </c>
      <c r="BE108" s="163">
        <v>0</v>
      </c>
      <c r="BF108" s="163"/>
      <c r="BG108" s="164">
        <f t="shared" si="89"/>
        <v>0</v>
      </c>
      <c r="BH108" s="165">
        <v>0</v>
      </c>
      <c r="BI108" s="165">
        <v>0</v>
      </c>
      <c r="BJ108" s="165">
        <v>0</v>
      </c>
      <c r="BK108" s="166">
        <f t="shared" si="90"/>
        <v>0</v>
      </c>
      <c r="BL108" s="167">
        <v>0</v>
      </c>
      <c r="BM108" s="167">
        <v>0</v>
      </c>
      <c r="BN108" s="167">
        <v>0</v>
      </c>
      <c r="BO108" s="168">
        <f t="shared" si="91"/>
        <v>0</v>
      </c>
      <c r="BP108" s="473">
        <f t="shared" si="92"/>
        <v>0</v>
      </c>
      <c r="BQ108" s="474">
        <f t="shared" si="93"/>
        <v>0</v>
      </c>
      <c r="BR108" s="475" t="str">
        <f t="shared" si="94"/>
        <v/>
      </c>
      <c r="BS108" s="132"/>
      <c r="BT108" s="19"/>
      <c r="BU108" s="19"/>
      <c r="BV108" s="19"/>
      <c r="BW108" s="19"/>
      <c r="BX108" s="476">
        <f t="shared" ref="BX108:BX138" si="137">SUM(BS108:BW108)</f>
        <v>0</v>
      </c>
      <c r="BY108" s="448">
        <f t="shared" si="95"/>
        <v>0</v>
      </c>
      <c r="BZ108" s="449" t="str">
        <f>IF(OR(BY108="",$F108="",$F108="ab",$F108="ml"),"",IF(BY108&gt;=86,"A",IF(BY108&gt;=71,"B",IF(BY108&gt;=51,"C",IF(BY108&gt;=31,"D",IF(BY108=0,0,"E"))))))</f>
        <v/>
      </c>
      <c r="CA108" s="116"/>
      <c r="CB108" s="27"/>
      <c r="CC108" s="27"/>
      <c r="CD108" s="27"/>
      <c r="CE108" s="27"/>
      <c r="CF108" s="470">
        <f t="shared" ref="CF108:CF138" si="138">SUM(CA108:CE108)</f>
        <v>0</v>
      </c>
      <c r="CG108" s="477">
        <f t="shared" si="96"/>
        <v>0</v>
      </c>
      <c r="CH108" s="478" t="str">
        <f>IF(OR(CG108="",$F108="",$F108="ab",$F108="ml"),"",IF(CG108&gt;=86,"A",IF(CG108&gt;=71,"B",IF(CG108&gt;=51,"C",IF(CG108&gt;=31,"D",IF(CG108=0,0,"E"))))))</f>
        <v/>
      </c>
      <c r="CI108" s="111"/>
      <c r="CJ108" s="18"/>
      <c r="CK108" s="18"/>
      <c r="CL108" s="18"/>
      <c r="CM108" s="18"/>
      <c r="CN108" s="479">
        <f t="shared" ref="CN108:CN138" si="139">SUM(CI108:CM108)</f>
        <v>0</v>
      </c>
      <c r="CO108" s="480">
        <f t="shared" si="97"/>
        <v>0</v>
      </c>
      <c r="CP108" s="481" t="str">
        <f>IF(OR(CO108="",$F108="",$F108="ab",$F108="ml"),"",IF(CO108&gt;=86,"A",IF(CO108&gt;=71,"B",IF(CO108&gt;=51,"C",IF(CO108&gt;=31,"D",IF(CO108=0,0,"E"))))))</f>
        <v/>
      </c>
      <c r="CQ108" s="106"/>
      <c r="CR108" s="19"/>
      <c r="CS108" s="19"/>
      <c r="CT108" s="19"/>
      <c r="CU108" s="19"/>
      <c r="CV108" s="476">
        <f t="shared" ref="CV108:CV138" si="140">SUM(CQ108:CU108)</f>
        <v>0</v>
      </c>
      <c r="CW108" s="448" t="str">
        <f t="shared" si="98"/>
        <v/>
      </c>
      <c r="CX108" s="482" t="str">
        <f t="shared" si="99"/>
        <v/>
      </c>
      <c r="CY108" s="102"/>
      <c r="CZ108" s="9"/>
      <c r="DA108" s="483" t="str">
        <f t="shared" si="100"/>
        <v/>
      </c>
      <c r="DB108" s="484">
        <f t="shared" si="71"/>
        <v>705</v>
      </c>
      <c r="DC108" s="485">
        <f t="shared" si="101"/>
        <v>0</v>
      </c>
      <c r="DD108" s="486">
        <f t="shared" si="102"/>
        <v>0</v>
      </c>
      <c r="DE108" s="487" t="str">
        <f t="shared" si="103"/>
        <v/>
      </c>
      <c r="DF108" s="463" t="str">
        <f t="shared" si="104"/>
        <v/>
      </c>
      <c r="DG108" s="463" t="str">
        <f t="shared" si="105"/>
        <v/>
      </c>
      <c r="DH108" s="488" t="str">
        <f t="shared" si="106"/>
        <v/>
      </c>
      <c r="DI108" s="461">
        <f t="shared" si="107"/>
        <v>0</v>
      </c>
      <c r="DJ108" s="648"/>
      <c r="DK108" s="649"/>
      <c r="DM108" s="201">
        <f t="shared" si="108"/>
        <v>0</v>
      </c>
      <c r="DN108" s="201" t="s">
        <v>127</v>
      </c>
      <c r="DO108" s="201">
        <f t="shared" si="109"/>
        <v>100</v>
      </c>
      <c r="DP108" s="201" t="str">
        <f t="shared" si="110"/>
        <v>0/100</v>
      </c>
      <c r="DQ108" s="201">
        <f t="shared" si="111"/>
        <v>0</v>
      </c>
      <c r="DR108" s="201" t="s">
        <v>127</v>
      </c>
      <c r="DS108" s="201">
        <f t="shared" si="112"/>
        <v>100</v>
      </c>
      <c r="DT108" s="201" t="str">
        <f t="shared" si="113"/>
        <v>0/100</v>
      </c>
      <c r="DU108" s="201">
        <f t="shared" si="114"/>
        <v>0</v>
      </c>
      <c r="DV108" s="201" t="s">
        <v>127</v>
      </c>
      <c r="DW108" s="201">
        <f t="shared" si="115"/>
        <v>100</v>
      </c>
      <c r="DX108" s="201" t="str">
        <f t="shared" si="116"/>
        <v>0/100</v>
      </c>
      <c r="DY108" s="201">
        <f t="shared" si="117"/>
        <v>0</v>
      </c>
      <c r="DZ108" s="201" t="s">
        <v>127</v>
      </c>
      <c r="EA108" s="201">
        <f t="shared" si="118"/>
        <v>0</v>
      </c>
      <c r="EB108" s="201" t="str">
        <f t="shared" si="119"/>
        <v>0/0</v>
      </c>
    </row>
    <row r="109" spans="1:132" ht="27.75" customHeight="1">
      <c r="A109" s="6">
        <f t="shared" si="72"/>
        <v>0</v>
      </c>
      <c r="B109" s="484">
        <v>101</v>
      </c>
      <c r="C109" s="463">
        <f t="shared" si="130"/>
        <v>0</v>
      </c>
      <c r="D109" s="8"/>
      <c r="E109" s="22"/>
      <c r="F109" s="7"/>
      <c r="G109" s="8"/>
      <c r="H109" s="8"/>
      <c r="I109" s="8"/>
      <c r="J109" s="524"/>
      <c r="K109" s="196">
        <v>0</v>
      </c>
      <c r="L109" s="146">
        <v>0</v>
      </c>
      <c r="M109" s="146"/>
      <c r="N109" s="147">
        <f t="shared" si="131"/>
        <v>0</v>
      </c>
      <c r="O109" s="148">
        <v>0</v>
      </c>
      <c r="P109" s="148">
        <v>0</v>
      </c>
      <c r="Q109" s="148">
        <v>0</v>
      </c>
      <c r="R109" s="149">
        <f t="shared" si="132"/>
        <v>0</v>
      </c>
      <c r="S109" s="150">
        <v>0</v>
      </c>
      <c r="T109" s="150">
        <v>0</v>
      </c>
      <c r="U109" s="150">
        <v>0</v>
      </c>
      <c r="V109" s="151">
        <f t="shared" si="133"/>
        <v>0</v>
      </c>
      <c r="W109" s="464">
        <f t="shared" si="134"/>
        <v>0</v>
      </c>
      <c r="X109" s="465">
        <f t="shared" si="135"/>
        <v>0</v>
      </c>
      <c r="Y109" s="466" t="str">
        <f t="shared" si="136"/>
        <v/>
      </c>
      <c r="Z109" s="186">
        <v>0</v>
      </c>
      <c r="AA109" s="152">
        <v>0</v>
      </c>
      <c r="AB109" s="152"/>
      <c r="AC109" s="153">
        <f t="shared" si="77"/>
        <v>0</v>
      </c>
      <c r="AD109" s="154">
        <v>0</v>
      </c>
      <c r="AE109" s="154">
        <v>0</v>
      </c>
      <c r="AF109" s="154">
        <v>0</v>
      </c>
      <c r="AG109" s="155">
        <f t="shared" si="78"/>
        <v>0</v>
      </c>
      <c r="AH109" s="156">
        <v>0</v>
      </c>
      <c r="AI109" s="156">
        <v>0</v>
      </c>
      <c r="AJ109" s="156">
        <v>0</v>
      </c>
      <c r="AK109" s="157">
        <f t="shared" si="79"/>
        <v>0</v>
      </c>
      <c r="AL109" s="467">
        <f t="shared" ref="AL109:AL172" si="141">AC109+AG109+AK109</f>
        <v>0</v>
      </c>
      <c r="AM109" s="468">
        <f t="shared" si="81"/>
        <v>0</v>
      </c>
      <c r="AN109" s="469" t="str">
        <f t="shared" si="82"/>
        <v/>
      </c>
      <c r="AO109" s="102">
        <v>0</v>
      </c>
      <c r="AP109" s="9">
        <v>0</v>
      </c>
      <c r="AQ109" s="9"/>
      <c r="AR109" s="158">
        <f t="shared" si="83"/>
        <v>0</v>
      </c>
      <c r="AS109" s="159">
        <v>0</v>
      </c>
      <c r="AT109" s="159">
        <v>0</v>
      </c>
      <c r="AU109" s="159">
        <v>0</v>
      </c>
      <c r="AV109" s="160">
        <f t="shared" si="84"/>
        <v>0</v>
      </c>
      <c r="AW109" s="161">
        <v>0</v>
      </c>
      <c r="AX109" s="161">
        <v>0</v>
      </c>
      <c r="AY109" s="161">
        <v>0</v>
      </c>
      <c r="AZ109" s="162">
        <f t="shared" si="85"/>
        <v>0</v>
      </c>
      <c r="BA109" s="470">
        <f t="shared" si="86"/>
        <v>0</v>
      </c>
      <c r="BB109" s="471">
        <f t="shared" si="87"/>
        <v>0</v>
      </c>
      <c r="BC109" s="472" t="str">
        <f t="shared" si="88"/>
        <v/>
      </c>
      <c r="BD109" s="172">
        <v>0</v>
      </c>
      <c r="BE109" s="163">
        <v>0</v>
      </c>
      <c r="BF109" s="163"/>
      <c r="BG109" s="164">
        <f t="shared" si="89"/>
        <v>0</v>
      </c>
      <c r="BH109" s="165">
        <v>0</v>
      </c>
      <c r="BI109" s="165">
        <v>0</v>
      </c>
      <c r="BJ109" s="165">
        <v>0</v>
      </c>
      <c r="BK109" s="166">
        <f t="shared" si="90"/>
        <v>0</v>
      </c>
      <c r="BL109" s="167">
        <v>0</v>
      </c>
      <c r="BM109" s="167">
        <v>0</v>
      </c>
      <c r="BN109" s="167">
        <v>0</v>
      </c>
      <c r="BO109" s="168">
        <f t="shared" si="91"/>
        <v>0</v>
      </c>
      <c r="BP109" s="473">
        <f t="shared" si="92"/>
        <v>0</v>
      </c>
      <c r="BQ109" s="474">
        <f t="shared" si="93"/>
        <v>0</v>
      </c>
      <c r="BR109" s="475" t="str">
        <f t="shared" si="94"/>
        <v/>
      </c>
      <c r="BS109" s="132"/>
      <c r="BT109" s="19"/>
      <c r="BU109" s="19"/>
      <c r="BV109" s="19"/>
      <c r="BW109" s="19"/>
      <c r="BX109" s="476">
        <f t="shared" si="137"/>
        <v>0</v>
      </c>
      <c r="BY109" s="448">
        <f t="shared" si="95"/>
        <v>0</v>
      </c>
      <c r="BZ109" s="449" t="str">
        <f t="shared" ref="BZ109:BZ172" si="142">IF(OR(BY109="",$F109="",$F109="ab",$F109="ml"),"",IF(BY109&gt;=86,"A",IF(BY109&gt;=71,"B",IF(BY109&gt;=51,"C",IF(BY109&gt;=31,"D",IF(BY109=0,0,"E"))))))</f>
        <v/>
      </c>
      <c r="CA109" s="116"/>
      <c r="CB109" s="27"/>
      <c r="CC109" s="27"/>
      <c r="CD109" s="27"/>
      <c r="CE109" s="27"/>
      <c r="CF109" s="470">
        <f t="shared" si="138"/>
        <v>0</v>
      </c>
      <c r="CG109" s="477">
        <f t="shared" si="96"/>
        <v>0</v>
      </c>
      <c r="CH109" s="478" t="str">
        <f t="shared" ref="CH109:CH172" si="143">IF(OR(CG109="",$F109="",$F109="ab",$F109="ml"),"",IF(CG109&gt;=86,"A",IF(CG109&gt;=71,"B",IF(CG109&gt;=51,"C",IF(CG109&gt;=31,"D",IF(CG109=0,0,"E"))))))</f>
        <v/>
      </c>
      <c r="CI109" s="111"/>
      <c r="CJ109" s="18"/>
      <c r="CK109" s="18"/>
      <c r="CL109" s="18"/>
      <c r="CM109" s="18"/>
      <c r="CN109" s="479">
        <f t="shared" si="139"/>
        <v>0</v>
      </c>
      <c r="CO109" s="480">
        <f t="shared" si="97"/>
        <v>0</v>
      </c>
      <c r="CP109" s="481" t="str">
        <f t="shared" ref="CP109:CP172" si="144">IF(OR(CO109="",$F109="",$F109="ab",$F109="ml"),"",IF(CO109&gt;=86,"A",IF(CO109&gt;=71,"B",IF(CO109&gt;=51,"C",IF(CO109&gt;=31,"D",IF(CO109=0,0,"E"))))))</f>
        <v/>
      </c>
      <c r="CQ109" s="106"/>
      <c r="CR109" s="19"/>
      <c r="CS109" s="19"/>
      <c r="CT109" s="19"/>
      <c r="CU109" s="19"/>
      <c r="CV109" s="476">
        <f t="shared" si="140"/>
        <v>0</v>
      </c>
      <c r="CW109" s="448" t="str">
        <f t="shared" si="98"/>
        <v/>
      </c>
      <c r="CX109" s="482" t="str">
        <f t="shared" si="99"/>
        <v/>
      </c>
      <c r="CY109" s="102"/>
      <c r="CZ109" s="9"/>
      <c r="DA109" s="483" t="str">
        <f t="shared" si="100"/>
        <v/>
      </c>
      <c r="DB109" s="484">
        <f t="shared" si="71"/>
        <v>705</v>
      </c>
      <c r="DC109" s="485">
        <f t="shared" si="101"/>
        <v>0</v>
      </c>
      <c r="DD109" s="486">
        <f t="shared" si="102"/>
        <v>0</v>
      </c>
      <c r="DE109" s="487" t="str">
        <f t="shared" si="103"/>
        <v/>
      </c>
      <c r="DF109" s="463" t="str">
        <f t="shared" si="104"/>
        <v/>
      </c>
      <c r="DG109" s="463" t="str">
        <f t="shared" si="105"/>
        <v/>
      </c>
      <c r="DH109" s="488" t="str">
        <f t="shared" si="106"/>
        <v/>
      </c>
      <c r="DI109" s="461">
        <f t="shared" si="107"/>
        <v>0</v>
      </c>
      <c r="DJ109" s="648"/>
      <c r="DK109" s="649"/>
      <c r="DM109" s="201">
        <f t="shared" si="108"/>
        <v>0</v>
      </c>
      <c r="DN109" s="201" t="s">
        <v>127</v>
      </c>
      <c r="DO109" s="201">
        <f t="shared" si="109"/>
        <v>100</v>
      </c>
      <c r="DP109" s="201" t="str">
        <f t="shared" si="110"/>
        <v>0/100</v>
      </c>
      <c r="DQ109" s="201">
        <f t="shared" si="111"/>
        <v>0</v>
      </c>
      <c r="DR109" s="201" t="s">
        <v>127</v>
      </c>
      <c r="DS109" s="201">
        <f t="shared" si="112"/>
        <v>100</v>
      </c>
      <c r="DT109" s="201" t="str">
        <f t="shared" si="113"/>
        <v>0/100</v>
      </c>
      <c r="DU109" s="201">
        <f t="shared" si="114"/>
        <v>0</v>
      </c>
      <c r="DV109" s="201" t="s">
        <v>127</v>
      </c>
      <c r="DW109" s="201">
        <f t="shared" si="115"/>
        <v>100</v>
      </c>
      <c r="DX109" s="201" t="str">
        <f t="shared" si="116"/>
        <v>0/100</v>
      </c>
      <c r="DY109" s="201">
        <f t="shared" si="117"/>
        <v>0</v>
      </c>
      <c r="DZ109" s="201" t="s">
        <v>127</v>
      </c>
      <c r="EA109" s="201">
        <f t="shared" si="118"/>
        <v>0</v>
      </c>
      <c r="EB109" s="201" t="str">
        <f t="shared" si="119"/>
        <v>0/0</v>
      </c>
    </row>
    <row r="110" spans="1:132" ht="27.75" customHeight="1">
      <c r="A110" s="6">
        <f t="shared" si="72"/>
        <v>0</v>
      </c>
      <c r="B110" s="462">
        <v>102</v>
      </c>
      <c r="C110" s="463">
        <f t="shared" si="130"/>
        <v>0</v>
      </c>
      <c r="D110" s="8"/>
      <c r="E110" s="22"/>
      <c r="F110" s="7"/>
      <c r="G110" s="8"/>
      <c r="H110" s="8"/>
      <c r="I110" s="8"/>
      <c r="J110" s="524"/>
      <c r="K110" s="196">
        <v>0</v>
      </c>
      <c r="L110" s="146">
        <v>0</v>
      </c>
      <c r="M110" s="146"/>
      <c r="N110" s="147">
        <f t="shared" si="131"/>
        <v>0</v>
      </c>
      <c r="O110" s="148">
        <v>0</v>
      </c>
      <c r="P110" s="148">
        <v>0</v>
      </c>
      <c r="Q110" s="148">
        <v>0</v>
      </c>
      <c r="R110" s="149">
        <f t="shared" si="132"/>
        <v>0</v>
      </c>
      <c r="S110" s="150">
        <v>0</v>
      </c>
      <c r="T110" s="150">
        <v>0</v>
      </c>
      <c r="U110" s="150">
        <v>0</v>
      </c>
      <c r="V110" s="151">
        <f t="shared" si="133"/>
        <v>0</v>
      </c>
      <c r="W110" s="464">
        <f t="shared" si="134"/>
        <v>0</v>
      </c>
      <c r="X110" s="465">
        <f t="shared" si="135"/>
        <v>0</v>
      </c>
      <c r="Y110" s="466" t="str">
        <f t="shared" si="136"/>
        <v/>
      </c>
      <c r="Z110" s="186">
        <v>0</v>
      </c>
      <c r="AA110" s="152">
        <v>0</v>
      </c>
      <c r="AB110" s="152"/>
      <c r="AC110" s="153">
        <f t="shared" si="77"/>
        <v>0</v>
      </c>
      <c r="AD110" s="154">
        <v>0</v>
      </c>
      <c r="AE110" s="154">
        <v>0</v>
      </c>
      <c r="AF110" s="154">
        <v>0</v>
      </c>
      <c r="AG110" s="155">
        <f t="shared" si="78"/>
        <v>0</v>
      </c>
      <c r="AH110" s="156">
        <v>0</v>
      </c>
      <c r="AI110" s="156">
        <v>0</v>
      </c>
      <c r="AJ110" s="156">
        <v>0</v>
      </c>
      <c r="AK110" s="157">
        <f t="shared" si="79"/>
        <v>0</v>
      </c>
      <c r="AL110" s="467">
        <f t="shared" si="141"/>
        <v>0</v>
      </c>
      <c r="AM110" s="468">
        <f t="shared" si="81"/>
        <v>0</v>
      </c>
      <c r="AN110" s="469" t="str">
        <f t="shared" si="82"/>
        <v/>
      </c>
      <c r="AO110" s="102">
        <v>0</v>
      </c>
      <c r="AP110" s="9">
        <v>0</v>
      </c>
      <c r="AQ110" s="9"/>
      <c r="AR110" s="158">
        <f t="shared" si="83"/>
        <v>0</v>
      </c>
      <c r="AS110" s="159">
        <v>0</v>
      </c>
      <c r="AT110" s="159">
        <v>0</v>
      </c>
      <c r="AU110" s="159">
        <v>0</v>
      </c>
      <c r="AV110" s="160">
        <f t="shared" si="84"/>
        <v>0</v>
      </c>
      <c r="AW110" s="161">
        <v>0</v>
      </c>
      <c r="AX110" s="161">
        <v>0</v>
      </c>
      <c r="AY110" s="161">
        <v>0</v>
      </c>
      <c r="AZ110" s="162">
        <f t="shared" si="85"/>
        <v>0</v>
      </c>
      <c r="BA110" s="470">
        <f t="shared" si="86"/>
        <v>0</v>
      </c>
      <c r="BB110" s="471">
        <f t="shared" si="87"/>
        <v>0</v>
      </c>
      <c r="BC110" s="472" t="str">
        <f t="shared" si="88"/>
        <v/>
      </c>
      <c r="BD110" s="172">
        <v>0</v>
      </c>
      <c r="BE110" s="163">
        <v>0</v>
      </c>
      <c r="BF110" s="163"/>
      <c r="BG110" s="164">
        <f t="shared" si="89"/>
        <v>0</v>
      </c>
      <c r="BH110" s="165">
        <v>0</v>
      </c>
      <c r="BI110" s="165">
        <v>0</v>
      </c>
      <c r="BJ110" s="165">
        <v>0</v>
      </c>
      <c r="BK110" s="166">
        <f t="shared" si="90"/>
        <v>0</v>
      </c>
      <c r="BL110" s="167">
        <v>0</v>
      </c>
      <c r="BM110" s="167">
        <v>0</v>
      </c>
      <c r="BN110" s="167">
        <v>0</v>
      </c>
      <c r="BO110" s="168">
        <f t="shared" si="91"/>
        <v>0</v>
      </c>
      <c r="BP110" s="473">
        <f t="shared" si="92"/>
        <v>0</v>
      </c>
      <c r="BQ110" s="474">
        <f t="shared" si="93"/>
        <v>0</v>
      </c>
      <c r="BR110" s="475" t="str">
        <f t="shared" si="94"/>
        <v/>
      </c>
      <c r="BS110" s="132"/>
      <c r="BT110" s="19"/>
      <c r="BU110" s="19"/>
      <c r="BV110" s="19"/>
      <c r="BW110" s="19"/>
      <c r="BX110" s="476">
        <f t="shared" si="137"/>
        <v>0</v>
      </c>
      <c r="BY110" s="448">
        <f t="shared" si="95"/>
        <v>0</v>
      </c>
      <c r="BZ110" s="449" t="str">
        <f t="shared" si="142"/>
        <v/>
      </c>
      <c r="CA110" s="116"/>
      <c r="CB110" s="27"/>
      <c r="CC110" s="27"/>
      <c r="CD110" s="27"/>
      <c r="CE110" s="27"/>
      <c r="CF110" s="470">
        <f t="shared" si="138"/>
        <v>0</v>
      </c>
      <c r="CG110" s="477">
        <f t="shared" si="96"/>
        <v>0</v>
      </c>
      <c r="CH110" s="478" t="str">
        <f t="shared" si="143"/>
        <v/>
      </c>
      <c r="CI110" s="111"/>
      <c r="CJ110" s="18"/>
      <c r="CK110" s="18"/>
      <c r="CL110" s="18"/>
      <c r="CM110" s="18"/>
      <c r="CN110" s="479">
        <f t="shared" si="139"/>
        <v>0</v>
      </c>
      <c r="CO110" s="480">
        <f t="shared" si="97"/>
        <v>0</v>
      </c>
      <c r="CP110" s="481" t="str">
        <f t="shared" si="144"/>
        <v/>
      </c>
      <c r="CQ110" s="106"/>
      <c r="CR110" s="19"/>
      <c r="CS110" s="19"/>
      <c r="CT110" s="19"/>
      <c r="CU110" s="19"/>
      <c r="CV110" s="476">
        <f t="shared" si="140"/>
        <v>0</v>
      </c>
      <c r="CW110" s="448" t="str">
        <f t="shared" si="98"/>
        <v/>
      </c>
      <c r="CX110" s="482" t="str">
        <f t="shared" si="99"/>
        <v/>
      </c>
      <c r="CY110" s="102"/>
      <c r="CZ110" s="9"/>
      <c r="DA110" s="483" t="str">
        <f t="shared" si="100"/>
        <v/>
      </c>
      <c r="DB110" s="484">
        <f t="shared" si="71"/>
        <v>705</v>
      </c>
      <c r="DC110" s="485">
        <f t="shared" si="101"/>
        <v>0</v>
      </c>
      <c r="DD110" s="486">
        <f t="shared" si="102"/>
        <v>0</v>
      </c>
      <c r="DE110" s="487" t="str">
        <f t="shared" si="103"/>
        <v/>
      </c>
      <c r="DF110" s="463" t="str">
        <f t="shared" si="104"/>
        <v/>
      </c>
      <c r="DG110" s="463" t="str">
        <f t="shared" si="105"/>
        <v/>
      </c>
      <c r="DH110" s="488" t="str">
        <f t="shared" si="106"/>
        <v/>
      </c>
      <c r="DI110" s="461">
        <f t="shared" si="107"/>
        <v>0</v>
      </c>
      <c r="DJ110" s="648"/>
      <c r="DK110" s="649"/>
      <c r="DM110" s="201">
        <f t="shared" si="108"/>
        <v>0</v>
      </c>
      <c r="DN110" s="201" t="s">
        <v>127</v>
      </c>
      <c r="DO110" s="201">
        <f t="shared" si="109"/>
        <v>100</v>
      </c>
      <c r="DP110" s="201" t="str">
        <f t="shared" si="110"/>
        <v>0/100</v>
      </c>
      <c r="DQ110" s="201">
        <f t="shared" si="111"/>
        <v>0</v>
      </c>
      <c r="DR110" s="201" t="s">
        <v>127</v>
      </c>
      <c r="DS110" s="201">
        <f t="shared" si="112"/>
        <v>100</v>
      </c>
      <c r="DT110" s="201" t="str">
        <f t="shared" si="113"/>
        <v>0/100</v>
      </c>
      <c r="DU110" s="201">
        <f t="shared" si="114"/>
        <v>0</v>
      </c>
      <c r="DV110" s="201" t="s">
        <v>127</v>
      </c>
      <c r="DW110" s="201">
        <f t="shared" si="115"/>
        <v>100</v>
      </c>
      <c r="DX110" s="201" t="str">
        <f t="shared" si="116"/>
        <v>0/100</v>
      </c>
      <c r="DY110" s="201">
        <f t="shared" si="117"/>
        <v>0</v>
      </c>
      <c r="DZ110" s="201" t="s">
        <v>127</v>
      </c>
      <c r="EA110" s="201">
        <f t="shared" si="118"/>
        <v>0</v>
      </c>
      <c r="EB110" s="201" t="str">
        <f t="shared" si="119"/>
        <v>0/0</v>
      </c>
    </row>
    <row r="111" spans="1:132" ht="31.5" customHeight="1">
      <c r="A111" s="6">
        <f t="shared" si="72"/>
        <v>0</v>
      </c>
      <c r="B111" s="484">
        <v>103</v>
      </c>
      <c r="C111" s="463">
        <f t="shared" si="130"/>
        <v>0</v>
      </c>
      <c r="D111" s="8"/>
      <c r="E111" s="22"/>
      <c r="F111" s="7"/>
      <c r="G111" s="8"/>
      <c r="H111" s="8"/>
      <c r="I111" s="8"/>
      <c r="J111" s="524"/>
      <c r="K111" s="196">
        <v>0</v>
      </c>
      <c r="L111" s="146">
        <v>0</v>
      </c>
      <c r="M111" s="146"/>
      <c r="N111" s="147">
        <f t="shared" si="131"/>
        <v>0</v>
      </c>
      <c r="O111" s="148">
        <v>0</v>
      </c>
      <c r="P111" s="148">
        <v>0</v>
      </c>
      <c r="Q111" s="148">
        <v>0</v>
      </c>
      <c r="R111" s="149">
        <f t="shared" si="132"/>
        <v>0</v>
      </c>
      <c r="S111" s="150">
        <v>0</v>
      </c>
      <c r="T111" s="150">
        <v>0</v>
      </c>
      <c r="U111" s="150">
        <v>0</v>
      </c>
      <c r="V111" s="151">
        <f t="shared" si="133"/>
        <v>0</v>
      </c>
      <c r="W111" s="464">
        <f t="shared" si="134"/>
        <v>0</v>
      </c>
      <c r="X111" s="465">
        <f t="shared" si="135"/>
        <v>0</v>
      </c>
      <c r="Y111" s="466" t="str">
        <f t="shared" si="136"/>
        <v/>
      </c>
      <c r="Z111" s="186">
        <v>0</v>
      </c>
      <c r="AA111" s="152">
        <v>0</v>
      </c>
      <c r="AB111" s="152"/>
      <c r="AC111" s="153">
        <f t="shared" si="77"/>
        <v>0</v>
      </c>
      <c r="AD111" s="154">
        <v>0</v>
      </c>
      <c r="AE111" s="154">
        <v>0</v>
      </c>
      <c r="AF111" s="154">
        <v>0</v>
      </c>
      <c r="AG111" s="155">
        <f t="shared" si="78"/>
        <v>0</v>
      </c>
      <c r="AH111" s="156">
        <v>0</v>
      </c>
      <c r="AI111" s="156">
        <v>0</v>
      </c>
      <c r="AJ111" s="156">
        <v>0</v>
      </c>
      <c r="AK111" s="157">
        <f t="shared" si="79"/>
        <v>0</v>
      </c>
      <c r="AL111" s="467">
        <f t="shared" si="141"/>
        <v>0</v>
      </c>
      <c r="AM111" s="468">
        <f t="shared" si="81"/>
        <v>0</v>
      </c>
      <c r="AN111" s="469" t="str">
        <f t="shared" si="82"/>
        <v/>
      </c>
      <c r="AO111" s="102">
        <v>0</v>
      </c>
      <c r="AP111" s="9">
        <v>0</v>
      </c>
      <c r="AQ111" s="9"/>
      <c r="AR111" s="158">
        <f t="shared" si="83"/>
        <v>0</v>
      </c>
      <c r="AS111" s="159">
        <v>0</v>
      </c>
      <c r="AT111" s="159">
        <v>0</v>
      </c>
      <c r="AU111" s="159">
        <v>0</v>
      </c>
      <c r="AV111" s="160">
        <f t="shared" si="84"/>
        <v>0</v>
      </c>
      <c r="AW111" s="161">
        <v>0</v>
      </c>
      <c r="AX111" s="161">
        <v>0</v>
      </c>
      <c r="AY111" s="161">
        <v>0</v>
      </c>
      <c r="AZ111" s="162">
        <f t="shared" si="85"/>
        <v>0</v>
      </c>
      <c r="BA111" s="470">
        <f t="shared" si="86"/>
        <v>0</v>
      </c>
      <c r="BB111" s="471">
        <f t="shared" si="87"/>
        <v>0</v>
      </c>
      <c r="BC111" s="472" t="str">
        <f t="shared" si="88"/>
        <v/>
      </c>
      <c r="BD111" s="172">
        <v>0</v>
      </c>
      <c r="BE111" s="163">
        <v>0</v>
      </c>
      <c r="BF111" s="163"/>
      <c r="BG111" s="164">
        <f t="shared" si="89"/>
        <v>0</v>
      </c>
      <c r="BH111" s="165">
        <v>0</v>
      </c>
      <c r="BI111" s="165">
        <v>0</v>
      </c>
      <c r="BJ111" s="165">
        <v>0</v>
      </c>
      <c r="BK111" s="166">
        <f t="shared" si="90"/>
        <v>0</v>
      </c>
      <c r="BL111" s="167">
        <v>0</v>
      </c>
      <c r="BM111" s="167">
        <v>0</v>
      </c>
      <c r="BN111" s="167">
        <v>0</v>
      </c>
      <c r="BO111" s="168">
        <f t="shared" si="91"/>
        <v>0</v>
      </c>
      <c r="BP111" s="473">
        <f t="shared" si="92"/>
        <v>0</v>
      </c>
      <c r="BQ111" s="474">
        <f t="shared" si="93"/>
        <v>0</v>
      </c>
      <c r="BR111" s="475" t="str">
        <f t="shared" si="94"/>
        <v/>
      </c>
      <c r="BS111" s="132"/>
      <c r="BT111" s="19"/>
      <c r="BU111" s="19"/>
      <c r="BV111" s="19"/>
      <c r="BW111" s="19"/>
      <c r="BX111" s="476">
        <f t="shared" si="137"/>
        <v>0</v>
      </c>
      <c r="BY111" s="448">
        <f t="shared" si="95"/>
        <v>0</v>
      </c>
      <c r="BZ111" s="449" t="str">
        <f t="shared" si="142"/>
        <v/>
      </c>
      <c r="CA111" s="116"/>
      <c r="CB111" s="27"/>
      <c r="CC111" s="27"/>
      <c r="CD111" s="27"/>
      <c r="CE111" s="27"/>
      <c r="CF111" s="470">
        <f t="shared" si="138"/>
        <v>0</v>
      </c>
      <c r="CG111" s="477">
        <f t="shared" si="96"/>
        <v>0</v>
      </c>
      <c r="CH111" s="478" t="str">
        <f t="shared" si="143"/>
        <v/>
      </c>
      <c r="CI111" s="111"/>
      <c r="CJ111" s="18"/>
      <c r="CK111" s="18"/>
      <c r="CL111" s="18"/>
      <c r="CM111" s="18"/>
      <c r="CN111" s="479">
        <f t="shared" si="139"/>
        <v>0</v>
      </c>
      <c r="CO111" s="480">
        <f t="shared" si="97"/>
        <v>0</v>
      </c>
      <c r="CP111" s="481" t="str">
        <f t="shared" si="144"/>
        <v/>
      </c>
      <c r="CQ111" s="106"/>
      <c r="CR111" s="19"/>
      <c r="CS111" s="19"/>
      <c r="CT111" s="19"/>
      <c r="CU111" s="19"/>
      <c r="CV111" s="476">
        <f t="shared" si="140"/>
        <v>0</v>
      </c>
      <c r="CW111" s="448" t="str">
        <f t="shared" si="98"/>
        <v/>
      </c>
      <c r="CX111" s="482" t="str">
        <f t="shared" si="99"/>
        <v/>
      </c>
      <c r="CY111" s="102"/>
      <c r="CZ111" s="9"/>
      <c r="DA111" s="483" t="str">
        <f t="shared" si="100"/>
        <v/>
      </c>
      <c r="DB111" s="484">
        <f t="shared" si="71"/>
        <v>705</v>
      </c>
      <c r="DC111" s="485">
        <f t="shared" si="101"/>
        <v>0</v>
      </c>
      <c r="DD111" s="486">
        <f t="shared" si="102"/>
        <v>0</v>
      </c>
      <c r="DE111" s="487" t="str">
        <f t="shared" si="103"/>
        <v/>
      </c>
      <c r="DF111" s="463" t="str">
        <f t="shared" si="104"/>
        <v/>
      </c>
      <c r="DG111" s="463" t="str">
        <f t="shared" si="105"/>
        <v/>
      </c>
      <c r="DH111" s="488" t="str">
        <f t="shared" si="106"/>
        <v/>
      </c>
      <c r="DI111" s="461">
        <f t="shared" si="107"/>
        <v>0</v>
      </c>
      <c r="DJ111" s="648"/>
      <c r="DK111" s="649"/>
      <c r="DM111" s="201">
        <f t="shared" si="108"/>
        <v>0</v>
      </c>
      <c r="DN111" s="201" t="s">
        <v>127</v>
      </c>
      <c r="DO111" s="201">
        <f t="shared" si="109"/>
        <v>100</v>
      </c>
      <c r="DP111" s="201" t="str">
        <f t="shared" si="110"/>
        <v>0/100</v>
      </c>
      <c r="DQ111" s="201">
        <f t="shared" si="111"/>
        <v>0</v>
      </c>
      <c r="DR111" s="201" t="s">
        <v>127</v>
      </c>
      <c r="DS111" s="201">
        <f t="shared" si="112"/>
        <v>100</v>
      </c>
      <c r="DT111" s="201" t="str">
        <f t="shared" si="113"/>
        <v>0/100</v>
      </c>
      <c r="DU111" s="201">
        <f t="shared" si="114"/>
        <v>0</v>
      </c>
      <c r="DV111" s="201" t="s">
        <v>127</v>
      </c>
      <c r="DW111" s="201">
        <f t="shared" si="115"/>
        <v>100</v>
      </c>
      <c r="DX111" s="201" t="str">
        <f t="shared" si="116"/>
        <v>0/100</v>
      </c>
      <c r="DY111" s="201">
        <f t="shared" si="117"/>
        <v>0</v>
      </c>
      <c r="DZ111" s="201" t="s">
        <v>127</v>
      </c>
      <c r="EA111" s="201">
        <f t="shared" si="118"/>
        <v>0</v>
      </c>
      <c r="EB111" s="201" t="str">
        <f t="shared" si="119"/>
        <v>0/0</v>
      </c>
    </row>
    <row r="112" spans="1:132" ht="36" customHeight="1">
      <c r="A112" s="6">
        <f t="shared" si="72"/>
        <v>0</v>
      </c>
      <c r="B112" s="462">
        <v>104</v>
      </c>
      <c r="C112" s="463">
        <f t="shared" si="130"/>
        <v>0</v>
      </c>
      <c r="D112" s="8"/>
      <c r="E112" s="22"/>
      <c r="F112" s="7"/>
      <c r="G112" s="8"/>
      <c r="H112" s="8"/>
      <c r="I112" s="8"/>
      <c r="J112" s="524"/>
      <c r="K112" s="196">
        <v>0</v>
      </c>
      <c r="L112" s="146">
        <v>0</v>
      </c>
      <c r="M112" s="146"/>
      <c r="N112" s="147">
        <f t="shared" si="131"/>
        <v>0</v>
      </c>
      <c r="O112" s="148">
        <v>0</v>
      </c>
      <c r="P112" s="148">
        <v>0</v>
      </c>
      <c r="Q112" s="148">
        <v>0</v>
      </c>
      <c r="R112" s="149">
        <f t="shared" si="132"/>
        <v>0</v>
      </c>
      <c r="S112" s="150">
        <v>0</v>
      </c>
      <c r="T112" s="150">
        <v>0</v>
      </c>
      <c r="U112" s="150">
        <v>0</v>
      </c>
      <c r="V112" s="151">
        <f t="shared" si="133"/>
        <v>0</v>
      </c>
      <c r="W112" s="464">
        <f t="shared" si="134"/>
        <v>0</v>
      </c>
      <c r="X112" s="465">
        <f t="shared" si="135"/>
        <v>0</v>
      </c>
      <c r="Y112" s="466" t="str">
        <f t="shared" si="136"/>
        <v/>
      </c>
      <c r="Z112" s="186">
        <v>0</v>
      </c>
      <c r="AA112" s="152">
        <v>0</v>
      </c>
      <c r="AB112" s="152"/>
      <c r="AC112" s="153">
        <f t="shared" si="77"/>
        <v>0</v>
      </c>
      <c r="AD112" s="154">
        <v>0</v>
      </c>
      <c r="AE112" s="154">
        <v>0</v>
      </c>
      <c r="AF112" s="154">
        <v>0</v>
      </c>
      <c r="AG112" s="155">
        <f t="shared" si="78"/>
        <v>0</v>
      </c>
      <c r="AH112" s="156">
        <v>0</v>
      </c>
      <c r="AI112" s="156">
        <v>0</v>
      </c>
      <c r="AJ112" s="156">
        <v>0</v>
      </c>
      <c r="AK112" s="157">
        <f t="shared" si="79"/>
        <v>0</v>
      </c>
      <c r="AL112" s="467">
        <f t="shared" si="141"/>
        <v>0</v>
      </c>
      <c r="AM112" s="468">
        <f t="shared" si="81"/>
        <v>0</v>
      </c>
      <c r="AN112" s="469" t="str">
        <f t="shared" si="82"/>
        <v/>
      </c>
      <c r="AO112" s="102">
        <v>0</v>
      </c>
      <c r="AP112" s="9">
        <v>0</v>
      </c>
      <c r="AQ112" s="9"/>
      <c r="AR112" s="158">
        <f t="shared" si="83"/>
        <v>0</v>
      </c>
      <c r="AS112" s="159">
        <v>0</v>
      </c>
      <c r="AT112" s="159">
        <v>0</v>
      </c>
      <c r="AU112" s="159">
        <v>0</v>
      </c>
      <c r="AV112" s="160">
        <f t="shared" si="84"/>
        <v>0</v>
      </c>
      <c r="AW112" s="161">
        <v>0</v>
      </c>
      <c r="AX112" s="161">
        <v>0</v>
      </c>
      <c r="AY112" s="161">
        <v>0</v>
      </c>
      <c r="AZ112" s="162">
        <f t="shared" si="85"/>
        <v>0</v>
      </c>
      <c r="BA112" s="470">
        <f t="shared" si="86"/>
        <v>0</v>
      </c>
      <c r="BB112" s="471">
        <f t="shared" si="87"/>
        <v>0</v>
      </c>
      <c r="BC112" s="472" t="str">
        <f t="shared" si="88"/>
        <v/>
      </c>
      <c r="BD112" s="172">
        <v>0</v>
      </c>
      <c r="BE112" s="163">
        <v>0</v>
      </c>
      <c r="BF112" s="163"/>
      <c r="BG112" s="164">
        <f t="shared" si="89"/>
        <v>0</v>
      </c>
      <c r="BH112" s="165">
        <v>0</v>
      </c>
      <c r="BI112" s="165">
        <v>0</v>
      </c>
      <c r="BJ112" s="165">
        <v>0</v>
      </c>
      <c r="BK112" s="166">
        <f t="shared" si="90"/>
        <v>0</v>
      </c>
      <c r="BL112" s="167">
        <v>0</v>
      </c>
      <c r="BM112" s="167">
        <v>0</v>
      </c>
      <c r="BN112" s="167">
        <v>0</v>
      </c>
      <c r="BO112" s="168">
        <f t="shared" si="91"/>
        <v>0</v>
      </c>
      <c r="BP112" s="473">
        <f t="shared" si="92"/>
        <v>0</v>
      </c>
      <c r="BQ112" s="474">
        <f t="shared" si="93"/>
        <v>0</v>
      </c>
      <c r="BR112" s="475" t="str">
        <f t="shared" si="94"/>
        <v/>
      </c>
      <c r="BS112" s="132"/>
      <c r="BT112" s="19"/>
      <c r="BU112" s="19"/>
      <c r="BV112" s="19"/>
      <c r="BW112" s="19"/>
      <c r="BX112" s="476">
        <f t="shared" si="137"/>
        <v>0</v>
      </c>
      <c r="BY112" s="448">
        <f t="shared" si="95"/>
        <v>0</v>
      </c>
      <c r="BZ112" s="449" t="str">
        <f t="shared" si="142"/>
        <v/>
      </c>
      <c r="CA112" s="116"/>
      <c r="CB112" s="27"/>
      <c r="CC112" s="27"/>
      <c r="CD112" s="27"/>
      <c r="CE112" s="27"/>
      <c r="CF112" s="470">
        <f t="shared" si="138"/>
        <v>0</v>
      </c>
      <c r="CG112" s="477">
        <f t="shared" si="96"/>
        <v>0</v>
      </c>
      <c r="CH112" s="478" t="str">
        <f t="shared" si="143"/>
        <v/>
      </c>
      <c r="CI112" s="111"/>
      <c r="CJ112" s="18"/>
      <c r="CK112" s="18"/>
      <c r="CL112" s="18"/>
      <c r="CM112" s="18"/>
      <c r="CN112" s="479">
        <f t="shared" si="139"/>
        <v>0</v>
      </c>
      <c r="CO112" s="480">
        <f t="shared" si="97"/>
        <v>0</v>
      </c>
      <c r="CP112" s="481" t="str">
        <f t="shared" si="144"/>
        <v/>
      </c>
      <c r="CQ112" s="106"/>
      <c r="CR112" s="19"/>
      <c r="CS112" s="19"/>
      <c r="CT112" s="19"/>
      <c r="CU112" s="19"/>
      <c r="CV112" s="476">
        <f t="shared" si="140"/>
        <v>0</v>
      </c>
      <c r="CW112" s="448" t="str">
        <f t="shared" si="98"/>
        <v/>
      </c>
      <c r="CX112" s="482" t="str">
        <f t="shared" si="99"/>
        <v/>
      </c>
      <c r="CY112" s="102"/>
      <c r="CZ112" s="9"/>
      <c r="DA112" s="483" t="str">
        <f t="shared" si="100"/>
        <v/>
      </c>
      <c r="DB112" s="484">
        <f t="shared" si="71"/>
        <v>705</v>
      </c>
      <c r="DC112" s="485">
        <f t="shared" si="101"/>
        <v>0</v>
      </c>
      <c r="DD112" s="486">
        <f t="shared" si="102"/>
        <v>0</v>
      </c>
      <c r="DE112" s="487" t="str">
        <f t="shared" si="103"/>
        <v/>
      </c>
      <c r="DF112" s="463" t="str">
        <f t="shared" si="104"/>
        <v/>
      </c>
      <c r="DG112" s="463" t="str">
        <f t="shared" si="105"/>
        <v/>
      </c>
      <c r="DH112" s="488" t="str">
        <f t="shared" si="106"/>
        <v/>
      </c>
      <c r="DI112" s="461">
        <f t="shared" si="107"/>
        <v>0</v>
      </c>
      <c r="DJ112" s="648"/>
      <c r="DK112" s="649"/>
      <c r="DM112" s="201">
        <f t="shared" si="108"/>
        <v>0</v>
      </c>
      <c r="DN112" s="201" t="s">
        <v>127</v>
      </c>
      <c r="DO112" s="201">
        <f t="shared" si="109"/>
        <v>100</v>
      </c>
      <c r="DP112" s="201" t="str">
        <f t="shared" si="110"/>
        <v>0/100</v>
      </c>
      <c r="DQ112" s="201">
        <f t="shared" si="111"/>
        <v>0</v>
      </c>
      <c r="DR112" s="201" t="s">
        <v>127</v>
      </c>
      <c r="DS112" s="201">
        <f t="shared" si="112"/>
        <v>100</v>
      </c>
      <c r="DT112" s="201" t="str">
        <f t="shared" si="113"/>
        <v>0/100</v>
      </c>
      <c r="DU112" s="201">
        <f t="shared" si="114"/>
        <v>0</v>
      </c>
      <c r="DV112" s="201" t="s">
        <v>127</v>
      </c>
      <c r="DW112" s="201">
        <f t="shared" si="115"/>
        <v>100</v>
      </c>
      <c r="DX112" s="201" t="str">
        <f t="shared" si="116"/>
        <v>0/100</v>
      </c>
      <c r="DY112" s="201">
        <f t="shared" si="117"/>
        <v>0</v>
      </c>
      <c r="DZ112" s="201" t="s">
        <v>127</v>
      </c>
      <c r="EA112" s="201">
        <f t="shared" si="118"/>
        <v>0</v>
      </c>
      <c r="EB112" s="201" t="str">
        <f t="shared" si="119"/>
        <v>0/0</v>
      </c>
    </row>
    <row r="113" spans="1:132" ht="27.75" customHeight="1">
      <c r="A113" s="6">
        <f t="shared" si="72"/>
        <v>0</v>
      </c>
      <c r="B113" s="484">
        <v>105</v>
      </c>
      <c r="C113" s="463">
        <f t="shared" si="130"/>
        <v>0</v>
      </c>
      <c r="D113" s="8"/>
      <c r="E113" s="22"/>
      <c r="F113" s="7"/>
      <c r="G113" s="8"/>
      <c r="H113" s="8"/>
      <c r="I113" s="8"/>
      <c r="J113" s="524"/>
      <c r="K113" s="196">
        <v>0</v>
      </c>
      <c r="L113" s="146">
        <v>0</v>
      </c>
      <c r="M113" s="146"/>
      <c r="N113" s="147">
        <f t="shared" si="131"/>
        <v>0</v>
      </c>
      <c r="O113" s="148">
        <v>0</v>
      </c>
      <c r="P113" s="148">
        <v>0</v>
      </c>
      <c r="Q113" s="148">
        <v>0</v>
      </c>
      <c r="R113" s="149">
        <f t="shared" si="132"/>
        <v>0</v>
      </c>
      <c r="S113" s="150">
        <v>0</v>
      </c>
      <c r="T113" s="150">
        <v>0</v>
      </c>
      <c r="U113" s="150">
        <v>0</v>
      </c>
      <c r="V113" s="151">
        <f t="shared" si="133"/>
        <v>0</v>
      </c>
      <c r="W113" s="464">
        <f t="shared" si="134"/>
        <v>0</v>
      </c>
      <c r="X113" s="465">
        <f t="shared" si="135"/>
        <v>0</v>
      </c>
      <c r="Y113" s="466" t="str">
        <f t="shared" si="136"/>
        <v/>
      </c>
      <c r="Z113" s="186">
        <v>0</v>
      </c>
      <c r="AA113" s="152">
        <v>0</v>
      </c>
      <c r="AB113" s="152"/>
      <c r="AC113" s="153">
        <f t="shared" si="77"/>
        <v>0</v>
      </c>
      <c r="AD113" s="154">
        <v>0</v>
      </c>
      <c r="AE113" s="154">
        <v>0</v>
      </c>
      <c r="AF113" s="154">
        <v>0</v>
      </c>
      <c r="AG113" s="155">
        <f t="shared" si="78"/>
        <v>0</v>
      </c>
      <c r="AH113" s="156">
        <v>0</v>
      </c>
      <c r="AI113" s="156">
        <v>0</v>
      </c>
      <c r="AJ113" s="156">
        <v>0</v>
      </c>
      <c r="AK113" s="157">
        <f t="shared" si="79"/>
        <v>0</v>
      </c>
      <c r="AL113" s="467">
        <f t="shared" si="141"/>
        <v>0</v>
      </c>
      <c r="AM113" s="468">
        <f t="shared" si="81"/>
        <v>0</v>
      </c>
      <c r="AN113" s="469" t="str">
        <f t="shared" si="82"/>
        <v/>
      </c>
      <c r="AO113" s="102">
        <v>0</v>
      </c>
      <c r="AP113" s="9">
        <v>0</v>
      </c>
      <c r="AQ113" s="9"/>
      <c r="AR113" s="158">
        <f t="shared" si="83"/>
        <v>0</v>
      </c>
      <c r="AS113" s="159">
        <v>0</v>
      </c>
      <c r="AT113" s="159">
        <v>0</v>
      </c>
      <c r="AU113" s="159">
        <v>0</v>
      </c>
      <c r="AV113" s="160">
        <f t="shared" si="84"/>
        <v>0</v>
      </c>
      <c r="AW113" s="161">
        <v>0</v>
      </c>
      <c r="AX113" s="161">
        <v>0</v>
      </c>
      <c r="AY113" s="161">
        <v>0</v>
      </c>
      <c r="AZ113" s="162">
        <f t="shared" si="85"/>
        <v>0</v>
      </c>
      <c r="BA113" s="470">
        <f t="shared" si="86"/>
        <v>0</v>
      </c>
      <c r="BB113" s="471">
        <f t="shared" si="87"/>
        <v>0</v>
      </c>
      <c r="BC113" s="472" t="str">
        <f t="shared" si="88"/>
        <v/>
      </c>
      <c r="BD113" s="172">
        <v>0</v>
      </c>
      <c r="BE113" s="163">
        <v>0</v>
      </c>
      <c r="BF113" s="163"/>
      <c r="BG113" s="164">
        <f t="shared" si="89"/>
        <v>0</v>
      </c>
      <c r="BH113" s="165">
        <v>0</v>
      </c>
      <c r="BI113" s="165">
        <v>0</v>
      </c>
      <c r="BJ113" s="165">
        <v>0</v>
      </c>
      <c r="BK113" s="166">
        <f t="shared" si="90"/>
        <v>0</v>
      </c>
      <c r="BL113" s="167">
        <v>0</v>
      </c>
      <c r="BM113" s="167">
        <v>0</v>
      </c>
      <c r="BN113" s="167">
        <v>0</v>
      </c>
      <c r="BO113" s="168">
        <f t="shared" si="91"/>
        <v>0</v>
      </c>
      <c r="BP113" s="473">
        <f t="shared" si="92"/>
        <v>0</v>
      </c>
      <c r="BQ113" s="474">
        <f t="shared" si="93"/>
        <v>0</v>
      </c>
      <c r="BR113" s="475" t="str">
        <f t="shared" si="94"/>
        <v/>
      </c>
      <c r="BS113" s="132"/>
      <c r="BT113" s="19"/>
      <c r="BU113" s="19"/>
      <c r="BV113" s="19"/>
      <c r="BW113" s="19"/>
      <c r="BX113" s="476">
        <f t="shared" si="137"/>
        <v>0</v>
      </c>
      <c r="BY113" s="448">
        <f t="shared" si="95"/>
        <v>0</v>
      </c>
      <c r="BZ113" s="449" t="str">
        <f t="shared" si="142"/>
        <v/>
      </c>
      <c r="CA113" s="116"/>
      <c r="CB113" s="27"/>
      <c r="CC113" s="27"/>
      <c r="CD113" s="27"/>
      <c r="CE113" s="27"/>
      <c r="CF113" s="470">
        <f t="shared" si="138"/>
        <v>0</v>
      </c>
      <c r="CG113" s="477">
        <f t="shared" si="96"/>
        <v>0</v>
      </c>
      <c r="CH113" s="478" t="str">
        <f t="shared" si="143"/>
        <v/>
      </c>
      <c r="CI113" s="111"/>
      <c r="CJ113" s="18"/>
      <c r="CK113" s="18"/>
      <c r="CL113" s="18"/>
      <c r="CM113" s="18"/>
      <c r="CN113" s="479">
        <f t="shared" si="139"/>
        <v>0</v>
      </c>
      <c r="CO113" s="480">
        <f t="shared" si="97"/>
        <v>0</v>
      </c>
      <c r="CP113" s="481" t="str">
        <f t="shared" si="144"/>
        <v/>
      </c>
      <c r="CQ113" s="106"/>
      <c r="CR113" s="19"/>
      <c r="CS113" s="19"/>
      <c r="CT113" s="19"/>
      <c r="CU113" s="19"/>
      <c r="CV113" s="476">
        <f t="shared" si="140"/>
        <v>0</v>
      </c>
      <c r="CW113" s="448" t="str">
        <f t="shared" si="98"/>
        <v/>
      </c>
      <c r="CX113" s="482" t="str">
        <f t="shared" si="99"/>
        <v/>
      </c>
      <c r="CY113" s="102"/>
      <c r="CZ113" s="9"/>
      <c r="DA113" s="483" t="str">
        <f t="shared" si="100"/>
        <v/>
      </c>
      <c r="DB113" s="484">
        <f t="shared" si="71"/>
        <v>705</v>
      </c>
      <c r="DC113" s="485">
        <f t="shared" si="101"/>
        <v>0</v>
      </c>
      <c r="DD113" s="486">
        <f t="shared" si="102"/>
        <v>0</v>
      </c>
      <c r="DE113" s="487" t="str">
        <f t="shared" si="103"/>
        <v/>
      </c>
      <c r="DF113" s="463" t="str">
        <f t="shared" si="104"/>
        <v/>
      </c>
      <c r="DG113" s="463" t="str">
        <f t="shared" si="105"/>
        <v/>
      </c>
      <c r="DH113" s="488" t="str">
        <f t="shared" si="106"/>
        <v/>
      </c>
      <c r="DI113" s="461">
        <f t="shared" si="107"/>
        <v>0</v>
      </c>
      <c r="DJ113" s="648"/>
      <c r="DK113" s="649"/>
      <c r="DM113" s="201">
        <f t="shared" si="108"/>
        <v>0</v>
      </c>
      <c r="DN113" s="201" t="s">
        <v>127</v>
      </c>
      <c r="DO113" s="201">
        <f t="shared" si="109"/>
        <v>100</v>
      </c>
      <c r="DP113" s="201" t="str">
        <f t="shared" si="110"/>
        <v>0/100</v>
      </c>
      <c r="DQ113" s="201">
        <f t="shared" si="111"/>
        <v>0</v>
      </c>
      <c r="DR113" s="201" t="s">
        <v>127</v>
      </c>
      <c r="DS113" s="201">
        <f t="shared" si="112"/>
        <v>100</v>
      </c>
      <c r="DT113" s="201" t="str">
        <f t="shared" si="113"/>
        <v>0/100</v>
      </c>
      <c r="DU113" s="201">
        <f t="shared" si="114"/>
        <v>0</v>
      </c>
      <c r="DV113" s="201" t="s">
        <v>127</v>
      </c>
      <c r="DW113" s="201">
        <f t="shared" si="115"/>
        <v>100</v>
      </c>
      <c r="DX113" s="201" t="str">
        <f t="shared" si="116"/>
        <v>0/100</v>
      </c>
      <c r="DY113" s="201">
        <f t="shared" si="117"/>
        <v>0</v>
      </c>
      <c r="DZ113" s="201" t="s">
        <v>127</v>
      </c>
      <c r="EA113" s="201">
        <f t="shared" si="118"/>
        <v>0</v>
      </c>
      <c r="EB113" s="201" t="str">
        <f t="shared" si="119"/>
        <v>0/0</v>
      </c>
    </row>
    <row r="114" spans="1:132" ht="27.75" customHeight="1">
      <c r="A114" s="6">
        <f t="shared" si="72"/>
        <v>0</v>
      </c>
      <c r="B114" s="462">
        <v>106</v>
      </c>
      <c r="C114" s="463">
        <f t="shared" si="130"/>
        <v>0</v>
      </c>
      <c r="D114" s="8"/>
      <c r="E114" s="22"/>
      <c r="F114" s="7"/>
      <c r="G114" s="8"/>
      <c r="H114" s="8"/>
      <c r="I114" s="8"/>
      <c r="J114" s="524"/>
      <c r="K114" s="196">
        <v>0</v>
      </c>
      <c r="L114" s="146">
        <v>0</v>
      </c>
      <c r="M114" s="146"/>
      <c r="N114" s="147">
        <f t="shared" si="131"/>
        <v>0</v>
      </c>
      <c r="O114" s="148">
        <v>0</v>
      </c>
      <c r="P114" s="148">
        <v>0</v>
      </c>
      <c r="Q114" s="148">
        <v>0</v>
      </c>
      <c r="R114" s="149">
        <f t="shared" si="132"/>
        <v>0</v>
      </c>
      <c r="S114" s="150">
        <v>0</v>
      </c>
      <c r="T114" s="150">
        <v>0</v>
      </c>
      <c r="U114" s="150">
        <v>0</v>
      </c>
      <c r="V114" s="151">
        <f t="shared" si="133"/>
        <v>0</v>
      </c>
      <c r="W114" s="464">
        <f t="shared" si="134"/>
        <v>0</v>
      </c>
      <c r="X114" s="465">
        <f t="shared" si="135"/>
        <v>0</v>
      </c>
      <c r="Y114" s="466" t="str">
        <f t="shared" si="136"/>
        <v/>
      </c>
      <c r="Z114" s="186">
        <v>0</v>
      </c>
      <c r="AA114" s="152">
        <v>0</v>
      </c>
      <c r="AB114" s="152"/>
      <c r="AC114" s="153">
        <f t="shared" si="77"/>
        <v>0</v>
      </c>
      <c r="AD114" s="154">
        <v>0</v>
      </c>
      <c r="AE114" s="154">
        <v>0</v>
      </c>
      <c r="AF114" s="154">
        <v>0</v>
      </c>
      <c r="AG114" s="155">
        <f t="shared" si="78"/>
        <v>0</v>
      </c>
      <c r="AH114" s="156">
        <v>0</v>
      </c>
      <c r="AI114" s="156">
        <v>0</v>
      </c>
      <c r="AJ114" s="156">
        <v>0</v>
      </c>
      <c r="AK114" s="157">
        <f t="shared" si="79"/>
        <v>0</v>
      </c>
      <c r="AL114" s="467">
        <f t="shared" si="141"/>
        <v>0</v>
      </c>
      <c r="AM114" s="468">
        <f t="shared" si="81"/>
        <v>0</v>
      </c>
      <c r="AN114" s="469" t="str">
        <f t="shared" si="82"/>
        <v/>
      </c>
      <c r="AO114" s="102">
        <v>0</v>
      </c>
      <c r="AP114" s="9">
        <v>0</v>
      </c>
      <c r="AQ114" s="9"/>
      <c r="AR114" s="158">
        <f t="shared" si="83"/>
        <v>0</v>
      </c>
      <c r="AS114" s="159">
        <v>0</v>
      </c>
      <c r="AT114" s="159">
        <v>0</v>
      </c>
      <c r="AU114" s="159">
        <v>0</v>
      </c>
      <c r="AV114" s="160">
        <f t="shared" si="84"/>
        <v>0</v>
      </c>
      <c r="AW114" s="161">
        <v>0</v>
      </c>
      <c r="AX114" s="161">
        <v>0</v>
      </c>
      <c r="AY114" s="161">
        <v>0</v>
      </c>
      <c r="AZ114" s="162">
        <f t="shared" si="85"/>
        <v>0</v>
      </c>
      <c r="BA114" s="470">
        <f t="shared" si="86"/>
        <v>0</v>
      </c>
      <c r="BB114" s="471">
        <f t="shared" si="87"/>
        <v>0</v>
      </c>
      <c r="BC114" s="472" t="str">
        <f t="shared" si="88"/>
        <v/>
      </c>
      <c r="BD114" s="172">
        <v>0</v>
      </c>
      <c r="BE114" s="163">
        <v>0</v>
      </c>
      <c r="BF114" s="163"/>
      <c r="BG114" s="164">
        <f t="shared" si="89"/>
        <v>0</v>
      </c>
      <c r="BH114" s="165">
        <v>0</v>
      </c>
      <c r="BI114" s="165">
        <v>0</v>
      </c>
      <c r="BJ114" s="165">
        <v>0</v>
      </c>
      <c r="BK114" s="166">
        <f t="shared" si="90"/>
        <v>0</v>
      </c>
      <c r="BL114" s="167">
        <v>0</v>
      </c>
      <c r="BM114" s="167">
        <v>0</v>
      </c>
      <c r="BN114" s="167">
        <v>0</v>
      </c>
      <c r="BO114" s="168">
        <f t="shared" si="91"/>
        <v>0</v>
      </c>
      <c r="BP114" s="473">
        <f t="shared" si="92"/>
        <v>0</v>
      </c>
      <c r="BQ114" s="474">
        <f t="shared" si="93"/>
        <v>0</v>
      </c>
      <c r="BR114" s="475" t="str">
        <f t="shared" si="94"/>
        <v/>
      </c>
      <c r="BS114" s="132"/>
      <c r="BT114" s="19"/>
      <c r="BU114" s="19"/>
      <c r="BV114" s="19"/>
      <c r="BW114" s="19"/>
      <c r="BX114" s="476">
        <f t="shared" si="137"/>
        <v>0</v>
      </c>
      <c r="BY114" s="448">
        <f t="shared" si="95"/>
        <v>0</v>
      </c>
      <c r="BZ114" s="449" t="str">
        <f t="shared" si="142"/>
        <v/>
      </c>
      <c r="CA114" s="116"/>
      <c r="CB114" s="27"/>
      <c r="CC114" s="27"/>
      <c r="CD114" s="27"/>
      <c r="CE114" s="27"/>
      <c r="CF114" s="470">
        <f t="shared" si="138"/>
        <v>0</v>
      </c>
      <c r="CG114" s="477">
        <f t="shared" si="96"/>
        <v>0</v>
      </c>
      <c r="CH114" s="478" t="str">
        <f t="shared" si="143"/>
        <v/>
      </c>
      <c r="CI114" s="111"/>
      <c r="CJ114" s="18"/>
      <c r="CK114" s="18"/>
      <c r="CL114" s="18"/>
      <c r="CM114" s="18"/>
      <c r="CN114" s="479">
        <f t="shared" si="139"/>
        <v>0</v>
      </c>
      <c r="CO114" s="480">
        <f t="shared" si="97"/>
        <v>0</v>
      </c>
      <c r="CP114" s="481" t="str">
        <f t="shared" si="144"/>
        <v/>
      </c>
      <c r="CQ114" s="106"/>
      <c r="CR114" s="19"/>
      <c r="CS114" s="19"/>
      <c r="CT114" s="19"/>
      <c r="CU114" s="19"/>
      <c r="CV114" s="476">
        <f t="shared" si="140"/>
        <v>0</v>
      </c>
      <c r="CW114" s="448" t="str">
        <f t="shared" si="98"/>
        <v/>
      </c>
      <c r="CX114" s="482" t="str">
        <f t="shared" si="99"/>
        <v/>
      </c>
      <c r="CY114" s="102"/>
      <c r="CZ114" s="9"/>
      <c r="DA114" s="483" t="str">
        <f t="shared" si="100"/>
        <v/>
      </c>
      <c r="DB114" s="484">
        <f t="shared" si="71"/>
        <v>705</v>
      </c>
      <c r="DC114" s="485">
        <f t="shared" si="101"/>
        <v>0</v>
      </c>
      <c r="DD114" s="486">
        <f t="shared" si="102"/>
        <v>0</v>
      </c>
      <c r="DE114" s="487" t="str">
        <f t="shared" si="103"/>
        <v/>
      </c>
      <c r="DF114" s="463" t="str">
        <f t="shared" si="104"/>
        <v/>
      </c>
      <c r="DG114" s="463" t="str">
        <f t="shared" si="105"/>
        <v/>
      </c>
      <c r="DH114" s="488" t="str">
        <f t="shared" si="106"/>
        <v/>
      </c>
      <c r="DI114" s="461">
        <f t="shared" si="107"/>
        <v>0</v>
      </c>
      <c r="DJ114" s="648"/>
      <c r="DK114" s="649"/>
      <c r="DM114" s="201">
        <f t="shared" si="108"/>
        <v>0</v>
      </c>
      <c r="DN114" s="201" t="s">
        <v>127</v>
      </c>
      <c r="DO114" s="201">
        <f t="shared" si="109"/>
        <v>100</v>
      </c>
      <c r="DP114" s="201" t="str">
        <f t="shared" si="110"/>
        <v>0/100</v>
      </c>
      <c r="DQ114" s="201">
        <f t="shared" si="111"/>
        <v>0</v>
      </c>
      <c r="DR114" s="201" t="s">
        <v>127</v>
      </c>
      <c r="DS114" s="201">
        <f t="shared" si="112"/>
        <v>100</v>
      </c>
      <c r="DT114" s="201" t="str">
        <f t="shared" si="113"/>
        <v>0/100</v>
      </c>
      <c r="DU114" s="201">
        <f t="shared" si="114"/>
        <v>0</v>
      </c>
      <c r="DV114" s="201" t="s">
        <v>127</v>
      </c>
      <c r="DW114" s="201">
        <f t="shared" si="115"/>
        <v>100</v>
      </c>
      <c r="DX114" s="201" t="str">
        <f t="shared" si="116"/>
        <v>0/100</v>
      </c>
      <c r="DY114" s="201">
        <f t="shared" si="117"/>
        <v>0</v>
      </c>
      <c r="DZ114" s="201" t="s">
        <v>127</v>
      </c>
      <c r="EA114" s="201">
        <f t="shared" si="118"/>
        <v>0</v>
      </c>
      <c r="EB114" s="201" t="str">
        <f t="shared" si="119"/>
        <v>0/0</v>
      </c>
    </row>
    <row r="115" spans="1:132" ht="27.75" customHeight="1">
      <c r="A115" s="6">
        <f t="shared" si="72"/>
        <v>0</v>
      </c>
      <c r="B115" s="484">
        <v>107</v>
      </c>
      <c r="C115" s="463">
        <f t="shared" si="130"/>
        <v>0</v>
      </c>
      <c r="D115" s="8"/>
      <c r="E115" s="22"/>
      <c r="F115" s="7"/>
      <c r="G115" s="8"/>
      <c r="H115" s="8"/>
      <c r="I115" s="8"/>
      <c r="J115" s="524"/>
      <c r="K115" s="196">
        <v>0</v>
      </c>
      <c r="L115" s="146">
        <v>0</v>
      </c>
      <c r="M115" s="146"/>
      <c r="N115" s="147">
        <f t="shared" si="131"/>
        <v>0</v>
      </c>
      <c r="O115" s="148">
        <v>0</v>
      </c>
      <c r="P115" s="148">
        <v>0</v>
      </c>
      <c r="Q115" s="148">
        <v>0</v>
      </c>
      <c r="R115" s="149">
        <f t="shared" si="132"/>
        <v>0</v>
      </c>
      <c r="S115" s="150">
        <v>0</v>
      </c>
      <c r="T115" s="150">
        <v>0</v>
      </c>
      <c r="U115" s="150">
        <v>0</v>
      </c>
      <c r="V115" s="151">
        <f t="shared" si="133"/>
        <v>0</v>
      </c>
      <c r="W115" s="464">
        <f t="shared" si="134"/>
        <v>0</v>
      </c>
      <c r="X115" s="465">
        <f t="shared" si="135"/>
        <v>0</v>
      </c>
      <c r="Y115" s="466" t="str">
        <f t="shared" si="136"/>
        <v/>
      </c>
      <c r="Z115" s="186">
        <v>0</v>
      </c>
      <c r="AA115" s="152">
        <v>0</v>
      </c>
      <c r="AB115" s="152"/>
      <c r="AC115" s="153">
        <f t="shared" si="77"/>
        <v>0</v>
      </c>
      <c r="AD115" s="154">
        <v>0</v>
      </c>
      <c r="AE115" s="154">
        <v>0</v>
      </c>
      <c r="AF115" s="154">
        <v>0</v>
      </c>
      <c r="AG115" s="155">
        <f t="shared" si="78"/>
        <v>0</v>
      </c>
      <c r="AH115" s="156">
        <v>0</v>
      </c>
      <c r="AI115" s="156">
        <v>0</v>
      </c>
      <c r="AJ115" s="156">
        <v>0</v>
      </c>
      <c r="AK115" s="157">
        <f t="shared" si="79"/>
        <v>0</v>
      </c>
      <c r="AL115" s="467">
        <f t="shared" si="141"/>
        <v>0</v>
      </c>
      <c r="AM115" s="468">
        <f t="shared" si="81"/>
        <v>0</v>
      </c>
      <c r="AN115" s="469" t="str">
        <f t="shared" si="82"/>
        <v/>
      </c>
      <c r="AO115" s="102">
        <v>0</v>
      </c>
      <c r="AP115" s="9">
        <v>0</v>
      </c>
      <c r="AQ115" s="9"/>
      <c r="AR115" s="158">
        <f t="shared" si="83"/>
        <v>0</v>
      </c>
      <c r="AS115" s="159">
        <v>0</v>
      </c>
      <c r="AT115" s="159">
        <v>0</v>
      </c>
      <c r="AU115" s="159">
        <v>0</v>
      </c>
      <c r="AV115" s="160">
        <f t="shared" si="84"/>
        <v>0</v>
      </c>
      <c r="AW115" s="161">
        <v>0</v>
      </c>
      <c r="AX115" s="161">
        <v>0</v>
      </c>
      <c r="AY115" s="161">
        <v>0</v>
      </c>
      <c r="AZ115" s="162">
        <f t="shared" si="85"/>
        <v>0</v>
      </c>
      <c r="BA115" s="470">
        <f t="shared" si="86"/>
        <v>0</v>
      </c>
      <c r="BB115" s="471">
        <f t="shared" si="87"/>
        <v>0</v>
      </c>
      <c r="BC115" s="472" t="str">
        <f t="shared" si="88"/>
        <v/>
      </c>
      <c r="BD115" s="172">
        <v>0</v>
      </c>
      <c r="BE115" s="163">
        <v>0</v>
      </c>
      <c r="BF115" s="163"/>
      <c r="BG115" s="164">
        <f t="shared" si="89"/>
        <v>0</v>
      </c>
      <c r="BH115" s="165">
        <v>0</v>
      </c>
      <c r="BI115" s="165">
        <v>0</v>
      </c>
      <c r="BJ115" s="165">
        <v>0</v>
      </c>
      <c r="BK115" s="166">
        <f t="shared" si="90"/>
        <v>0</v>
      </c>
      <c r="BL115" s="167">
        <v>0</v>
      </c>
      <c r="BM115" s="167">
        <v>0</v>
      </c>
      <c r="BN115" s="167">
        <v>0</v>
      </c>
      <c r="BO115" s="168">
        <f t="shared" si="91"/>
        <v>0</v>
      </c>
      <c r="BP115" s="473">
        <f t="shared" si="92"/>
        <v>0</v>
      </c>
      <c r="BQ115" s="474">
        <f t="shared" si="93"/>
        <v>0</v>
      </c>
      <c r="BR115" s="475" t="str">
        <f t="shared" si="94"/>
        <v/>
      </c>
      <c r="BS115" s="132"/>
      <c r="BT115" s="19"/>
      <c r="BU115" s="19"/>
      <c r="BV115" s="19"/>
      <c r="BW115" s="19"/>
      <c r="BX115" s="476">
        <f t="shared" si="137"/>
        <v>0</v>
      </c>
      <c r="BY115" s="448">
        <f t="shared" si="95"/>
        <v>0</v>
      </c>
      <c r="BZ115" s="449" t="str">
        <f t="shared" si="142"/>
        <v/>
      </c>
      <c r="CA115" s="116"/>
      <c r="CB115" s="27"/>
      <c r="CC115" s="27"/>
      <c r="CD115" s="27"/>
      <c r="CE115" s="27"/>
      <c r="CF115" s="470">
        <f t="shared" si="138"/>
        <v>0</v>
      </c>
      <c r="CG115" s="477">
        <f t="shared" si="96"/>
        <v>0</v>
      </c>
      <c r="CH115" s="478" t="str">
        <f t="shared" si="143"/>
        <v/>
      </c>
      <c r="CI115" s="111"/>
      <c r="CJ115" s="18"/>
      <c r="CK115" s="18"/>
      <c r="CL115" s="18"/>
      <c r="CM115" s="18"/>
      <c r="CN115" s="479">
        <f t="shared" si="139"/>
        <v>0</v>
      </c>
      <c r="CO115" s="480">
        <f t="shared" si="97"/>
        <v>0</v>
      </c>
      <c r="CP115" s="481" t="str">
        <f t="shared" si="144"/>
        <v/>
      </c>
      <c r="CQ115" s="106"/>
      <c r="CR115" s="19"/>
      <c r="CS115" s="19"/>
      <c r="CT115" s="19"/>
      <c r="CU115" s="19"/>
      <c r="CV115" s="476">
        <f t="shared" si="140"/>
        <v>0</v>
      </c>
      <c r="CW115" s="448" t="str">
        <f t="shared" si="98"/>
        <v/>
      </c>
      <c r="CX115" s="482" t="str">
        <f t="shared" si="99"/>
        <v/>
      </c>
      <c r="CY115" s="102"/>
      <c r="CZ115" s="9"/>
      <c r="DA115" s="483" t="str">
        <f t="shared" si="100"/>
        <v/>
      </c>
      <c r="DB115" s="484">
        <f t="shared" si="71"/>
        <v>705</v>
      </c>
      <c r="DC115" s="485">
        <f t="shared" si="101"/>
        <v>0</v>
      </c>
      <c r="DD115" s="486">
        <f t="shared" si="102"/>
        <v>0</v>
      </c>
      <c r="DE115" s="487" t="str">
        <f t="shared" si="103"/>
        <v/>
      </c>
      <c r="DF115" s="463" t="str">
        <f t="shared" si="104"/>
        <v/>
      </c>
      <c r="DG115" s="463" t="str">
        <f t="shared" si="105"/>
        <v/>
      </c>
      <c r="DH115" s="488" t="str">
        <f t="shared" si="106"/>
        <v/>
      </c>
      <c r="DI115" s="461">
        <f t="shared" si="107"/>
        <v>0</v>
      </c>
      <c r="DJ115" s="648"/>
      <c r="DK115" s="649"/>
      <c r="DM115" s="201">
        <f t="shared" si="108"/>
        <v>0</v>
      </c>
      <c r="DN115" s="201" t="s">
        <v>127</v>
      </c>
      <c r="DO115" s="201">
        <f t="shared" si="109"/>
        <v>100</v>
      </c>
      <c r="DP115" s="201" t="str">
        <f t="shared" si="110"/>
        <v>0/100</v>
      </c>
      <c r="DQ115" s="201">
        <f t="shared" si="111"/>
        <v>0</v>
      </c>
      <c r="DR115" s="201" t="s">
        <v>127</v>
      </c>
      <c r="DS115" s="201">
        <f t="shared" si="112"/>
        <v>100</v>
      </c>
      <c r="DT115" s="201" t="str">
        <f t="shared" si="113"/>
        <v>0/100</v>
      </c>
      <c r="DU115" s="201">
        <f t="shared" si="114"/>
        <v>0</v>
      </c>
      <c r="DV115" s="201" t="s">
        <v>127</v>
      </c>
      <c r="DW115" s="201">
        <f t="shared" si="115"/>
        <v>100</v>
      </c>
      <c r="DX115" s="201" t="str">
        <f t="shared" si="116"/>
        <v>0/100</v>
      </c>
      <c r="DY115" s="201">
        <f t="shared" si="117"/>
        <v>0</v>
      </c>
      <c r="DZ115" s="201" t="s">
        <v>127</v>
      </c>
      <c r="EA115" s="201">
        <f t="shared" si="118"/>
        <v>0</v>
      </c>
      <c r="EB115" s="201" t="str">
        <f t="shared" si="119"/>
        <v>0/0</v>
      </c>
    </row>
    <row r="116" spans="1:132" ht="27.75" customHeight="1">
      <c r="A116" s="6">
        <f t="shared" si="72"/>
        <v>0</v>
      </c>
      <c r="B116" s="462">
        <v>108</v>
      </c>
      <c r="C116" s="463">
        <f t="shared" si="130"/>
        <v>0</v>
      </c>
      <c r="D116" s="8"/>
      <c r="E116" s="22"/>
      <c r="F116" s="7"/>
      <c r="G116" s="8"/>
      <c r="H116" s="8"/>
      <c r="I116" s="8"/>
      <c r="J116" s="524"/>
      <c r="K116" s="196">
        <v>0</v>
      </c>
      <c r="L116" s="146">
        <v>0</v>
      </c>
      <c r="M116" s="146"/>
      <c r="N116" s="147">
        <f t="shared" si="131"/>
        <v>0</v>
      </c>
      <c r="O116" s="148">
        <v>0</v>
      </c>
      <c r="P116" s="148">
        <v>0</v>
      </c>
      <c r="Q116" s="148">
        <v>0</v>
      </c>
      <c r="R116" s="149">
        <f t="shared" si="132"/>
        <v>0</v>
      </c>
      <c r="S116" s="150">
        <v>0</v>
      </c>
      <c r="T116" s="150">
        <v>0</v>
      </c>
      <c r="U116" s="150">
        <v>0</v>
      </c>
      <c r="V116" s="151">
        <f t="shared" si="133"/>
        <v>0</v>
      </c>
      <c r="W116" s="464">
        <f t="shared" si="134"/>
        <v>0</v>
      </c>
      <c r="X116" s="465">
        <f t="shared" si="135"/>
        <v>0</v>
      </c>
      <c r="Y116" s="466" t="str">
        <f t="shared" si="136"/>
        <v/>
      </c>
      <c r="Z116" s="186">
        <v>0</v>
      </c>
      <c r="AA116" s="152">
        <v>0</v>
      </c>
      <c r="AB116" s="152"/>
      <c r="AC116" s="153">
        <f t="shared" si="77"/>
        <v>0</v>
      </c>
      <c r="AD116" s="154">
        <v>0</v>
      </c>
      <c r="AE116" s="154">
        <v>0</v>
      </c>
      <c r="AF116" s="154">
        <v>0</v>
      </c>
      <c r="AG116" s="155">
        <f t="shared" si="78"/>
        <v>0</v>
      </c>
      <c r="AH116" s="156">
        <v>0</v>
      </c>
      <c r="AI116" s="156">
        <v>0</v>
      </c>
      <c r="AJ116" s="156">
        <v>0</v>
      </c>
      <c r="AK116" s="157">
        <f t="shared" si="79"/>
        <v>0</v>
      </c>
      <c r="AL116" s="467">
        <f t="shared" si="141"/>
        <v>0</v>
      </c>
      <c r="AM116" s="468">
        <f t="shared" si="81"/>
        <v>0</v>
      </c>
      <c r="AN116" s="469" t="str">
        <f t="shared" si="82"/>
        <v/>
      </c>
      <c r="AO116" s="102">
        <v>0</v>
      </c>
      <c r="AP116" s="9">
        <v>0</v>
      </c>
      <c r="AQ116" s="9"/>
      <c r="AR116" s="158">
        <f t="shared" si="83"/>
        <v>0</v>
      </c>
      <c r="AS116" s="159">
        <v>0</v>
      </c>
      <c r="AT116" s="159">
        <v>0</v>
      </c>
      <c r="AU116" s="159">
        <v>0</v>
      </c>
      <c r="AV116" s="160">
        <f t="shared" si="84"/>
        <v>0</v>
      </c>
      <c r="AW116" s="161">
        <v>0</v>
      </c>
      <c r="AX116" s="161">
        <v>0</v>
      </c>
      <c r="AY116" s="161">
        <v>0</v>
      </c>
      <c r="AZ116" s="162">
        <f t="shared" si="85"/>
        <v>0</v>
      </c>
      <c r="BA116" s="470">
        <f t="shared" si="86"/>
        <v>0</v>
      </c>
      <c r="BB116" s="471">
        <f t="shared" si="87"/>
        <v>0</v>
      </c>
      <c r="BC116" s="472" t="str">
        <f t="shared" si="88"/>
        <v/>
      </c>
      <c r="BD116" s="172">
        <v>0</v>
      </c>
      <c r="BE116" s="163">
        <v>0</v>
      </c>
      <c r="BF116" s="163"/>
      <c r="BG116" s="164">
        <f t="shared" si="89"/>
        <v>0</v>
      </c>
      <c r="BH116" s="165">
        <v>0</v>
      </c>
      <c r="BI116" s="165">
        <v>0</v>
      </c>
      <c r="BJ116" s="165">
        <v>0</v>
      </c>
      <c r="BK116" s="166">
        <f t="shared" si="90"/>
        <v>0</v>
      </c>
      <c r="BL116" s="167">
        <v>0</v>
      </c>
      <c r="BM116" s="167">
        <v>0</v>
      </c>
      <c r="BN116" s="167">
        <v>0</v>
      </c>
      <c r="BO116" s="168">
        <f t="shared" si="91"/>
        <v>0</v>
      </c>
      <c r="BP116" s="473">
        <f t="shared" si="92"/>
        <v>0</v>
      </c>
      <c r="BQ116" s="474">
        <f t="shared" si="93"/>
        <v>0</v>
      </c>
      <c r="BR116" s="475" t="str">
        <f t="shared" si="94"/>
        <v/>
      </c>
      <c r="BS116" s="132"/>
      <c r="BT116" s="19"/>
      <c r="BU116" s="19"/>
      <c r="BV116" s="19"/>
      <c r="BW116" s="19"/>
      <c r="BX116" s="476">
        <f t="shared" si="137"/>
        <v>0</v>
      </c>
      <c r="BY116" s="448">
        <f t="shared" si="95"/>
        <v>0</v>
      </c>
      <c r="BZ116" s="449" t="str">
        <f t="shared" si="142"/>
        <v/>
      </c>
      <c r="CA116" s="116"/>
      <c r="CB116" s="27"/>
      <c r="CC116" s="27"/>
      <c r="CD116" s="27"/>
      <c r="CE116" s="27"/>
      <c r="CF116" s="470">
        <f t="shared" si="138"/>
        <v>0</v>
      </c>
      <c r="CG116" s="477">
        <f t="shared" si="96"/>
        <v>0</v>
      </c>
      <c r="CH116" s="478" t="str">
        <f t="shared" si="143"/>
        <v/>
      </c>
      <c r="CI116" s="111"/>
      <c r="CJ116" s="18"/>
      <c r="CK116" s="18"/>
      <c r="CL116" s="18"/>
      <c r="CM116" s="18"/>
      <c r="CN116" s="479">
        <f t="shared" si="139"/>
        <v>0</v>
      </c>
      <c r="CO116" s="480">
        <f t="shared" si="97"/>
        <v>0</v>
      </c>
      <c r="CP116" s="481" t="str">
        <f t="shared" si="144"/>
        <v/>
      </c>
      <c r="CQ116" s="106"/>
      <c r="CR116" s="19"/>
      <c r="CS116" s="19"/>
      <c r="CT116" s="19"/>
      <c r="CU116" s="19"/>
      <c r="CV116" s="476">
        <f t="shared" si="140"/>
        <v>0</v>
      </c>
      <c r="CW116" s="448" t="str">
        <f t="shared" si="98"/>
        <v/>
      </c>
      <c r="CX116" s="482" t="str">
        <f t="shared" si="99"/>
        <v/>
      </c>
      <c r="CY116" s="102"/>
      <c r="CZ116" s="9"/>
      <c r="DA116" s="483" t="str">
        <f t="shared" si="100"/>
        <v/>
      </c>
      <c r="DB116" s="484">
        <f t="shared" si="71"/>
        <v>705</v>
      </c>
      <c r="DC116" s="485">
        <f t="shared" si="101"/>
        <v>0</v>
      </c>
      <c r="DD116" s="486">
        <f t="shared" si="102"/>
        <v>0</v>
      </c>
      <c r="DE116" s="487" t="str">
        <f t="shared" si="103"/>
        <v/>
      </c>
      <c r="DF116" s="463" t="str">
        <f t="shared" si="104"/>
        <v/>
      </c>
      <c r="DG116" s="463" t="str">
        <f t="shared" si="105"/>
        <v/>
      </c>
      <c r="DH116" s="488" t="str">
        <f t="shared" si="106"/>
        <v/>
      </c>
      <c r="DI116" s="461">
        <f t="shared" si="107"/>
        <v>0</v>
      </c>
      <c r="DJ116" s="648"/>
      <c r="DK116" s="649"/>
      <c r="DM116" s="201">
        <f t="shared" si="108"/>
        <v>0</v>
      </c>
      <c r="DN116" s="201" t="s">
        <v>127</v>
      </c>
      <c r="DO116" s="201">
        <f t="shared" si="109"/>
        <v>100</v>
      </c>
      <c r="DP116" s="201" t="str">
        <f t="shared" si="110"/>
        <v>0/100</v>
      </c>
      <c r="DQ116" s="201">
        <f t="shared" si="111"/>
        <v>0</v>
      </c>
      <c r="DR116" s="201" t="s">
        <v>127</v>
      </c>
      <c r="DS116" s="201">
        <f t="shared" si="112"/>
        <v>100</v>
      </c>
      <c r="DT116" s="201" t="str">
        <f t="shared" si="113"/>
        <v>0/100</v>
      </c>
      <c r="DU116" s="201">
        <f t="shared" si="114"/>
        <v>0</v>
      </c>
      <c r="DV116" s="201" t="s">
        <v>127</v>
      </c>
      <c r="DW116" s="201">
        <f t="shared" si="115"/>
        <v>100</v>
      </c>
      <c r="DX116" s="201" t="str">
        <f t="shared" si="116"/>
        <v>0/100</v>
      </c>
      <c r="DY116" s="201">
        <f t="shared" si="117"/>
        <v>0</v>
      </c>
      <c r="DZ116" s="201" t="s">
        <v>127</v>
      </c>
      <c r="EA116" s="201">
        <f t="shared" si="118"/>
        <v>0</v>
      </c>
      <c r="EB116" s="201" t="str">
        <f t="shared" si="119"/>
        <v>0/0</v>
      </c>
    </row>
    <row r="117" spans="1:132" ht="27.75" customHeight="1">
      <c r="A117" s="6">
        <f t="shared" si="72"/>
        <v>0</v>
      </c>
      <c r="B117" s="484">
        <v>109</v>
      </c>
      <c r="C117" s="463">
        <f t="shared" si="130"/>
        <v>0</v>
      </c>
      <c r="D117" s="8"/>
      <c r="E117" s="22"/>
      <c r="F117" s="7"/>
      <c r="G117" s="8"/>
      <c r="H117" s="8"/>
      <c r="I117" s="8"/>
      <c r="J117" s="524"/>
      <c r="K117" s="196">
        <v>0</v>
      </c>
      <c r="L117" s="146">
        <v>0</v>
      </c>
      <c r="M117" s="146"/>
      <c r="N117" s="147">
        <f t="shared" si="131"/>
        <v>0</v>
      </c>
      <c r="O117" s="148">
        <v>0</v>
      </c>
      <c r="P117" s="148">
        <v>0</v>
      </c>
      <c r="Q117" s="148">
        <v>0</v>
      </c>
      <c r="R117" s="149">
        <f t="shared" si="132"/>
        <v>0</v>
      </c>
      <c r="S117" s="150">
        <v>0</v>
      </c>
      <c r="T117" s="150">
        <v>0</v>
      </c>
      <c r="U117" s="150">
        <v>0</v>
      </c>
      <c r="V117" s="151">
        <f t="shared" si="133"/>
        <v>0</v>
      </c>
      <c r="W117" s="464">
        <f t="shared" si="134"/>
        <v>0</v>
      </c>
      <c r="X117" s="465">
        <f t="shared" si="135"/>
        <v>0</v>
      </c>
      <c r="Y117" s="466" t="str">
        <f t="shared" si="136"/>
        <v/>
      </c>
      <c r="Z117" s="186">
        <v>0</v>
      </c>
      <c r="AA117" s="152">
        <v>0</v>
      </c>
      <c r="AB117" s="152"/>
      <c r="AC117" s="153">
        <f t="shared" si="77"/>
        <v>0</v>
      </c>
      <c r="AD117" s="154">
        <v>0</v>
      </c>
      <c r="AE117" s="154">
        <v>0</v>
      </c>
      <c r="AF117" s="154">
        <v>0</v>
      </c>
      <c r="AG117" s="155">
        <f t="shared" si="78"/>
        <v>0</v>
      </c>
      <c r="AH117" s="156">
        <v>0</v>
      </c>
      <c r="AI117" s="156">
        <v>0</v>
      </c>
      <c r="AJ117" s="156">
        <v>0</v>
      </c>
      <c r="AK117" s="157">
        <f t="shared" si="79"/>
        <v>0</v>
      </c>
      <c r="AL117" s="467">
        <f t="shared" si="141"/>
        <v>0</v>
      </c>
      <c r="AM117" s="468">
        <f t="shared" si="81"/>
        <v>0</v>
      </c>
      <c r="AN117" s="469" t="str">
        <f t="shared" si="82"/>
        <v/>
      </c>
      <c r="AO117" s="102">
        <v>0</v>
      </c>
      <c r="AP117" s="9">
        <v>0</v>
      </c>
      <c r="AQ117" s="9"/>
      <c r="AR117" s="158">
        <f t="shared" si="83"/>
        <v>0</v>
      </c>
      <c r="AS117" s="159">
        <v>0</v>
      </c>
      <c r="AT117" s="159">
        <v>0</v>
      </c>
      <c r="AU117" s="159">
        <v>0</v>
      </c>
      <c r="AV117" s="160">
        <f t="shared" si="84"/>
        <v>0</v>
      </c>
      <c r="AW117" s="161">
        <v>0</v>
      </c>
      <c r="AX117" s="161">
        <v>0</v>
      </c>
      <c r="AY117" s="161">
        <v>0</v>
      </c>
      <c r="AZ117" s="162">
        <f t="shared" si="85"/>
        <v>0</v>
      </c>
      <c r="BA117" s="470">
        <f t="shared" si="86"/>
        <v>0</v>
      </c>
      <c r="BB117" s="471">
        <f t="shared" si="87"/>
        <v>0</v>
      </c>
      <c r="BC117" s="472" t="str">
        <f t="shared" si="88"/>
        <v/>
      </c>
      <c r="BD117" s="172">
        <v>0</v>
      </c>
      <c r="BE117" s="163">
        <v>0</v>
      </c>
      <c r="BF117" s="163"/>
      <c r="BG117" s="164">
        <f t="shared" si="89"/>
        <v>0</v>
      </c>
      <c r="BH117" s="165">
        <v>0</v>
      </c>
      <c r="BI117" s="165">
        <v>0</v>
      </c>
      <c r="BJ117" s="165">
        <v>0</v>
      </c>
      <c r="BK117" s="166">
        <f t="shared" si="90"/>
        <v>0</v>
      </c>
      <c r="BL117" s="167">
        <v>0</v>
      </c>
      <c r="BM117" s="167">
        <v>0</v>
      </c>
      <c r="BN117" s="167">
        <v>0</v>
      </c>
      <c r="BO117" s="168">
        <f t="shared" si="91"/>
        <v>0</v>
      </c>
      <c r="BP117" s="473">
        <f t="shared" si="92"/>
        <v>0</v>
      </c>
      <c r="BQ117" s="474">
        <f t="shared" si="93"/>
        <v>0</v>
      </c>
      <c r="BR117" s="475" t="str">
        <f t="shared" si="94"/>
        <v/>
      </c>
      <c r="BS117" s="132"/>
      <c r="BT117" s="19"/>
      <c r="BU117" s="19"/>
      <c r="BV117" s="19"/>
      <c r="BW117" s="19"/>
      <c r="BX117" s="476">
        <f t="shared" si="137"/>
        <v>0</v>
      </c>
      <c r="BY117" s="448">
        <f t="shared" si="95"/>
        <v>0</v>
      </c>
      <c r="BZ117" s="449" t="str">
        <f t="shared" si="142"/>
        <v/>
      </c>
      <c r="CA117" s="116"/>
      <c r="CB117" s="27"/>
      <c r="CC117" s="27"/>
      <c r="CD117" s="27"/>
      <c r="CE117" s="27"/>
      <c r="CF117" s="470">
        <f t="shared" si="138"/>
        <v>0</v>
      </c>
      <c r="CG117" s="477">
        <f t="shared" si="96"/>
        <v>0</v>
      </c>
      <c r="CH117" s="478" t="str">
        <f t="shared" si="143"/>
        <v/>
      </c>
      <c r="CI117" s="111"/>
      <c r="CJ117" s="18"/>
      <c r="CK117" s="18"/>
      <c r="CL117" s="18"/>
      <c r="CM117" s="18"/>
      <c r="CN117" s="479">
        <f t="shared" si="139"/>
        <v>0</v>
      </c>
      <c r="CO117" s="480">
        <f t="shared" si="97"/>
        <v>0</v>
      </c>
      <c r="CP117" s="481" t="str">
        <f t="shared" si="144"/>
        <v/>
      </c>
      <c r="CQ117" s="106"/>
      <c r="CR117" s="19"/>
      <c r="CS117" s="19"/>
      <c r="CT117" s="19"/>
      <c r="CU117" s="19"/>
      <c r="CV117" s="476">
        <f t="shared" si="140"/>
        <v>0</v>
      </c>
      <c r="CW117" s="448" t="str">
        <f t="shared" si="98"/>
        <v/>
      </c>
      <c r="CX117" s="482" t="str">
        <f t="shared" si="99"/>
        <v/>
      </c>
      <c r="CY117" s="102"/>
      <c r="CZ117" s="9"/>
      <c r="DA117" s="483" t="str">
        <f t="shared" si="100"/>
        <v/>
      </c>
      <c r="DB117" s="484">
        <f t="shared" si="71"/>
        <v>705</v>
      </c>
      <c r="DC117" s="485">
        <f t="shared" si="101"/>
        <v>0</v>
      </c>
      <c r="DD117" s="486">
        <f t="shared" si="102"/>
        <v>0</v>
      </c>
      <c r="DE117" s="487" t="str">
        <f t="shared" si="103"/>
        <v/>
      </c>
      <c r="DF117" s="463" t="str">
        <f t="shared" si="104"/>
        <v/>
      </c>
      <c r="DG117" s="463" t="str">
        <f t="shared" si="105"/>
        <v/>
      </c>
      <c r="DH117" s="488" t="str">
        <f t="shared" si="106"/>
        <v/>
      </c>
      <c r="DI117" s="461">
        <f t="shared" si="107"/>
        <v>0</v>
      </c>
      <c r="DJ117" s="648"/>
      <c r="DK117" s="649"/>
      <c r="DM117" s="201">
        <f t="shared" si="108"/>
        <v>0</v>
      </c>
      <c r="DN117" s="201" t="s">
        <v>127</v>
      </c>
      <c r="DO117" s="201">
        <f t="shared" si="109"/>
        <v>100</v>
      </c>
      <c r="DP117" s="201" t="str">
        <f t="shared" si="110"/>
        <v>0/100</v>
      </c>
      <c r="DQ117" s="201">
        <f t="shared" si="111"/>
        <v>0</v>
      </c>
      <c r="DR117" s="201" t="s">
        <v>127</v>
      </c>
      <c r="DS117" s="201">
        <f t="shared" si="112"/>
        <v>100</v>
      </c>
      <c r="DT117" s="201" t="str">
        <f t="shared" si="113"/>
        <v>0/100</v>
      </c>
      <c r="DU117" s="201">
        <f t="shared" si="114"/>
        <v>0</v>
      </c>
      <c r="DV117" s="201" t="s">
        <v>127</v>
      </c>
      <c r="DW117" s="201">
        <f t="shared" si="115"/>
        <v>100</v>
      </c>
      <c r="DX117" s="201" t="str">
        <f t="shared" si="116"/>
        <v>0/100</v>
      </c>
      <c r="DY117" s="201">
        <f t="shared" si="117"/>
        <v>0</v>
      </c>
      <c r="DZ117" s="201" t="s">
        <v>127</v>
      </c>
      <c r="EA117" s="201">
        <f t="shared" si="118"/>
        <v>0</v>
      </c>
      <c r="EB117" s="201" t="str">
        <f t="shared" si="119"/>
        <v>0/0</v>
      </c>
    </row>
    <row r="118" spans="1:132" ht="27.75" customHeight="1">
      <c r="A118" s="6">
        <f t="shared" si="72"/>
        <v>0</v>
      </c>
      <c r="B118" s="462">
        <v>110</v>
      </c>
      <c r="C118" s="463">
        <f t="shared" si="130"/>
        <v>0</v>
      </c>
      <c r="D118" s="8"/>
      <c r="E118" s="22"/>
      <c r="F118" s="7"/>
      <c r="G118" s="8"/>
      <c r="H118" s="8"/>
      <c r="I118" s="8"/>
      <c r="J118" s="524"/>
      <c r="K118" s="196">
        <v>0</v>
      </c>
      <c r="L118" s="146">
        <v>0</v>
      </c>
      <c r="M118" s="146"/>
      <c r="N118" s="147">
        <f t="shared" si="131"/>
        <v>0</v>
      </c>
      <c r="O118" s="148">
        <v>0</v>
      </c>
      <c r="P118" s="148">
        <v>0</v>
      </c>
      <c r="Q118" s="148">
        <v>0</v>
      </c>
      <c r="R118" s="149">
        <f t="shared" si="132"/>
        <v>0</v>
      </c>
      <c r="S118" s="150">
        <v>0</v>
      </c>
      <c r="T118" s="150">
        <v>0</v>
      </c>
      <c r="U118" s="150">
        <v>0</v>
      </c>
      <c r="V118" s="151">
        <f t="shared" si="133"/>
        <v>0</v>
      </c>
      <c r="W118" s="464">
        <f t="shared" si="134"/>
        <v>0</v>
      </c>
      <c r="X118" s="465">
        <f t="shared" si="135"/>
        <v>0</v>
      </c>
      <c r="Y118" s="466" t="str">
        <f t="shared" si="136"/>
        <v/>
      </c>
      <c r="Z118" s="186">
        <v>0</v>
      </c>
      <c r="AA118" s="152">
        <v>0</v>
      </c>
      <c r="AB118" s="152"/>
      <c r="AC118" s="153">
        <f t="shared" si="77"/>
        <v>0</v>
      </c>
      <c r="AD118" s="154">
        <v>0</v>
      </c>
      <c r="AE118" s="154">
        <v>0</v>
      </c>
      <c r="AF118" s="154">
        <v>0</v>
      </c>
      <c r="AG118" s="155">
        <f t="shared" si="78"/>
        <v>0</v>
      </c>
      <c r="AH118" s="156">
        <v>0</v>
      </c>
      <c r="AI118" s="156">
        <v>0</v>
      </c>
      <c r="AJ118" s="156">
        <v>0</v>
      </c>
      <c r="AK118" s="157">
        <f t="shared" si="79"/>
        <v>0</v>
      </c>
      <c r="AL118" s="467">
        <f t="shared" si="141"/>
        <v>0</v>
      </c>
      <c r="AM118" s="468">
        <f t="shared" si="81"/>
        <v>0</v>
      </c>
      <c r="AN118" s="469" t="str">
        <f t="shared" si="82"/>
        <v/>
      </c>
      <c r="AO118" s="102">
        <v>0</v>
      </c>
      <c r="AP118" s="9">
        <v>0</v>
      </c>
      <c r="AQ118" s="9"/>
      <c r="AR118" s="158">
        <f t="shared" si="83"/>
        <v>0</v>
      </c>
      <c r="AS118" s="159">
        <v>0</v>
      </c>
      <c r="AT118" s="159">
        <v>0</v>
      </c>
      <c r="AU118" s="159">
        <v>0</v>
      </c>
      <c r="AV118" s="160">
        <f t="shared" si="84"/>
        <v>0</v>
      </c>
      <c r="AW118" s="161">
        <v>0</v>
      </c>
      <c r="AX118" s="161">
        <v>0</v>
      </c>
      <c r="AY118" s="161">
        <v>0</v>
      </c>
      <c r="AZ118" s="162">
        <f t="shared" si="85"/>
        <v>0</v>
      </c>
      <c r="BA118" s="470">
        <f t="shared" si="86"/>
        <v>0</v>
      </c>
      <c r="BB118" s="471">
        <f t="shared" si="87"/>
        <v>0</v>
      </c>
      <c r="BC118" s="472" t="str">
        <f t="shared" si="88"/>
        <v/>
      </c>
      <c r="BD118" s="172">
        <v>0</v>
      </c>
      <c r="BE118" s="163">
        <v>0</v>
      </c>
      <c r="BF118" s="163"/>
      <c r="BG118" s="164">
        <f t="shared" si="89"/>
        <v>0</v>
      </c>
      <c r="BH118" s="165">
        <v>0</v>
      </c>
      <c r="BI118" s="165">
        <v>0</v>
      </c>
      <c r="BJ118" s="165">
        <v>0</v>
      </c>
      <c r="BK118" s="166">
        <f t="shared" si="90"/>
        <v>0</v>
      </c>
      <c r="BL118" s="167">
        <v>0</v>
      </c>
      <c r="BM118" s="167">
        <v>0</v>
      </c>
      <c r="BN118" s="167">
        <v>0</v>
      </c>
      <c r="BO118" s="168">
        <f t="shared" si="91"/>
        <v>0</v>
      </c>
      <c r="BP118" s="473">
        <f t="shared" si="92"/>
        <v>0</v>
      </c>
      <c r="BQ118" s="474">
        <f t="shared" si="93"/>
        <v>0</v>
      </c>
      <c r="BR118" s="475" t="str">
        <f t="shared" si="94"/>
        <v/>
      </c>
      <c r="BS118" s="132"/>
      <c r="BT118" s="19"/>
      <c r="BU118" s="19"/>
      <c r="BV118" s="19"/>
      <c r="BW118" s="19"/>
      <c r="BX118" s="476">
        <f t="shared" si="137"/>
        <v>0</v>
      </c>
      <c r="BY118" s="448">
        <f t="shared" si="95"/>
        <v>0</v>
      </c>
      <c r="BZ118" s="449" t="str">
        <f t="shared" si="142"/>
        <v/>
      </c>
      <c r="CA118" s="116"/>
      <c r="CB118" s="27"/>
      <c r="CC118" s="27"/>
      <c r="CD118" s="27"/>
      <c r="CE118" s="27"/>
      <c r="CF118" s="470">
        <f t="shared" si="138"/>
        <v>0</v>
      </c>
      <c r="CG118" s="477">
        <f t="shared" si="96"/>
        <v>0</v>
      </c>
      <c r="CH118" s="478" t="str">
        <f t="shared" si="143"/>
        <v/>
      </c>
      <c r="CI118" s="111"/>
      <c r="CJ118" s="18"/>
      <c r="CK118" s="18"/>
      <c r="CL118" s="18"/>
      <c r="CM118" s="18"/>
      <c r="CN118" s="479">
        <f t="shared" si="139"/>
        <v>0</v>
      </c>
      <c r="CO118" s="480">
        <f t="shared" si="97"/>
        <v>0</v>
      </c>
      <c r="CP118" s="481" t="str">
        <f t="shared" si="144"/>
        <v/>
      </c>
      <c r="CQ118" s="106"/>
      <c r="CR118" s="19"/>
      <c r="CS118" s="19"/>
      <c r="CT118" s="19"/>
      <c r="CU118" s="19"/>
      <c r="CV118" s="476">
        <f t="shared" si="140"/>
        <v>0</v>
      </c>
      <c r="CW118" s="448" t="str">
        <f t="shared" si="98"/>
        <v/>
      </c>
      <c r="CX118" s="482" t="str">
        <f t="shared" si="99"/>
        <v/>
      </c>
      <c r="CY118" s="102"/>
      <c r="CZ118" s="9"/>
      <c r="DA118" s="483" t="str">
        <f t="shared" si="100"/>
        <v/>
      </c>
      <c r="DB118" s="484">
        <f t="shared" si="71"/>
        <v>705</v>
      </c>
      <c r="DC118" s="485">
        <f t="shared" si="101"/>
        <v>0</v>
      </c>
      <c r="DD118" s="486">
        <f t="shared" si="102"/>
        <v>0</v>
      </c>
      <c r="DE118" s="487" t="str">
        <f t="shared" si="103"/>
        <v/>
      </c>
      <c r="DF118" s="463" t="str">
        <f t="shared" si="104"/>
        <v/>
      </c>
      <c r="DG118" s="463" t="str">
        <f t="shared" si="105"/>
        <v/>
      </c>
      <c r="DH118" s="488" t="str">
        <f t="shared" si="106"/>
        <v/>
      </c>
      <c r="DI118" s="461">
        <f t="shared" si="107"/>
        <v>0</v>
      </c>
      <c r="DJ118" s="648"/>
      <c r="DK118" s="649"/>
      <c r="DM118" s="201">
        <f t="shared" si="108"/>
        <v>0</v>
      </c>
      <c r="DN118" s="201" t="s">
        <v>127</v>
      </c>
      <c r="DO118" s="201">
        <f t="shared" si="109"/>
        <v>100</v>
      </c>
      <c r="DP118" s="201" t="str">
        <f t="shared" si="110"/>
        <v>0/100</v>
      </c>
      <c r="DQ118" s="201">
        <f t="shared" si="111"/>
        <v>0</v>
      </c>
      <c r="DR118" s="201" t="s">
        <v>127</v>
      </c>
      <c r="DS118" s="201">
        <f t="shared" si="112"/>
        <v>100</v>
      </c>
      <c r="DT118" s="201" t="str">
        <f t="shared" si="113"/>
        <v>0/100</v>
      </c>
      <c r="DU118" s="201">
        <f t="shared" si="114"/>
        <v>0</v>
      </c>
      <c r="DV118" s="201" t="s">
        <v>127</v>
      </c>
      <c r="DW118" s="201">
        <f t="shared" si="115"/>
        <v>100</v>
      </c>
      <c r="DX118" s="201" t="str">
        <f t="shared" si="116"/>
        <v>0/100</v>
      </c>
      <c r="DY118" s="201">
        <f t="shared" si="117"/>
        <v>0</v>
      </c>
      <c r="DZ118" s="201" t="s">
        <v>127</v>
      </c>
      <c r="EA118" s="201">
        <f t="shared" si="118"/>
        <v>0</v>
      </c>
      <c r="EB118" s="201" t="str">
        <f t="shared" si="119"/>
        <v>0/0</v>
      </c>
    </row>
    <row r="119" spans="1:132" ht="27.75" customHeight="1">
      <c r="A119" s="6">
        <f t="shared" si="72"/>
        <v>0</v>
      </c>
      <c r="B119" s="484">
        <v>111</v>
      </c>
      <c r="C119" s="463">
        <f t="shared" si="130"/>
        <v>0</v>
      </c>
      <c r="D119" s="8"/>
      <c r="E119" s="22"/>
      <c r="F119" s="7"/>
      <c r="G119" s="8"/>
      <c r="H119" s="8"/>
      <c r="I119" s="8"/>
      <c r="J119" s="524"/>
      <c r="K119" s="196">
        <v>0</v>
      </c>
      <c r="L119" s="146">
        <v>0</v>
      </c>
      <c r="M119" s="146"/>
      <c r="N119" s="147">
        <f t="shared" si="131"/>
        <v>0</v>
      </c>
      <c r="O119" s="148">
        <v>0</v>
      </c>
      <c r="P119" s="148">
        <v>0</v>
      </c>
      <c r="Q119" s="148">
        <v>0</v>
      </c>
      <c r="R119" s="149">
        <f t="shared" si="132"/>
        <v>0</v>
      </c>
      <c r="S119" s="150">
        <v>0</v>
      </c>
      <c r="T119" s="150">
        <v>0</v>
      </c>
      <c r="U119" s="150">
        <v>0</v>
      </c>
      <c r="V119" s="151">
        <f t="shared" si="133"/>
        <v>0</v>
      </c>
      <c r="W119" s="464">
        <f t="shared" si="134"/>
        <v>0</v>
      </c>
      <c r="X119" s="465">
        <f t="shared" si="135"/>
        <v>0</v>
      </c>
      <c r="Y119" s="466" t="str">
        <f t="shared" si="136"/>
        <v/>
      </c>
      <c r="Z119" s="186">
        <v>0</v>
      </c>
      <c r="AA119" s="152">
        <v>0</v>
      </c>
      <c r="AB119" s="152"/>
      <c r="AC119" s="153">
        <f t="shared" si="77"/>
        <v>0</v>
      </c>
      <c r="AD119" s="154">
        <v>0</v>
      </c>
      <c r="AE119" s="154">
        <v>0</v>
      </c>
      <c r="AF119" s="154">
        <v>0</v>
      </c>
      <c r="AG119" s="155">
        <f t="shared" si="78"/>
        <v>0</v>
      </c>
      <c r="AH119" s="156">
        <v>0</v>
      </c>
      <c r="AI119" s="156">
        <v>0</v>
      </c>
      <c r="AJ119" s="156">
        <v>0</v>
      </c>
      <c r="AK119" s="157">
        <f t="shared" si="79"/>
        <v>0</v>
      </c>
      <c r="AL119" s="467">
        <f t="shared" si="141"/>
        <v>0</v>
      </c>
      <c r="AM119" s="468">
        <f t="shared" si="81"/>
        <v>0</v>
      </c>
      <c r="AN119" s="469" t="str">
        <f t="shared" si="82"/>
        <v/>
      </c>
      <c r="AO119" s="102">
        <v>0</v>
      </c>
      <c r="AP119" s="9">
        <v>0</v>
      </c>
      <c r="AQ119" s="9"/>
      <c r="AR119" s="158">
        <f t="shared" si="83"/>
        <v>0</v>
      </c>
      <c r="AS119" s="159">
        <v>0</v>
      </c>
      <c r="AT119" s="159">
        <v>0</v>
      </c>
      <c r="AU119" s="159">
        <v>0</v>
      </c>
      <c r="AV119" s="160">
        <f t="shared" si="84"/>
        <v>0</v>
      </c>
      <c r="AW119" s="161">
        <v>0</v>
      </c>
      <c r="AX119" s="161">
        <v>0</v>
      </c>
      <c r="AY119" s="161">
        <v>0</v>
      </c>
      <c r="AZ119" s="162">
        <f t="shared" si="85"/>
        <v>0</v>
      </c>
      <c r="BA119" s="470">
        <f t="shared" si="86"/>
        <v>0</v>
      </c>
      <c r="BB119" s="471">
        <f t="shared" si="87"/>
        <v>0</v>
      </c>
      <c r="BC119" s="472" t="str">
        <f t="shared" si="88"/>
        <v/>
      </c>
      <c r="BD119" s="172">
        <v>0</v>
      </c>
      <c r="BE119" s="163">
        <v>0</v>
      </c>
      <c r="BF119" s="163"/>
      <c r="BG119" s="164">
        <f t="shared" si="89"/>
        <v>0</v>
      </c>
      <c r="BH119" s="165">
        <v>0</v>
      </c>
      <c r="BI119" s="165">
        <v>0</v>
      </c>
      <c r="BJ119" s="165">
        <v>0</v>
      </c>
      <c r="BK119" s="166">
        <f t="shared" si="90"/>
        <v>0</v>
      </c>
      <c r="BL119" s="167">
        <v>0</v>
      </c>
      <c r="BM119" s="167">
        <v>0</v>
      </c>
      <c r="BN119" s="167">
        <v>0</v>
      </c>
      <c r="BO119" s="168">
        <f t="shared" si="91"/>
        <v>0</v>
      </c>
      <c r="BP119" s="473">
        <f t="shared" si="92"/>
        <v>0</v>
      </c>
      <c r="BQ119" s="474">
        <f t="shared" si="93"/>
        <v>0</v>
      </c>
      <c r="BR119" s="475" t="str">
        <f t="shared" si="94"/>
        <v/>
      </c>
      <c r="BS119" s="132"/>
      <c r="BT119" s="19"/>
      <c r="BU119" s="19"/>
      <c r="BV119" s="19"/>
      <c r="BW119" s="19"/>
      <c r="BX119" s="476">
        <f t="shared" si="137"/>
        <v>0</v>
      </c>
      <c r="BY119" s="448">
        <f t="shared" si="95"/>
        <v>0</v>
      </c>
      <c r="BZ119" s="449" t="str">
        <f t="shared" si="142"/>
        <v/>
      </c>
      <c r="CA119" s="116"/>
      <c r="CB119" s="27"/>
      <c r="CC119" s="27"/>
      <c r="CD119" s="27"/>
      <c r="CE119" s="27"/>
      <c r="CF119" s="470">
        <f t="shared" si="138"/>
        <v>0</v>
      </c>
      <c r="CG119" s="477">
        <f t="shared" si="96"/>
        <v>0</v>
      </c>
      <c r="CH119" s="478" t="str">
        <f t="shared" si="143"/>
        <v/>
      </c>
      <c r="CI119" s="111"/>
      <c r="CJ119" s="18"/>
      <c r="CK119" s="18"/>
      <c r="CL119" s="18"/>
      <c r="CM119" s="18"/>
      <c r="CN119" s="479">
        <f t="shared" si="139"/>
        <v>0</v>
      </c>
      <c r="CO119" s="480">
        <f t="shared" si="97"/>
        <v>0</v>
      </c>
      <c r="CP119" s="481" t="str">
        <f t="shared" si="144"/>
        <v/>
      </c>
      <c r="CQ119" s="106"/>
      <c r="CR119" s="19"/>
      <c r="CS119" s="19"/>
      <c r="CT119" s="19"/>
      <c r="CU119" s="19"/>
      <c r="CV119" s="476">
        <f t="shared" si="140"/>
        <v>0</v>
      </c>
      <c r="CW119" s="448" t="str">
        <f t="shared" si="98"/>
        <v/>
      </c>
      <c r="CX119" s="482" t="str">
        <f t="shared" si="99"/>
        <v/>
      </c>
      <c r="CY119" s="102"/>
      <c r="CZ119" s="9"/>
      <c r="DA119" s="483" t="str">
        <f t="shared" si="100"/>
        <v/>
      </c>
      <c r="DB119" s="484">
        <f t="shared" si="71"/>
        <v>705</v>
      </c>
      <c r="DC119" s="485">
        <f t="shared" si="101"/>
        <v>0</v>
      </c>
      <c r="DD119" s="486">
        <f t="shared" si="102"/>
        <v>0</v>
      </c>
      <c r="DE119" s="487" t="str">
        <f t="shared" si="103"/>
        <v/>
      </c>
      <c r="DF119" s="463" t="str">
        <f t="shared" si="104"/>
        <v/>
      </c>
      <c r="DG119" s="463" t="str">
        <f t="shared" si="105"/>
        <v/>
      </c>
      <c r="DH119" s="488" t="str">
        <f t="shared" si="106"/>
        <v/>
      </c>
      <c r="DI119" s="461">
        <f t="shared" si="107"/>
        <v>0</v>
      </c>
      <c r="DJ119" s="648"/>
      <c r="DK119" s="649"/>
      <c r="DM119" s="201">
        <f t="shared" si="108"/>
        <v>0</v>
      </c>
      <c r="DN119" s="201" t="s">
        <v>127</v>
      </c>
      <c r="DO119" s="201">
        <f t="shared" si="109"/>
        <v>100</v>
      </c>
      <c r="DP119" s="201" t="str">
        <f t="shared" si="110"/>
        <v>0/100</v>
      </c>
      <c r="DQ119" s="201">
        <f t="shared" si="111"/>
        <v>0</v>
      </c>
      <c r="DR119" s="201" t="s">
        <v>127</v>
      </c>
      <c r="DS119" s="201">
        <f t="shared" si="112"/>
        <v>100</v>
      </c>
      <c r="DT119" s="201" t="str">
        <f t="shared" si="113"/>
        <v>0/100</v>
      </c>
      <c r="DU119" s="201">
        <f t="shared" si="114"/>
        <v>0</v>
      </c>
      <c r="DV119" s="201" t="s">
        <v>127</v>
      </c>
      <c r="DW119" s="201">
        <f t="shared" si="115"/>
        <v>100</v>
      </c>
      <c r="DX119" s="201" t="str">
        <f t="shared" si="116"/>
        <v>0/100</v>
      </c>
      <c r="DY119" s="201">
        <f t="shared" si="117"/>
        <v>0</v>
      </c>
      <c r="DZ119" s="201" t="s">
        <v>127</v>
      </c>
      <c r="EA119" s="201">
        <f t="shared" si="118"/>
        <v>0</v>
      </c>
      <c r="EB119" s="201" t="str">
        <f t="shared" si="119"/>
        <v>0/0</v>
      </c>
    </row>
    <row r="120" spans="1:132" ht="27.75" customHeight="1">
      <c r="A120" s="6">
        <f t="shared" si="72"/>
        <v>0</v>
      </c>
      <c r="B120" s="462">
        <v>112</v>
      </c>
      <c r="C120" s="463">
        <f t="shared" si="130"/>
        <v>0</v>
      </c>
      <c r="D120" s="8"/>
      <c r="E120" s="22"/>
      <c r="F120" s="7"/>
      <c r="G120" s="8"/>
      <c r="H120" s="8"/>
      <c r="I120" s="8"/>
      <c r="J120" s="524"/>
      <c r="K120" s="196">
        <v>0</v>
      </c>
      <c r="L120" s="146">
        <v>0</v>
      </c>
      <c r="M120" s="146"/>
      <c r="N120" s="147">
        <f t="shared" si="131"/>
        <v>0</v>
      </c>
      <c r="O120" s="148">
        <v>0</v>
      </c>
      <c r="P120" s="148">
        <v>0</v>
      </c>
      <c r="Q120" s="148">
        <v>0</v>
      </c>
      <c r="R120" s="149">
        <f t="shared" si="132"/>
        <v>0</v>
      </c>
      <c r="S120" s="150">
        <v>0</v>
      </c>
      <c r="T120" s="150">
        <v>0</v>
      </c>
      <c r="U120" s="150">
        <v>0</v>
      </c>
      <c r="V120" s="151">
        <f t="shared" si="133"/>
        <v>0</v>
      </c>
      <c r="W120" s="464">
        <f t="shared" si="134"/>
        <v>0</v>
      </c>
      <c r="X120" s="465">
        <f t="shared" si="135"/>
        <v>0</v>
      </c>
      <c r="Y120" s="466" t="str">
        <f t="shared" si="136"/>
        <v/>
      </c>
      <c r="Z120" s="186">
        <v>0</v>
      </c>
      <c r="AA120" s="152">
        <v>0</v>
      </c>
      <c r="AB120" s="152"/>
      <c r="AC120" s="153">
        <f t="shared" si="77"/>
        <v>0</v>
      </c>
      <c r="AD120" s="154">
        <v>0</v>
      </c>
      <c r="AE120" s="154">
        <v>0</v>
      </c>
      <c r="AF120" s="154">
        <v>0</v>
      </c>
      <c r="AG120" s="155">
        <f t="shared" si="78"/>
        <v>0</v>
      </c>
      <c r="AH120" s="156">
        <v>0</v>
      </c>
      <c r="AI120" s="156">
        <v>0</v>
      </c>
      <c r="AJ120" s="156">
        <v>0</v>
      </c>
      <c r="AK120" s="157">
        <f t="shared" si="79"/>
        <v>0</v>
      </c>
      <c r="AL120" s="467">
        <f t="shared" si="141"/>
        <v>0</v>
      </c>
      <c r="AM120" s="468">
        <f t="shared" si="81"/>
        <v>0</v>
      </c>
      <c r="AN120" s="469" t="str">
        <f t="shared" si="82"/>
        <v/>
      </c>
      <c r="AO120" s="102">
        <v>0</v>
      </c>
      <c r="AP120" s="9">
        <v>0</v>
      </c>
      <c r="AQ120" s="9"/>
      <c r="AR120" s="158">
        <f t="shared" si="83"/>
        <v>0</v>
      </c>
      <c r="AS120" s="159">
        <v>0</v>
      </c>
      <c r="AT120" s="159">
        <v>0</v>
      </c>
      <c r="AU120" s="159">
        <v>0</v>
      </c>
      <c r="AV120" s="160">
        <f t="shared" si="84"/>
        <v>0</v>
      </c>
      <c r="AW120" s="161">
        <v>0</v>
      </c>
      <c r="AX120" s="161">
        <v>0</v>
      </c>
      <c r="AY120" s="161">
        <v>0</v>
      </c>
      <c r="AZ120" s="162">
        <f t="shared" si="85"/>
        <v>0</v>
      </c>
      <c r="BA120" s="470">
        <f t="shared" si="86"/>
        <v>0</v>
      </c>
      <c r="BB120" s="471">
        <f t="shared" si="87"/>
        <v>0</v>
      </c>
      <c r="BC120" s="472" t="str">
        <f t="shared" si="88"/>
        <v/>
      </c>
      <c r="BD120" s="172">
        <v>0</v>
      </c>
      <c r="BE120" s="163">
        <v>0</v>
      </c>
      <c r="BF120" s="163"/>
      <c r="BG120" s="164">
        <f t="shared" si="89"/>
        <v>0</v>
      </c>
      <c r="BH120" s="165">
        <v>0</v>
      </c>
      <c r="BI120" s="165">
        <v>0</v>
      </c>
      <c r="BJ120" s="165">
        <v>0</v>
      </c>
      <c r="BK120" s="166">
        <f t="shared" si="90"/>
        <v>0</v>
      </c>
      <c r="BL120" s="167">
        <v>0</v>
      </c>
      <c r="BM120" s="167">
        <v>0</v>
      </c>
      <c r="BN120" s="167">
        <v>0</v>
      </c>
      <c r="BO120" s="168">
        <f t="shared" si="91"/>
        <v>0</v>
      </c>
      <c r="BP120" s="473">
        <f t="shared" si="92"/>
        <v>0</v>
      </c>
      <c r="BQ120" s="474">
        <f t="shared" si="93"/>
        <v>0</v>
      </c>
      <c r="BR120" s="475" t="str">
        <f t="shared" si="94"/>
        <v/>
      </c>
      <c r="BS120" s="132"/>
      <c r="BT120" s="19"/>
      <c r="BU120" s="19"/>
      <c r="BV120" s="19"/>
      <c r="BW120" s="19"/>
      <c r="BX120" s="476">
        <f t="shared" si="137"/>
        <v>0</v>
      </c>
      <c r="BY120" s="448">
        <f t="shared" si="95"/>
        <v>0</v>
      </c>
      <c r="BZ120" s="449" t="str">
        <f t="shared" si="142"/>
        <v/>
      </c>
      <c r="CA120" s="116"/>
      <c r="CB120" s="27"/>
      <c r="CC120" s="27"/>
      <c r="CD120" s="27"/>
      <c r="CE120" s="27"/>
      <c r="CF120" s="470">
        <f t="shared" si="138"/>
        <v>0</v>
      </c>
      <c r="CG120" s="477">
        <f t="shared" si="96"/>
        <v>0</v>
      </c>
      <c r="CH120" s="478" t="str">
        <f t="shared" si="143"/>
        <v/>
      </c>
      <c r="CI120" s="111"/>
      <c r="CJ120" s="18"/>
      <c r="CK120" s="18"/>
      <c r="CL120" s="18"/>
      <c r="CM120" s="18"/>
      <c r="CN120" s="479">
        <f t="shared" si="139"/>
        <v>0</v>
      </c>
      <c r="CO120" s="480">
        <f t="shared" si="97"/>
        <v>0</v>
      </c>
      <c r="CP120" s="481" t="str">
        <f t="shared" si="144"/>
        <v/>
      </c>
      <c r="CQ120" s="106"/>
      <c r="CR120" s="19"/>
      <c r="CS120" s="19"/>
      <c r="CT120" s="19"/>
      <c r="CU120" s="19"/>
      <c r="CV120" s="476">
        <f t="shared" si="140"/>
        <v>0</v>
      </c>
      <c r="CW120" s="448" t="str">
        <f t="shared" si="98"/>
        <v/>
      </c>
      <c r="CX120" s="482" t="str">
        <f t="shared" si="99"/>
        <v/>
      </c>
      <c r="CY120" s="102"/>
      <c r="CZ120" s="9"/>
      <c r="DA120" s="483" t="str">
        <f t="shared" si="100"/>
        <v/>
      </c>
      <c r="DB120" s="484">
        <f t="shared" si="71"/>
        <v>705</v>
      </c>
      <c r="DC120" s="485">
        <f t="shared" si="101"/>
        <v>0</v>
      </c>
      <c r="DD120" s="486">
        <f t="shared" si="102"/>
        <v>0</v>
      </c>
      <c r="DE120" s="487" t="str">
        <f t="shared" si="103"/>
        <v/>
      </c>
      <c r="DF120" s="463" t="str">
        <f t="shared" si="104"/>
        <v/>
      </c>
      <c r="DG120" s="463" t="str">
        <f t="shared" si="105"/>
        <v/>
      </c>
      <c r="DH120" s="488" t="str">
        <f t="shared" si="106"/>
        <v/>
      </c>
      <c r="DI120" s="461">
        <f t="shared" si="107"/>
        <v>0</v>
      </c>
      <c r="DJ120" s="648"/>
      <c r="DK120" s="649"/>
      <c r="DM120" s="201">
        <f t="shared" si="108"/>
        <v>0</v>
      </c>
      <c r="DN120" s="201" t="s">
        <v>127</v>
      </c>
      <c r="DO120" s="201">
        <f t="shared" si="109"/>
        <v>100</v>
      </c>
      <c r="DP120" s="201" t="str">
        <f t="shared" si="110"/>
        <v>0/100</v>
      </c>
      <c r="DQ120" s="201">
        <f t="shared" si="111"/>
        <v>0</v>
      </c>
      <c r="DR120" s="201" t="s">
        <v>127</v>
      </c>
      <c r="DS120" s="201">
        <f t="shared" si="112"/>
        <v>100</v>
      </c>
      <c r="DT120" s="201" t="str">
        <f t="shared" si="113"/>
        <v>0/100</v>
      </c>
      <c r="DU120" s="201">
        <f t="shared" si="114"/>
        <v>0</v>
      </c>
      <c r="DV120" s="201" t="s">
        <v>127</v>
      </c>
      <c r="DW120" s="201">
        <f t="shared" si="115"/>
        <v>100</v>
      </c>
      <c r="DX120" s="201" t="str">
        <f t="shared" si="116"/>
        <v>0/100</v>
      </c>
      <c r="DY120" s="201">
        <f t="shared" si="117"/>
        <v>0</v>
      </c>
      <c r="DZ120" s="201" t="s">
        <v>127</v>
      </c>
      <c r="EA120" s="201">
        <f t="shared" si="118"/>
        <v>0</v>
      </c>
      <c r="EB120" s="201" t="str">
        <f t="shared" si="119"/>
        <v>0/0</v>
      </c>
    </row>
    <row r="121" spans="1:132" ht="27.75" customHeight="1">
      <c r="A121" s="6">
        <f t="shared" si="72"/>
        <v>0</v>
      </c>
      <c r="B121" s="484">
        <v>113</v>
      </c>
      <c r="C121" s="463">
        <f t="shared" si="130"/>
        <v>0</v>
      </c>
      <c r="D121" s="8"/>
      <c r="E121" s="22"/>
      <c r="F121" s="7"/>
      <c r="G121" s="8"/>
      <c r="H121" s="8"/>
      <c r="I121" s="8"/>
      <c r="J121" s="524"/>
      <c r="K121" s="196">
        <v>0</v>
      </c>
      <c r="L121" s="146">
        <v>0</v>
      </c>
      <c r="M121" s="146"/>
      <c r="N121" s="147">
        <f t="shared" si="131"/>
        <v>0</v>
      </c>
      <c r="O121" s="148">
        <v>0</v>
      </c>
      <c r="P121" s="148">
        <v>0</v>
      </c>
      <c r="Q121" s="148">
        <v>0</v>
      </c>
      <c r="R121" s="149">
        <f t="shared" si="132"/>
        <v>0</v>
      </c>
      <c r="S121" s="150">
        <v>0</v>
      </c>
      <c r="T121" s="150">
        <v>0</v>
      </c>
      <c r="U121" s="150">
        <v>0</v>
      </c>
      <c r="V121" s="151">
        <f t="shared" si="133"/>
        <v>0</v>
      </c>
      <c r="W121" s="464">
        <f t="shared" si="134"/>
        <v>0</v>
      </c>
      <c r="X121" s="465">
        <f t="shared" si="135"/>
        <v>0</v>
      </c>
      <c r="Y121" s="466" t="str">
        <f t="shared" si="136"/>
        <v/>
      </c>
      <c r="Z121" s="186">
        <v>0</v>
      </c>
      <c r="AA121" s="152">
        <v>0</v>
      </c>
      <c r="AB121" s="152"/>
      <c r="AC121" s="153">
        <f t="shared" si="77"/>
        <v>0</v>
      </c>
      <c r="AD121" s="154">
        <v>0</v>
      </c>
      <c r="AE121" s="154">
        <v>0</v>
      </c>
      <c r="AF121" s="154">
        <v>0</v>
      </c>
      <c r="AG121" s="155">
        <f t="shared" si="78"/>
        <v>0</v>
      </c>
      <c r="AH121" s="156">
        <v>0</v>
      </c>
      <c r="AI121" s="156">
        <v>0</v>
      </c>
      <c r="AJ121" s="156">
        <v>0</v>
      </c>
      <c r="AK121" s="157">
        <f t="shared" si="79"/>
        <v>0</v>
      </c>
      <c r="AL121" s="467">
        <f t="shared" si="141"/>
        <v>0</v>
      </c>
      <c r="AM121" s="468">
        <f t="shared" si="81"/>
        <v>0</v>
      </c>
      <c r="AN121" s="469" t="str">
        <f t="shared" si="82"/>
        <v/>
      </c>
      <c r="AO121" s="102">
        <v>0</v>
      </c>
      <c r="AP121" s="9">
        <v>0</v>
      </c>
      <c r="AQ121" s="9"/>
      <c r="AR121" s="158">
        <f t="shared" si="83"/>
        <v>0</v>
      </c>
      <c r="AS121" s="159">
        <v>0</v>
      </c>
      <c r="AT121" s="159">
        <v>0</v>
      </c>
      <c r="AU121" s="159">
        <v>0</v>
      </c>
      <c r="AV121" s="160">
        <f t="shared" si="84"/>
        <v>0</v>
      </c>
      <c r="AW121" s="161">
        <v>0</v>
      </c>
      <c r="AX121" s="161">
        <v>0</v>
      </c>
      <c r="AY121" s="161">
        <v>0</v>
      </c>
      <c r="AZ121" s="162">
        <f t="shared" si="85"/>
        <v>0</v>
      </c>
      <c r="BA121" s="470">
        <f t="shared" si="86"/>
        <v>0</v>
      </c>
      <c r="BB121" s="471">
        <f t="shared" si="87"/>
        <v>0</v>
      </c>
      <c r="BC121" s="472" t="str">
        <f t="shared" si="88"/>
        <v/>
      </c>
      <c r="BD121" s="172">
        <v>0</v>
      </c>
      <c r="BE121" s="163">
        <v>0</v>
      </c>
      <c r="BF121" s="163"/>
      <c r="BG121" s="164">
        <f t="shared" si="89"/>
        <v>0</v>
      </c>
      <c r="BH121" s="165">
        <v>0</v>
      </c>
      <c r="BI121" s="165">
        <v>0</v>
      </c>
      <c r="BJ121" s="165">
        <v>0</v>
      </c>
      <c r="BK121" s="166">
        <f t="shared" si="90"/>
        <v>0</v>
      </c>
      <c r="BL121" s="167">
        <v>0</v>
      </c>
      <c r="BM121" s="167">
        <v>0</v>
      </c>
      <c r="BN121" s="167">
        <v>0</v>
      </c>
      <c r="BO121" s="168">
        <f t="shared" si="91"/>
        <v>0</v>
      </c>
      <c r="BP121" s="473">
        <f t="shared" si="92"/>
        <v>0</v>
      </c>
      <c r="BQ121" s="474">
        <f t="shared" si="93"/>
        <v>0</v>
      </c>
      <c r="BR121" s="475" t="str">
        <f t="shared" si="94"/>
        <v/>
      </c>
      <c r="BS121" s="132"/>
      <c r="BT121" s="19"/>
      <c r="BU121" s="19"/>
      <c r="BV121" s="19"/>
      <c r="BW121" s="19"/>
      <c r="BX121" s="476">
        <f t="shared" si="137"/>
        <v>0</v>
      </c>
      <c r="BY121" s="448">
        <f t="shared" si="95"/>
        <v>0</v>
      </c>
      <c r="BZ121" s="449" t="str">
        <f t="shared" si="142"/>
        <v/>
      </c>
      <c r="CA121" s="116"/>
      <c r="CB121" s="27"/>
      <c r="CC121" s="27"/>
      <c r="CD121" s="27"/>
      <c r="CE121" s="27"/>
      <c r="CF121" s="470">
        <f t="shared" si="138"/>
        <v>0</v>
      </c>
      <c r="CG121" s="477">
        <f t="shared" si="96"/>
        <v>0</v>
      </c>
      <c r="CH121" s="478" t="str">
        <f t="shared" si="143"/>
        <v/>
      </c>
      <c r="CI121" s="111"/>
      <c r="CJ121" s="18"/>
      <c r="CK121" s="18"/>
      <c r="CL121" s="18"/>
      <c r="CM121" s="18"/>
      <c r="CN121" s="479">
        <f t="shared" si="139"/>
        <v>0</v>
      </c>
      <c r="CO121" s="480">
        <f t="shared" si="97"/>
        <v>0</v>
      </c>
      <c r="CP121" s="481" t="str">
        <f t="shared" si="144"/>
        <v/>
      </c>
      <c r="CQ121" s="106"/>
      <c r="CR121" s="19"/>
      <c r="CS121" s="19"/>
      <c r="CT121" s="19"/>
      <c r="CU121" s="19"/>
      <c r="CV121" s="476">
        <f t="shared" si="140"/>
        <v>0</v>
      </c>
      <c r="CW121" s="448" t="str">
        <f t="shared" si="98"/>
        <v/>
      </c>
      <c r="CX121" s="482" t="str">
        <f t="shared" si="99"/>
        <v/>
      </c>
      <c r="CY121" s="102"/>
      <c r="CZ121" s="9"/>
      <c r="DA121" s="483" t="str">
        <f t="shared" si="100"/>
        <v/>
      </c>
      <c r="DB121" s="484">
        <f t="shared" si="71"/>
        <v>705</v>
      </c>
      <c r="DC121" s="485">
        <f t="shared" si="101"/>
        <v>0</v>
      </c>
      <c r="DD121" s="486">
        <f t="shared" si="102"/>
        <v>0</v>
      </c>
      <c r="DE121" s="487" t="str">
        <f t="shared" si="103"/>
        <v/>
      </c>
      <c r="DF121" s="463" t="str">
        <f t="shared" si="104"/>
        <v/>
      </c>
      <c r="DG121" s="463" t="str">
        <f t="shared" si="105"/>
        <v/>
      </c>
      <c r="DH121" s="488" t="str">
        <f t="shared" si="106"/>
        <v/>
      </c>
      <c r="DI121" s="461">
        <f t="shared" si="107"/>
        <v>0</v>
      </c>
      <c r="DJ121" s="648"/>
      <c r="DK121" s="649"/>
      <c r="DM121" s="201">
        <f t="shared" si="108"/>
        <v>0</v>
      </c>
      <c r="DN121" s="201" t="s">
        <v>127</v>
      </c>
      <c r="DO121" s="201">
        <f t="shared" si="109"/>
        <v>100</v>
      </c>
      <c r="DP121" s="201" t="str">
        <f t="shared" si="110"/>
        <v>0/100</v>
      </c>
      <c r="DQ121" s="201">
        <f t="shared" si="111"/>
        <v>0</v>
      </c>
      <c r="DR121" s="201" t="s">
        <v>127</v>
      </c>
      <c r="DS121" s="201">
        <f t="shared" si="112"/>
        <v>100</v>
      </c>
      <c r="DT121" s="201" t="str">
        <f t="shared" si="113"/>
        <v>0/100</v>
      </c>
      <c r="DU121" s="201">
        <f t="shared" si="114"/>
        <v>0</v>
      </c>
      <c r="DV121" s="201" t="s">
        <v>127</v>
      </c>
      <c r="DW121" s="201">
        <f t="shared" si="115"/>
        <v>100</v>
      </c>
      <c r="DX121" s="201" t="str">
        <f t="shared" si="116"/>
        <v>0/100</v>
      </c>
      <c r="DY121" s="201">
        <f t="shared" si="117"/>
        <v>0</v>
      </c>
      <c r="DZ121" s="201" t="s">
        <v>127</v>
      </c>
      <c r="EA121" s="201">
        <f t="shared" si="118"/>
        <v>0</v>
      </c>
      <c r="EB121" s="201" t="str">
        <f t="shared" si="119"/>
        <v>0/0</v>
      </c>
    </row>
    <row r="122" spans="1:132" ht="27.75" customHeight="1">
      <c r="A122" s="6">
        <f t="shared" si="72"/>
        <v>0</v>
      </c>
      <c r="B122" s="462">
        <v>114</v>
      </c>
      <c r="C122" s="463">
        <f t="shared" si="130"/>
        <v>0</v>
      </c>
      <c r="D122" s="8"/>
      <c r="E122" s="22"/>
      <c r="F122" s="7"/>
      <c r="G122" s="8"/>
      <c r="H122" s="8"/>
      <c r="I122" s="8"/>
      <c r="J122" s="524"/>
      <c r="K122" s="196">
        <v>0</v>
      </c>
      <c r="L122" s="146">
        <v>0</v>
      </c>
      <c r="M122" s="146"/>
      <c r="N122" s="147">
        <f t="shared" si="131"/>
        <v>0</v>
      </c>
      <c r="O122" s="148">
        <v>0</v>
      </c>
      <c r="P122" s="148">
        <v>0</v>
      </c>
      <c r="Q122" s="148">
        <v>0</v>
      </c>
      <c r="R122" s="149">
        <f t="shared" si="132"/>
        <v>0</v>
      </c>
      <c r="S122" s="150">
        <v>0</v>
      </c>
      <c r="T122" s="150">
        <v>0</v>
      </c>
      <c r="U122" s="150">
        <v>0</v>
      </c>
      <c r="V122" s="151">
        <f t="shared" si="133"/>
        <v>0</v>
      </c>
      <c r="W122" s="464">
        <f t="shared" si="134"/>
        <v>0</v>
      </c>
      <c r="X122" s="465">
        <f t="shared" si="135"/>
        <v>0</v>
      </c>
      <c r="Y122" s="466" t="str">
        <f t="shared" si="136"/>
        <v/>
      </c>
      <c r="Z122" s="186">
        <v>0</v>
      </c>
      <c r="AA122" s="152">
        <v>0</v>
      </c>
      <c r="AB122" s="152"/>
      <c r="AC122" s="153">
        <f t="shared" si="77"/>
        <v>0</v>
      </c>
      <c r="AD122" s="154">
        <v>0</v>
      </c>
      <c r="AE122" s="154">
        <v>0</v>
      </c>
      <c r="AF122" s="154">
        <v>0</v>
      </c>
      <c r="AG122" s="155">
        <f t="shared" si="78"/>
        <v>0</v>
      </c>
      <c r="AH122" s="156">
        <v>0</v>
      </c>
      <c r="AI122" s="156">
        <v>0</v>
      </c>
      <c r="AJ122" s="156">
        <v>0</v>
      </c>
      <c r="AK122" s="157">
        <f t="shared" si="79"/>
        <v>0</v>
      </c>
      <c r="AL122" s="467">
        <f t="shared" si="141"/>
        <v>0</v>
      </c>
      <c r="AM122" s="468">
        <f t="shared" si="81"/>
        <v>0</v>
      </c>
      <c r="AN122" s="469" t="str">
        <f t="shared" si="82"/>
        <v/>
      </c>
      <c r="AO122" s="102">
        <v>0</v>
      </c>
      <c r="AP122" s="9">
        <v>0</v>
      </c>
      <c r="AQ122" s="9"/>
      <c r="AR122" s="158">
        <f t="shared" si="83"/>
        <v>0</v>
      </c>
      <c r="AS122" s="159">
        <v>0</v>
      </c>
      <c r="AT122" s="159">
        <v>0</v>
      </c>
      <c r="AU122" s="159">
        <v>0</v>
      </c>
      <c r="AV122" s="160">
        <f t="shared" si="84"/>
        <v>0</v>
      </c>
      <c r="AW122" s="161">
        <v>0</v>
      </c>
      <c r="AX122" s="161">
        <v>0</v>
      </c>
      <c r="AY122" s="161">
        <v>0</v>
      </c>
      <c r="AZ122" s="162">
        <f t="shared" si="85"/>
        <v>0</v>
      </c>
      <c r="BA122" s="470">
        <f t="shared" si="86"/>
        <v>0</v>
      </c>
      <c r="BB122" s="471">
        <f t="shared" si="87"/>
        <v>0</v>
      </c>
      <c r="BC122" s="472" t="str">
        <f t="shared" si="88"/>
        <v/>
      </c>
      <c r="BD122" s="172">
        <v>0</v>
      </c>
      <c r="BE122" s="163">
        <v>0</v>
      </c>
      <c r="BF122" s="163"/>
      <c r="BG122" s="164">
        <f t="shared" si="89"/>
        <v>0</v>
      </c>
      <c r="BH122" s="165">
        <v>0</v>
      </c>
      <c r="BI122" s="165">
        <v>0</v>
      </c>
      <c r="BJ122" s="165">
        <v>0</v>
      </c>
      <c r="BK122" s="166">
        <f t="shared" si="90"/>
        <v>0</v>
      </c>
      <c r="BL122" s="167">
        <v>0</v>
      </c>
      <c r="BM122" s="167">
        <v>0</v>
      </c>
      <c r="BN122" s="167">
        <v>0</v>
      </c>
      <c r="BO122" s="168">
        <f t="shared" si="91"/>
        <v>0</v>
      </c>
      <c r="BP122" s="473">
        <f t="shared" si="92"/>
        <v>0</v>
      </c>
      <c r="BQ122" s="474">
        <f t="shared" si="93"/>
        <v>0</v>
      </c>
      <c r="BR122" s="475" t="str">
        <f t="shared" si="94"/>
        <v/>
      </c>
      <c r="BS122" s="132"/>
      <c r="BT122" s="19"/>
      <c r="BU122" s="19"/>
      <c r="BV122" s="19"/>
      <c r="BW122" s="19"/>
      <c r="BX122" s="476">
        <f t="shared" si="137"/>
        <v>0</v>
      </c>
      <c r="BY122" s="448">
        <f t="shared" si="95"/>
        <v>0</v>
      </c>
      <c r="BZ122" s="449" t="str">
        <f t="shared" si="142"/>
        <v/>
      </c>
      <c r="CA122" s="116"/>
      <c r="CB122" s="27"/>
      <c r="CC122" s="27"/>
      <c r="CD122" s="27"/>
      <c r="CE122" s="27"/>
      <c r="CF122" s="470">
        <f t="shared" si="138"/>
        <v>0</v>
      </c>
      <c r="CG122" s="477">
        <f t="shared" si="96"/>
        <v>0</v>
      </c>
      <c r="CH122" s="478" t="str">
        <f t="shared" si="143"/>
        <v/>
      </c>
      <c r="CI122" s="111"/>
      <c r="CJ122" s="18"/>
      <c r="CK122" s="18"/>
      <c r="CL122" s="18"/>
      <c r="CM122" s="18"/>
      <c r="CN122" s="479">
        <f t="shared" si="139"/>
        <v>0</v>
      </c>
      <c r="CO122" s="480">
        <f t="shared" si="97"/>
        <v>0</v>
      </c>
      <c r="CP122" s="481" t="str">
        <f t="shared" si="144"/>
        <v/>
      </c>
      <c r="CQ122" s="106"/>
      <c r="CR122" s="19"/>
      <c r="CS122" s="19"/>
      <c r="CT122" s="19"/>
      <c r="CU122" s="19"/>
      <c r="CV122" s="476">
        <f t="shared" si="140"/>
        <v>0</v>
      </c>
      <c r="CW122" s="448" t="str">
        <f t="shared" si="98"/>
        <v/>
      </c>
      <c r="CX122" s="482" t="str">
        <f t="shared" si="99"/>
        <v/>
      </c>
      <c r="CY122" s="102"/>
      <c r="CZ122" s="9"/>
      <c r="DA122" s="483" t="str">
        <f t="shared" si="100"/>
        <v/>
      </c>
      <c r="DB122" s="484">
        <f t="shared" si="71"/>
        <v>705</v>
      </c>
      <c r="DC122" s="485">
        <f t="shared" si="101"/>
        <v>0</v>
      </c>
      <c r="DD122" s="486">
        <f t="shared" si="102"/>
        <v>0</v>
      </c>
      <c r="DE122" s="487" t="str">
        <f t="shared" si="103"/>
        <v/>
      </c>
      <c r="DF122" s="463" t="str">
        <f t="shared" si="104"/>
        <v/>
      </c>
      <c r="DG122" s="463" t="str">
        <f t="shared" si="105"/>
        <v/>
      </c>
      <c r="DH122" s="488" t="str">
        <f t="shared" si="106"/>
        <v/>
      </c>
      <c r="DI122" s="461">
        <f t="shared" si="107"/>
        <v>0</v>
      </c>
      <c r="DJ122" s="648"/>
      <c r="DK122" s="649"/>
      <c r="DM122" s="201">
        <f t="shared" si="108"/>
        <v>0</v>
      </c>
      <c r="DN122" s="201" t="s">
        <v>127</v>
      </c>
      <c r="DO122" s="201">
        <f t="shared" si="109"/>
        <v>100</v>
      </c>
      <c r="DP122" s="201" t="str">
        <f t="shared" si="110"/>
        <v>0/100</v>
      </c>
      <c r="DQ122" s="201">
        <f t="shared" si="111"/>
        <v>0</v>
      </c>
      <c r="DR122" s="201" t="s">
        <v>127</v>
      </c>
      <c r="DS122" s="201">
        <f t="shared" si="112"/>
        <v>100</v>
      </c>
      <c r="DT122" s="201" t="str">
        <f t="shared" si="113"/>
        <v>0/100</v>
      </c>
      <c r="DU122" s="201">
        <f t="shared" si="114"/>
        <v>0</v>
      </c>
      <c r="DV122" s="201" t="s">
        <v>127</v>
      </c>
      <c r="DW122" s="201">
        <f t="shared" si="115"/>
        <v>100</v>
      </c>
      <c r="DX122" s="201" t="str">
        <f t="shared" si="116"/>
        <v>0/100</v>
      </c>
      <c r="DY122" s="201">
        <f t="shared" si="117"/>
        <v>0</v>
      </c>
      <c r="DZ122" s="201" t="s">
        <v>127</v>
      </c>
      <c r="EA122" s="201">
        <f t="shared" si="118"/>
        <v>0</v>
      </c>
      <c r="EB122" s="201" t="str">
        <f t="shared" si="119"/>
        <v>0/0</v>
      </c>
    </row>
    <row r="123" spans="1:132" ht="27.75" customHeight="1">
      <c r="A123" s="6">
        <f t="shared" si="72"/>
        <v>0</v>
      </c>
      <c r="B123" s="484">
        <v>115</v>
      </c>
      <c r="C123" s="463">
        <f t="shared" si="130"/>
        <v>0</v>
      </c>
      <c r="D123" s="8"/>
      <c r="E123" s="22"/>
      <c r="F123" s="7"/>
      <c r="G123" s="8"/>
      <c r="H123" s="8"/>
      <c r="I123" s="8"/>
      <c r="J123" s="524"/>
      <c r="K123" s="196">
        <v>0</v>
      </c>
      <c r="L123" s="146">
        <v>0</v>
      </c>
      <c r="M123" s="146"/>
      <c r="N123" s="147">
        <f t="shared" si="131"/>
        <v>0</v>
      </c>
      <c r="O123" s="148">
        <v>0</v>
      </c>
      <c r="P123" s="148">
        <v>0</v>
      </c>
      <c r="Q123" s="148">
        <v>0</v>
      </c>
      <c r="R123" s="149">
        <f t="shared" si="132"/>
        <v>0</v>
      </c>
      <c r="S123" s="150">
        <v>0</v>
      </c>
      <c r="T123" s="150">
        <v>0</v>
      </c>
      <c r="U123" s="150">
        <v>0</v>
      </c>
      <c r="V123" s="151">
        <f t="shared" si="133"/>
        <v>0</v>
      </c>
      <c r="W123" s="464">
        <f t="shared" si="134"/>
        <v>0</v>
      </c>
      <c r="X123" s="465">
        <f t="shared" si="135"/>
        <v>0</v>
      </c>
      <c r="Y123" s="466" t="str">
        <f t="shared" si="136"/>
        <v/>
      </c>
      <c r="Z123" s="186">
        <v>0</v>
      </c>
      <c r="AA123" s="152">
        <v>0</v>
      </c>
      <c r="AB123" s="152"/>
      <c r="AC123" s="153">
        <f t="shared" si="77"/>
        <v>0</v>
      </c>
      <c r="AD123" s="154">
        <v>0</v>
      </c>
      <c r="AE123" s="154">
        <v>0</v>
      </c>
      <c r="AF123" s="154">
        <v>0</v>
      </c>
      <c r="AG123" s="155">
        <f t="shared" si="78"/>
        <v>0</v>
      </c>
      <c r="AH123" s="156">
        <v>0</v>
      </c>
      <c r="AI123" s="156">
        <v>0</v>
      </c>
      <c r="AJ123" s="156">
        <v>0</v>
      </c>
      <c r="AK123" s="157">
        <f t="shared" si="79"/>
        <v>0</v>
      </c>
      <c r="AL123" s="467">
        <f t="shared" si="141"/>
        <v>0</v>
      </c>
      <c r="AM123" s="468">
        <f t="shared" si="81"/>
        <v>0</v>
      </c>
      <c r="AN123" s="469" t="str">
        <f t="shared" si="82"/>
        <v/>
      </c>
      <c r="AO123" s="102">
        <v>0</v>
      </c>
      <c r="AP123" s="9">
        <v>0</v>
      </c>
      <c r="AQ123" s="9"/>
      <c r="AR123" s="158">
        <f t="shared" si="83"/>
        <v>0</v>
      </c>
      <c r="AS123" s="159">
        <v>0</v>
      </c>
      <c r="AT123" s="159">
        <v>0</v>
      </c>
      <c r="AU123" s="159">
        <v>0</v>
      </c>
      <c r="AV123" s="160">
        <f t="shared" si="84"/>
        <v>0</v>
      </c>
      <c r="AW123" s="161">
        <v>0</v>
      </c>
      <c r="AX123" s="161">
        <v>0</v>
      </c>
      <c r="AY123" s="161">
        <v>0</v>
      </c>
      <c r="AZ123" s="162">
        <f t="shared" si="85"/>
        <v>0</v>
      </c>
      <c r="BA123" s="470">
        <f t="shared" si="86"/>
        <v>0</v>
      </c>
      <c r="BB123" s="471">
        <f t="shared" si="87"/>
        <v>0</v>
      </c>
      <c r="BC123" s="472" t="str">
        <f t="shared" si="88"/>
        <v/>
      </c>
      <c r="BD123" s="172">
        <v>0</v>
      </c>
      <c r="BE123" s="163">
        <v>0</v>
      </c>
      <c r="BF123" s="163"/>
      <c r="BG123" s="164">
        <f t="shared" si="89"/>
        <v>0</v>
      </c>
      <c r="BH123" s="165">
        <v>0</v>
      </c>
      <c r="BI123" s="165">
        <v>0</v>
      </c>
      <c r="BJ123" s="165">
        <v>0</v>
      </c>
      <c r="BK123" s="166">
        <f t="shared" si="90"/>
        <v>0</v>
      </c>
      <c r="BL123" s="167">
        <v>0</v>
      </c>
      <c r="BM123" s="167">
        <v>0</v>
      </c>
      <c r="BN123" s="167">
        <v>0</v>
      </c>
      <c r="BO123" s="168">
        <f t="shared" si="91"/>
        <v>0</v>
      </c>
      <c r="BP123" s="473">
        <f t="shared" si="92"/>
        <v>0</v>
      </c>
      <c r="BQ123" s="474">
        <f t="shared" si="93"/>
        <v>0</v>
      </c>
      <c r="BR123" s="475" t="str">
        <f t="shared" si="94"/>
        <v/>
      </c>
      <c r="BS123" s="132"/>
      <c r="BT123" s="19"/>
      <c r="BU123" s="19"/>
      <c r="BV123" s="19"/>
      <c r="BW123" s="19"/>
      <c r="BX123" s="476">
        <f t="shared" si="137"/>
        <v>0</v>
      </c>
      <c r="BY123" s="448">
        <f t="shared" si="95"/>
        <v>0</v>
      </c>
      <c r="BZ123" s="449" t="str">
        <f t="shared" si="142"/>
        <v/>
      </c>
      <c r="CA123" s="116"/>
      <c r="CB123" s="27"/>
      <c r="CC123" s="27"/>
      <c r="CD123" s="27"/>
      <c r="CE123" s="27"/>
      <c r="CF123" s="470">
        <f t="shared" si="138"/>
        <v>0</v>
      </c>
      <c r="CG123" s="477">
        <f t="shared" si="96"/>
        <v>0</v>
      </c>
      <c r="CH123" s="478" t="str">
        <f t="shared" si="143"/>
        <v/>
      </c>
      <c r="CI123" s="111"/>
      <c r="CJ123" s="18"/>
      <c r="CK123" s="18"/>
      <c r="CL123" s="18"/>
      <c r="CM123" s="18"/>
      <c r="CN123" s="479">
        <f t="shared" si="139"/>
        <v>0</v>
      </c>
      <c r="CO123" s="480">
        <f t="shared" si="97"/>
        <v>0</v>
      </c>
      <c r="CP123" s="481" t="str">
        <f t="shared" si="144"/>
        <v/>
      </c>
      <c r="CQ123" s="106"/>
      <c r="CR123" s="19"/>
      <c r="CS123" s="19"/>
      <c r="CT123" s="19"/>
      <c r="CU123" s="19"/>
      <c r="CV123" s="476">
        <f t="shared" si="140"/>
        <v>0</v>
      </c>
      <c r="CW123" s="448" t="str">
        <f t="shared" si="98"/>
        <v/>
      </c>
      <c r="CX123" s="482" t="str">
        <f t="shared" si="99"/>
        <v/>
      </c>
      <c r="CY123" s="102"/>
      <c r="CZ123" s="9"/>
      <c r="DA123" s="483" t="str">
        <f t="shared" si="100"/>
        <v/>
      </c>
      <c r="DB123" s="484">
        <f t="shared" si="71"/>
        <v>705</v>
      </c>
      <c r="DC123" s="485">
        <f t="shared" si="101"/>
        <v>0</v>
      </c>
      <c r="DD123" s="486">
        <f t="shared" si="102"/>
        <v>0</v>
      </c>
      <c r="DE123" s="487" t="str">
        <f t="shared" si="103"/>
        <v/>
      </c>
      <c r="DF123" s="463" t="str">
        <f t="shared" si="104"/>
        <v/>
      </c>
      <c r="DG123" s="463" t="str">
        <f t="shared" si="105"/>
        <v/>
      </c>
      <c r="DH123" s="488" t="str">
        <f t="shared" si="106"/>
        <v/>
      </c>
      <c r="DI123" s="461">
        <f t="shared" si="107"/>
        <v>0</v>
      </c>
      <c r="DJ123" s="648"/>
      <c r="DK123" s="649"/>
      <c r="DM123" s="201">
        <f t="shared" si="108"/>
        <v>0</v>
      </c>
      <c r="DN123" s="201" t="s">
        <v>127</v>
      </c>
      <c r="DO123" s="201">
        <f t="shared" si="109"/>
        <v>100</v>
      </c>
      <c r="DP123" s="201" t="str">
        <f t="shared" si="110"/>
        <v>0/100</v>
      </c>
      <c r="DQ123" s="201">
        <f t="shared" si="111"/>
        <v>0</v>
      </c>
      <c r="DR123" s="201" t="s">
        <v>127</v>
      </c>
      <c r="DS123" s="201">
        <f t="shared" si="112"/>
        <v>100</v>
      </c>
      <c r="DT123" s="201" t="str">
        <f t="shared" si="113"/>
        <v>0/100</v>
      </c>
      <c r="DU123" s="201">
        <f t="shared" si="114"/>
        <v>0</v>
      </c>
      <c r="DV123" s="201" t="s">
        <v>127</v>
      </c>
      <c r="DW123" s="201">
        <f t="shared" si="115"/>
        <v>100</v>
      </c>
      <c r="DX123" s="201" t="str">
        <f t="shared" si="116"/>
        <v>0/100</v>
      </c>
      <c r="DY123" s="201">
        <f t="shared" si="117"/>
        <v>0</v>
      </c>
      <c r="DZ123" s="201" t="s">
        <v>127</v>
      </c>
      <c r="EA123" s="201">
        <f t="shared" si="118"/>
        <v>0</v>
      </c>
      <c r="EB123" s="201" t="str">
        <f t="shared" si="119"/>
        <v>0/0</v>
      </c>
    </row>
    <row r="124" spans="1:132" ht="27.75" customHeight="1">
      <c r="A124" s="6">
        <f t="shared" si="72"/>
        <v>0</v>
      </c>
      <c r="B124" s="462">
        <v>116</v>
      </c>
      <c r="C124" s="463">
        <f t="shared" si="130"/>
        <v>0</v>
      </c>
      <c r="D124" s="8"/>
      <c r="E124" s="22"/>
      <c r="F124" s="7"/>
      <c r="G124" s="8"/>
      <c r="H124" s="8"/>
      <c r="I124" s="8"/>
      <c r="J124" s="524"/>
      <c r="K124" s="196">
        <v>0</v>
      </c>
      <c r="L124" s="146">
        <v>0</v>
      </c>
      <c r="M124" s="146"/>
      <c r="N124" s="147">
        <f t="shared" si="131"/>
        <v>0</v>
      </c>
      <c r="O124" s="148">
        <v>0</v>
      </c>
      <c r="P124" s="148">
        <v>0</v>
      </c>
      <c r="Q124" s="148">
        <v>0</v>
      </c>
      <c r="R124" s="149">
        <f t="shared" si="132"/>
        <v>0</v>
      </c>
      <c r="S124" s="150">
        <v>0</v>
      </c>
      <c r="T124" s="150">
        <v>0</v>
      </c>
      <c r="U124" s="150">
        <v>0</v>
      </c>
      <c r="V124" s="151">
        <f t="shared" si="133"/>
        <v>0</v>
      </c>
      <c r="W124" s="464">
        <f t="shared" si="134"/>
        <v>0</v>
      </c>
      <c r="X124" s="465">
        <f t="shared" si="135"/>
        <v>0</v>
      </c>
      <c r="Y124" s="466" t="str">
        <f t="shared" si="136"/>
        <v/>
      </c>
      <c r="Z124" s="186">
        <v>0</v>
      </c>
      <c r="AA124" s="152">
        <v>0</v>
      </c>
      <c r="AB124" s="152"/>
      <c r="AC124" s="153">
        <f t="shared" si="77"/>
        <v>0</v>
      </c>
      <c r="AD124" s="154">
        <v>0</v>
      </c>
      <c r="AE124" s="154">
        <v>0</v>
      </c>
      <c r="AF124" s="154">
        <v>0</v>
      </c>
      <c r="AG124" s="155">
        <f t="shared" si="78"/>
        <v>0</v>
      </c>
      <c r="AH124" s="156">
        <v>0</v>
      </c>
      <c r="AI124" s="156">
        <v>0</v>
      </c>
      <c r="AJ124" s="156">
        <v>0</v>
      </c>
      <c r="AK124" s="157">
        <f t="shared" si="79"/>
        <v>0</v>
      </c>
      <c r="AL124" s="467">
        <f t="shared" si="141"/>
        <v>0</v>
      </c>
      <c r="AM124" s="468">
        <f t="shared" si="81"/>
        <v>0</v>
      </c>
      <c r="AN124" s="469" t="str">
        <f t="shared" si="82"/>
        <v/>
      </c>
      <c r="AO124" s="102">
        <v>0</v>
      </c>
      <c r="AP124" s="9">
        <v>0</v>
      </c>
      <c r="AQ124" s="9"/>
      <c r="AR124" s="158">
        <f t="shared" si="83"/>
        <v>0</v>
      </c>
      <c r="AS124" s="159">
        <v>0</v>
      </c>
      <c r="AT124" s="159">
        <v>0</v>
      </c>
      <c r="AU124" s="159">
        <v>0</v>
      </c>
      <c r="AV124" s="160">
        <f t="shared" si="84"/>
        <v>0</v>
      </c>
      <c r="AW124" s="161">
        <v>0</v>
      </c>
      <c r="AX124" s="161">
        <v>0</v>
      </c>
      <c r="AY124" s="161">
        <v>0</v>
      </c>
      <c r="AZ124" s="162">
        <f t="shared" si="85"/>
        <v>0</v>
      </c>
      <c r="BA124" s="470">
        <f t="shared" si="86"/>
        <v>0</v>
      </c>
      <c r="BB124" s="471">
        <f t="shared" si="87"/>
        <v>0</v>
      </c>
      <c r="BC124" s="472" t="str">
        <f t="shared" si="88"/>
        <v/>
      </c>
      <c r="BD124" s="172">
        <v>0</v>
      </c>
      <c r="BE124" s="163">
        <v>0</v>
      </c>
      <c r="BF124" s="163"/>
      <c r="BG124" s="164">
        <f t="shared" si="89"/>
        <v>0</v>
      </c>
      <c r="BH124" s="165">
        <v>0</v>
      </c>
      <c r="BI124" s="165">
        <v>0</v>
      </c>
      <c r="BJ124" s="165">
        <v>0</v>
      </c>
      <c r="BK124" s="166">
        <f t="shared" si="90"/>
        <v>0</v>
      </c>
      <c r="BL124" s="167">
        <v>0</v>
      </c>
      <c r="BM124" s="167">
        <v>0</v>
      </c>
      <c r="BN124" s="167">
        <v>0</v>
      </c>
      <c r="BO124" s="168">
        <f t="shared" si="91"/>
        <v>0</v>
      </c>
      <c r="BP124" s="473">
        <f t="shared" si="92"/>
        <v>0</v>
      </c>
      <c r="BQ124" s="474">
        <f t="shared" si="93"/>
        <v>0</v>
      </c>
      <c r="BR124" s="475" t="str">
        <f t="shared" si="94"/>
        <v/>
      </c>
      <c r="BS124" s="132"/>
      <c r="BT124" s="19"/>
      <c r="BU124" s="19"/>
      <c r="BV124" s="19"/>
      <c r="BW124" s="19"/>
      <c r="BX124" s="476">
        <f t="shared" si="137"/>
        <v>0</v>
      </c>
      <c r="BY124" s="448">
        <f t="shared" si="95"/>
        <v>0</v>
      </c>
      <c r="BZ124" s="449" t="str">
        <f t="shared" si="142"/>
        <v/>
      </c>
      <c r="CA124" s="116"/>
      <c r="CB124" s="27"/>
      <c r="CC124" s="27"/>
      <c r="CD124" s="27"/>
      <c r="CE124" s="27"/>
      <c r="CF124" s="470">
        <f t="shared" si="138"/>
        <v>0</v>
      </c>
      <c r="CG124" s="477">
        <f t="shared" si="96"/>
        <v>0</v>
      </c>
      <c r="CH124" s="478" t="str">
        <f t="shared" si="143"/>
        <v/>
      </c>
      <c r="CI124" s="111"/>
      <c r="CJ124" s="18"/>
      <c r="CK124" s="18"/>
      <c r="CL124" s="18"/>
      <c r="CM124" s="18"/>
      <c r="CN124" s="479">
        <f t="shared" si="139"/>
        <v>0</v>
      </c>
      <c r="CO124" s="480">
        <f t="shared" si="97"/>
        <v>0</v>
      </c>
      <c r="CP124" s="481" t="str">
        <f t="shared" si="144"/>
        <v/>
      </c>
      <c r="CQ124" s="106"/>
      <c r="CR124" s="19"/>
      <c r="CS124" s="19"/>
      <c r="CT124" s="19"/>
      <c r="CU124" s="19"/>
      <c r="CV124" s="476">
        <f t="shared" si="140"/>
        <v>0</v>
      </c>
      <c r="CW124" s="448" t="str">
        <f t="shared" si="98"/>
        <v/>
      </c>
      <c r="CX124" s="482" t="str">
        <f t="shared" si="99"/>
        <v/>
      </c>
      <c r="CY124" s="102"/>
      <c r="CZ124" s="9"/>
      <c r="DA124" s="483" t="str">
        <f t="shared" si="100"/>
        <v/>
      </c>
      <c r="DB124" s="484">
        <f t="shared" si="71"/>
        <v>705</v>
      </c>
      <c r="DC124" s="485">
        <f t="shared" si="101"/>
        <v>0</v>
      </c>
      <c r="DD124" s="486">
        <f t="shared" si="102"/>
        <v>0</v>
      </c>
      <c r="DE124" s="487" t="str">
        <f t="shared" si="103"/>
        <v/>
      </c>
      <c r="DF124" s="463" t="str">
        <f t="shared" si="104"/>
        <v/>
      </c>
      <c r="DG124" s="463" t="str">
        <f t="shared" si="105"/>
        <v/>
      </c>
      <c r="DH124" s="488" t="str">
        <f t="shared" si="106"/>
        <v/>
      </c>
      <c r="DI124" s="461">
        <f t="shared" si="107"/>
        <v>0</v>
      </c>
      <c r="DJ124" s="648"/>
      <c r="DK124" s="649"/>
      <c r="DM124" s="201">
        <f t="shared" si="108"/>
        <v>0</v>
      </c>
      <c r="DN124" s="201" t="s">
        <v>127</v>
      </c>
      <c r="DO124" s="201">
        <f t="shared" si="109"/>
        <v>100</v>
      </c>
      <c r="DP124" s="201" t="str">
        <f t="shared" si="110"/>
        <v>0/100</v>
      </c>
      <c r="DQ124" s="201">
        <f t="shared" si="111"/>
        <v>0</v>
      </c>
      <c r="DR124" s="201" t="s">
        <v>127</v>
      </c>
      <c r="DS124" s="201">
        <f t="shared" si="112"/>
        <v>100</v>
      </c>
      <c r="DT124" s="201" t="str">
        <f t="shared" si="113"/>
        <v>0/100</v>
      </c>
      <c r="DU124" s="201">
        <f t="shared" si="114"/>
        <v>0</v>
      </c>
      <c r="DV124" s="201" t="s">
        <v>127</v>
      </c>
      <c r="DW124" s="201">
        <f t="shared" si="115"/>
        <v>100</v>
      </c>
      <c r="DX124" s="201" t="str">
        <f t="shared" si="116"/>
        <v>0/100</v>
      </c>
      <c r="DY124" s="201">
        <f t="shared" si="117"/>
        <v>0</v>
      </c>
      <c r="DZ124" s="201" t="s">
        <v>127</v>
      </c>
      <c r="EA124" s="201">
        <f t="shared" si="118"/>
        <v>0</v>
      </c>
      <c r="EB124" s="201" t="str">
        <f t="shared" si="119"/>
        <v>0/0</v>
      </c>
    </row>
    <row r="125" spans="1:132" ht="27.75" customHeight="1">
      <c r="A125" s="6">
        <f t="shared" si="72"/>
        <v>0</v>
      </c>
      <c r="B125" s="484">
        <v>117</v>
      </c>
      <c r="C125" s="463">
        <f t="shared" si="130"/>
        <v>0</v>
      </c>
      <c r="D125" s="8"/>
      <c r="E125" s="22"/>
      <c r="F125" s="7"/>
      <c r="G125" s="8"/>
      <c r="H125" s="8"/>
      <c r="I125" s="8"/>
      <c r="J125" s="524"/>
      <c r="K125" s="196">
        <v>0</v>
      </c>
      <c r="L125" s="146">
        <v>0</v>
      </c>
      <c r="M125" s="146"/>
      <c r="N125" s="147">
        <f t="shared" si="131"/>
        <v>0</v>
      </c>
      <c r="O125" s="148">
        <v>0</v>
      </c>
      <c r="P125" s="148">
        <v>0</v>
      </c>
      <c r="Q125" s="148">
        <v>0</v>
      </c>
      <c r="R125" s="149">
        <f t="shared" si="132"/>
        <v>0</v>
      </c>
      <c r="S125" s="150">
        <v>0</v>
      </c>
      <c r="T125" s="150">
        <v>0</v>
      </c>
      <c r="U125" s="150">
        <v>0</v>
      </c>
      <c r="V125" s="151">
        <f t="shared" si="133"/>
        <v>0</v>
      </c>
      <c r="W125" s="464">
        <f t="shared" si="134"/>
        <v>0</v>
      </c>
      <c r="X125" s="465">
        <f t="shared" si="135"/>
        <v>0</v>
      </c>
      <c r="Y125" s="466" t="str">
        <f t="shared" si="136"/>
        <v/>
      </c>
      <c r="Z125" s="186">
        <v>0</v>
      </c>
      <c r="AA125" s="152">
        <v>0</v>
      </c>
      <c r="AB125" s="152"/>
      <c r="AC125" s="153">
        <f t="shared" si="77"/>
        <v>0</v>
      </c>
      <c r="AD125" s="154">
        <v>0</v>
      </c>
      <c r="AE125" s="154">
        <v>0</v>
      </c>
      <c r="AF125" s="154">
        <v>0</v>
      </c>
      <c r="AG125" s="155">
        <f t="shared" si="78"/>
        <v>0</v>
      </c>
      <c r="AH125" s="156">
        <v>0</v>
      </c>
      <c r="AI125" s="156">
        <v>0</v>
      </c>
      <c r="AJ125" s="156">
        <v>0</v>
      </c>
      <c r="AK125" s="157">
        <f t="shared" si="79"/>
        <v>0</v>
      </c>
      <c r="AL125" s="467">
        <f t="shared" si="141"/>
        <v>0</v>
      </c>
      <c r="AM125" s="468">
        <f t="shared" si="81"/>
        <v>0</v>
      </c>
      <c r="AN125" s="469" t="str">
        <f t="shared" si="82"/>
        <v/>
      </c>
      <c r="AO125" s="102">
        <v>0</v>
      </c>
      <c r="AP125" s="9">
        <v>0</v>
      </c>
      <c r="AQ125" s="9"/>
      <c r="AR125" s="158">
        <f t="shared" si="83"/>
        <v>0</v>
      </c>
      <c r="AS125" s="159">
        <v>0</v>
      </c>
      <c r="AT125" s="159">
        <v>0</v>
      </c>
      <c r="AU125" s="159">
        <v>0</v>
      </c>
      <c r="AV125" s="160">
        <f t="shared" si="84"/>
        <v>0</v>
      </c>
      <c r="AW125" s="161">
        <v>0</v>
      </c>
      <c r="AX125" s="161">
        <v>0</v>
      </c>
      <c r="AY125" s="161">
        <v>0</v>
      </c>
      <c r="AZ125" s="162">
        <f t="shared" si="85"/>
        <v>0</v>
      </c>
      <c r="BA125" s="470">
        <f t="shared" si="86"/>
        <v>0</v>
      </c>
      <c r="BB125" s="471">
        <f t="shared" si="87"/>
        <v>0</v>
      </c>
      <c r="BC125" s="472" t="str">
        <f t="shared" si="88"/>
        <v/>
      </c>
      <c r="BD125" s="172">
        <v>0</v>
      </c>
      <c r="BE125" s="163">
        <v>0</v>
      </c>
      <c r="BF125" s="163"/>
      <c r="BG125" s="164">
        <f t="shared" si="89"/>
        <v>0</v>
      </c>
      <c r="BH125" s="165">
        <v>0</v>
      </c>
      <c r="BI125" s="165">
        <v>0</v>
      </c>
      <c r="BJ125" s="165">
        <v>0</v>
      </c>
      <c r="BK125" s="166">
        <f t="shared" si="90"/>
        <v>0</v>
      </c>
      <c r="BL125" s="167">
        <v>0</v>
      </c>
      <c r="BM125" s="167">
        <v>0</v>
      </c>
      <c r="BN125" s="167">
        <v>0</v>
      </c>
      <c r="BO125" s="168">
        <f t="shared" si="91"/>
        <v>0</v>
      </c>
      <c r="BP125" s="473">
        <f t="shared" si="92"/>
        <v>0</v>
      </c>
      <c r="BQ125" s="474">
        <f t="shared" si="93"/>
        <v>0</v>
      </c>
      <c r="BR125" s="475" t="str">
        <f t="shared" si="94"/>
        <v/>
      </c>
      <c r="BS125" s="132"/>
      <c r="BT125" s="19"/>
      <c r="BU125" s="19"/>
      <c r="BV125" s="19"/>
      <c r="BW125" s="19"/>
      <c r="BX125" s="476">
        <f t="shared" si="137"/>
        <v>0</v>
      </c>
      <c r="BY125" s="448">
        <f t="shared" si="95"/>
        <v>0</v>
      </c>
      <c r="BZ125" s="449" t="str">
        <f t="shared" si="142"/>
        <v/>
      </c>
      <c r="CA125" s="116"/>
      <c r="CB125" s="27"/>
      <c r="CC125" s="27"/>
      <c r="CD125" s="27"/>
      <c r="CE125" s="27"/>
      <c r="CF125" s="470">
        <f t="shared" si="138"/>
        <v>0</v>
      </c>
      <c r="CG125" s="477">
        <f t="shared" si="96"/>
        <v>0</v>
      </c>
      <c r="CH125" s="478" t="str">
        <f t="shared" si="143"/>
        <v/>
      </c>
      <c r="CI125" s="111"/>
      <c r="CJ125" s="18"/>
      <c r="CK125" s="18"/>
      <c r="CL125" s="18"/>
      <c r="CM125" s="18"/>
      <c r="CN125" s="479">
        <f t="shared" si="139"/>
        <v>0</v>
      </c>
      <c r="CO125" s="480">
        <f t="shared" si="97"/>
        <v>0</v>
      </c>
      <c r="CP125" s="481" t="str">
        <f t="shared" si="144"/>
        <v/>
      </c>
      <c r="CQ125" s="106"/>
      <c r="CR125" s="19"/>
      <c r="CS125" s="19"/>
      <c r="CT125" s="19"/>
      <c r="CU125" s="19"/>
      <c r="CV125" s="476">
        <f t="shared" si="140"/>
        <v>0</v>
      </c>
      <c r="CW125" s="448" t="str">
        <f t="shared" si="98"/>
        <v/>
      </c>
      <c r="CX125" s="482" t="str">
        <f t="shared" si="99"/>
        <v/>
      </c>
      <c r="CY125" s="102"/>
      <c r="CZ125" s="9"/>
      <c r="DA125" s="483" t="str">
        <f t="shared" si="100"/>
        <v/>
      </c>
      <c r="DB125" s="484">
        <f t="shared" si="71"/>
        <v>705</v>
      </c>
      <c r="DC125" s="485">
        <f t="shared" si="101"/>
        <v>0</v>
      </c>
      <c r="DD125" s="486">
        <f t="shared" si="102"/>
        <v>0</v>
      </c>
      <c r="DE125" s="487" t="str">
        <f t="shared" si="103"/>
        <v/>
      </c>
      <c r="DF125" s="463" t="str">
        <f t="shared" si="104"/>
        <v/>
      </c>
      <c r="DG125" s="463" t="str">
        <f t="shared" si="105"/>
        <v/>
      </c>
      <c r="DH125" s="488" t="str">
        <f t="shared" si="106"/>
        <v/>
      </c>
      <c r="DI125" s="461">
        <f t="shared" si="107"/>
        <v>0</v>
      </c>
      <c r="DJ125" s="648"/>
      <c r="DK125" s="649"/>
      <c r="DM125" s="201">
        <f t="shared" si="108"/>
        <v>0</v>
      </c>
      <c r="DN125" s="201" t="s">
        <v>127</v>
      </c>
      <c r="DO125" s="201">
        <f t="shared" si="109"/>
        <v>100</v>
      </c>
      <c r="DP125" s="201" t="str">
        <f t="shared" si="110"/>
        <v>0/100</v>
      </c>
      <c r="DQ125" s="201">
        <f t="shared" si="111"/>
        <v>0</v>
      </c>
      <c r="DR125" s="201" t="s">
        <v>127</v>
      </c>
      <c r="DS125" s="201">
        <f t="shared" si="112"/>
        <v>100</v>
      </c>
      <c r="DT125" s="201" t="str">
        <f t="shared" si="113"/>
        <v>0/100</v>
      </c>
      <c r="DU125" s="201">
        <f t="shared" si="114"/>
        <v>0</v>
      </c>
      <c r="DV125" s="201" t="s">
        <v>127</v>
      </c>
      <c r="DW125" s="201">
        <f t="shared" si="115"/>
        <v>100</v>
      </c>
      <c r="DX125" s="201" t="str">
        <f t="shared" si="116"/>
        <v>0/100</v>
      </c>
      <c r="DY125" s="201">
        <f t="shared" si="117"/>
        <v>0</v>
      </c>
      <c r="DZ125" s="201" t="s">
        <v>127</v>
      </c>
      <c r="EA125" s="201">
        <f t="shared" si="118"/>
        <v>0</v>
      </c>
      <c r="EB125" s="201" t="str">
        <f t="shared" si="119"/>
        <v>0/0</v>
      </c>
    </row>
    <row r="126" spans="1:132" ht="26.25" customHeight="1">
      <c r="A126" s="6">
        <f t="shared" si="72"/>
        <v>0</v>
      </c>
      <c r="B126" s="462">
        <v>118</v>
      </c>
      <c r="C126" s="463">
        <f t="shared" si="130"/>
        <v>0</v>
      </c>
      <c r="D126" s="8"/>
      <c r="E126" s="22"/>
      <c r="F126" s="7"/>
      <c r="G126" s="8"/>
      <c r="H126" s="8"/>
      <c r="I126" s="8"/>
      <c r="J126" s="524"/>
      <c r="K126" s="196">
        <v>0</v>
      </c>
      <c r="L126" s="146">
        <v>0</v>
      </c>
      <c r="M126" s="146"/>
      <c r="N126" s="147">
        <f t="shared" si="131"/>
        <v>0</v>
      </c>
      <c r="O126" s="148">
        <v>0</v>
      </c>
      <c r="P126" s="148">
        <v>0</v>
      </c>
      <c r="Q126" s="148">
        <v>0</v>
      </c>
      <c r="R126" s="149">
        <f t="shared" si="132"/>
        <v>0</v>
      </c>
      <c r="S126" s="150">
        <v>0</v>
      </c>
      <c r="T126" s="150">
        <v>0</v>
      </c>
      <c r="U126" s="150">
        <v>0</v>
      </c>
      <c r="V126" s="151">
        <f t="shared" si="133"/>
        <v>0</v>
      </c>
      <c r="W126" s="464">
        <f t="shared" si="134"/>
        <v>0</v>
      </c>
      <c r="X126" s="465">
        <f t="shared" si="135"/>
        <v>0</v>
      </c>
      <c r="Y126" s="466" t="str">
        <f t="shared" si="136"/>
        <v/>
      </c>
      <c r="Z126" s="186">
        <v>0</v>
      </c>
      <c r="AA126" s="152">
        <v>0</v>
      </c>
      <c r="AB126" s="152"/>
      <c r="AC126" s="153">
        <f t="shared" si="77"/>
        <v>0</v>
      </c>
      <c r="AD126" s="154">
        <v>0</v>
      </c>
      <c r="AE126" s="154">
        <v>0</v>
      </c>
      <c r="AF126" s="154">
        <v>0</v>
      </c>
      <c r="AG126" s="155">
        <f t="shared" si="78"/>
        <v>0</v>
      </c>
      <c r="AH126" s="156">
        <v>0</v>
      </c>
      <c r="AI126" s="156">
        <v>0</v>
      </c>
      <c r="AJ126" s="156">
        <v>0</v>
      </c>
      <c r="AK126" s="157">
        <f t="shared" si="79"/>
        <v>0</v>
      </c>
      <c r="AL126" s="467">
        <f t="shared" si="141"/>
        <v>0</v>
      </c>
      <c r="AM126" s="468">
        <f t="shared" si="81"/>
        <v>0</v>
      </c>
      <c r="AN126" s="469" t="str">
        <f t="shared" si="82"/>
        <v/>
      </c>
      <c r="AO126" s="102">
        <v>0</v>
      </c>
      <c r="AP126" s="9">
        <v>0</v>
      </c>
      <c r="AQ126" s="9"/>
      <c r="AR126" s="158">
        <f t="shared" si="83"/>
        <v>0</v>
      </c>
      <c r="AS126" s="159">
        <v>0</v>
      </c>
      <c r="AT126" s="159">
        <v>0</v>
      </c>
      <c r="AU126" s="159">
        <v>0</v>
      </c>
      <c r="AV126" s="160">
        <f t="shared" si="84"/>
        <v>0</v>
      </c>
      <c r="AW126" s="161">
        <v>0</v>
      </c>
      <c r="AX126" s="161">
        <v>0</v>
      </c>
      <c r="AY126" s="161">
        <v>0</v>
      </c>
      <c r="AZ126" s="162">
        <f t="shared" si="85"/>
        <v>0</v>
      </c>
      <c r="BA126" s="470">
        <f t="shared" si="86"/>
        <v>0</v>
      </c>
      <c r="BB126" s="471">
        <f t="shared" si="87"/>
        <v>0</v>
      </c>
      <c r="BC126" s="472" t="str">
        <f t="shared" si="88"/>
        <v/>
      </c>
      <c r="BD126" s="172">
        <v>0</v>
      </c>
      <c r="BE126" s="163">
        <v>0</v>
      </c>
      <c r="BF126" s="163"/>
      <c r="BG126" s="164">
        <f t="shared" si="89"/>
        <v>0</v>
      </c>
      <c r="BH126" s="165">
        <v>0</v>
      </c>
      <c r="BI126" s="165">
        <v>0</v>
      </c>
      <c r="BJ126" s="165">
        <v>0</v>
      </c>
      <c r="BK126" s="166">
        <f t="shared" si="90"/>
        <v>0</v>
      </c>
      <c r="BL126" s="167">
        <v>0</v>
      </c>
      <c r="BM126" s="167">
        <v>0</v>
      </c>
      <c r="BN126" s="167">
        <v>0</v>
      </c>
      <c r="BO126" s="168">
        <f t="shared" si="91"/>
        <v>0</v>
      </c>
      <c r="BP126" s="473">
        <f t="shared" si="92"/>
        <v>0</v>
      </c>
      <c r="BQ126" s="474">
        <f t="shared" si="93"/>
        <v>0</v>
      </c>
      <c r="BR126" s="475" t="str">
        <f t="shared" si="94"/>
        <v/>
      </c>
      <c r="BS126" s="132"/>
      <c r="BT126" s="19"/>
      <c r="BU126" s="19"/>
      <c r="BV126" s="19"/>
      <c r="BW126" s="19"/>
      <c r="BX126" s="476">
        <f t="shared" si="137"/>
        <v>0</v>
      </c>
      <c r="BY126" s="448">
        <f t="shared" si="95"/>
        <v>0</v>
      </c>
      <c r="BZ126" s="449" t="str">
        <f t="shared" si="142"/>
        <v/>
      </c>
      <c r="CA126" s="116"/>
      <c r="CB126" s="27"/>
      <c r="CC126" s="27"/>
      <c r="CD126" s="27"/>
      <c r="CE126" s="27"/>
      <c r="CF126" s="470">
        <f t="shared" si="138"/>
        <v>0</v>
      </c>
      <c r="CG126" s="477">
        <f t="shared" si="96"/>
        <v>0</v>
      </c>
      <c r="CH126" s="478" t="str">
        <f t="shared" si="143"/>
        <v/>
      </c>
      <c r="CI126" s="111"/>
      <c r="CJ126" s="18"/>
      <c r="CK126" s="18"/>
      <c r="CL126" s="18"/>
      <c r="CM126" s="18"/>
      <c r="CN126" s="479">
        <f t="shared" si="139"/>
        <v>0</v>
      </c>
      <c r="CO126" s="480">
        <f t="shared" si="97"/>
        <v>0</v>
      </c>
      <c r="CP126" s="481" t="str">
        <f t="shared" si="144"/>
        <v/>
      </c>
      <c r="CQ126" s="106"/>
      <c r="CR126" s="19"/>
      <c r="CS126" s="19"/>
      <c r="CT126" s="19"/>
      <c r="CU126" s="19"/>
      <c r="CV126" s="476">
        <f t="shared" si="140"/>
        <v>0</v>
      </c>
      <c r="CW126" s="448" t="str">
        <f t="shared" si="98"/>
        <v/>
      </c>
      <c r="CX126" s="482" t="str">
        <f t="shared" si="99"/>
        <v/>
      </c>
      <c r="CY126" s="102"/>
      <c r="CZ126" s="9"/>
      <c r="DA126" s="483" t="str">
        <f t="shared" si="100"/>
        <v/>
      </c>
      <c r="DB126" s="484">
        <f t="shared" si="71"/>
        <v>705</v>
      </c>
      <c r="DC126" s="485">
        <f t="shared" si="101"/>
        <v>0</v>
      </c>
      <c r="DD126" s="486">
        <f t="shared" si="102"/>
        <v>0</v>
      </c>
      <c r="DE126" s="487" t="str">
        <f t="shared" si="103"/>
        <v/>
      </c>
      <c r="DF126" s="463" t="str">
        <f t="shared" si="104"/>
        <v/>
      </c>
      <c r="DG126" s="463" t="str">
        <f t="shared" si="105"/>
        <v/>
      </c>
      <c r="DH126" s="488" t="str">
        <f t="shared" si="106"/>
        <v/>
      </c>
      <c r="DI126" s="461">
        <f t="shared" si="107"/>
        <v>0</v>
      </c>
      <c r="DJ126" s="648"/>
      <c r="DK126" s="649"/>
      <c r="DM126" s="201">
        <f t="shared" si="108"/>
        <v>0</v>
      </c>
      <c r="DN126" s="201" t="s">
        <v>127</v>
      </c>
      <c r="DO126" s="201">
        <f t="shared" si="109"/>
        <v>100</v>
      </c>
      <c r="DP126" s="201" t="str">
        <f t="shared" si="110"/>
        <v>0/100</v>
      </c>
      <c r="DQ126" s="201">
        <f t="shared" si="111"/>
        <v>0</v>
      </c>
      <c r="DR126" s="201" t="s">
        <v>127</v>
      </c>
      <c r="DS126" s="201">
        <f t="shared" si="112"/>
        <v>100</v>
      </c>
      <c r="DT126" s="201" t="str">
        <f t="shared" si="113"/>
        <v>0/100</v>
      </c>
      <c r="DU126" s="201">
        <f t="shared" si="114"/>
        <v>0</v>
      </c>
      <c r="DV126" s="201" t="s">
        <v>127</v>
      </c>
      <c r="DW126" s="201">
        <f t="shared" si="115"/>
        <v>100</v>
      </c>
      <c r="DX126" s="201" t="str">
        <f t="shared" si="116"/>
        <v>0/100</v>
      </c>
      <c r="DY126" s="201">
        <f t="shared" si="117"/>
        <v>0</v>
      </c>
      <c r="DZ126" s="201" t="s">
        <v>127</v>
      </c>
      <c r="EA126" s="201">
        <f t="shared" si="118"/>
        <v>0</v>
      </c>
      <c r="EB126" s="201" t="str">
        <f t="shared" si="119"/>
        <v>0/0</v>
      </c>
    </row>
    <row r="127" spans="1:132" ht="24.75" customHeight="1">
      <c r="A127" s="6">
        <f t="shared" si="72"/>
        <v>0</v>
      </c>
      <c r="B127" s="484">
        <v>119</v>
      </c>
      <c r="C127" s="463">
        <f t="shared" si="130"/>
        <v>0</v>
      </c>
      <c r="D127" s="8"/>
      <c r="E127" s="22"/>
      <c r="F127" s="7"/>
      <c r="G127" s="8"/>
      <c r="H127" s="8"/>
      <c r="I127" s="8"/>
      <c r="J127" s="524"/>
      <c r="K127" s="196">
        <v>0</v>
      </c>
      <c r="L127" s="146">
        <v>0</v>
      </c>
      <c r="M127" s="146"/>
      <c r="N127" s="147">
        <f t="shared" si="131"/>
        <v>0</v>
      </c>
      <c r="O127" s="148">
        <v>0</v>
      </c>
      <c r="P127" s="148">
        <v>0</v>
      </c>
      <c r="Q127" s="148">
        <v>0</v>
      </c>
      <c r="R127" s="149">
        <f t="shared" si="132"/>
        <v>0</v>
      </c>
      <c r="S127" s="150">
        <v>0</v>
      </c>
      <c r="T127" s="150">
        <v>0</v>
      </c>
      <c r="U127" s="150">
        <v>0</v>
      </c>
      <c r="V127" s="151">
        <f t="shared" si="133"/>
        <v>0</v>
      </c>
      <c r="W127" s="464">
        <f t="shared" si="134"/>
        <v>0</v>
      </c>
      <c r="X127" s="465">
        <f t="shared" si="135"/>
        <v>0</v>
      </c>
      <c r="Y127" s="466" t="str">
        <f t="shared" si="136"/>
        <v/>
      </c>
      <c r="Z127" s="186">
        <v>0</v>
      </c>
      <c r="AA127" s="152">
        <v>0</v>
      </c>
      <c r="AB127" s="152"/>
      <c r="AC127" s="153">
        <f t="shared" si="77"/>
        <v>0</v>
      </c>
      <c r="AD127" s="154">
        <v>0</v>
      </c>
      <c r="AE127" s="154">
        <v>0</v>
      </c>
      <c r="AF127" s="154">
        <v>0</v>
      </c>
      <c r="AG127" s="155">
        <f t="shared" si="78"/>
        <v>0</v>
      </c>
      <c r="AH127" s="156">
        <v>0</v>
      </c>
      <c r="AI127" s="156">
        <v>0</v>
      </c>
      <c r="AJ127" s="156">
        <v>0</v>
      </c>
      <c r="AK127" s="157">
        <f t="shared" si="79"/>
        <v>0</v>
      </c>
      <c r="AL127" s="467">
        <f t="shared" si="141"/>
        <v>0</v>
      </c>
      <c r="AM127" s="468">
        <f t="shared" si="81"/>
        <v>0</v>
      </c>
      <c r="AN127" s="469" t="str">
        <f t="shared" si="82"/>
        <v/>
      </c>
      <c r="AO127" s="102">
        <v>0</v>
      </c>
      <c r="AP127" s="9">
        <v>0</v>
      </c>
      <c r="AQ127" s="9"/>
      <c r="AR127" s="158">
        <f t="shared" si="83"/>
        <v>0</v>
      </c>
      <c r="AS127" s="159">
        <v>0</v>
      </c>
      <c r="AT127" s="159">
        <v>0</v>
      </c>
      <c r="AU127" s="159">
        <v>0</v>
      </c>
      <c r="AV127" s="160">
        <f t="shared" si="84"/>
        <v>0</v>
      </c>
      <c r="AW127" s="161">
        <v>0</v>
      </c>
      <c r="AX127" s="161">
        <v>0</v>
      </c>
      <c r="AY127" s="161">
        <v>0</v>
      </c>
      <c r="AZ127" s="162">
        <f t="shared" si="85"/>
        <v>0</v>
      </c>
      <c r="BA127" s="470">
        <f t="shared" si="86"/>
        <v>0</v>
      </c>
      <c r="BB127" s="471">
        <f t="shared" si="87"/>
        <v>0</v>
      </c>
      <c r="BC127" s="472" t="str">
        <f t="shared" si="88"/>
        <v/>
      </c>
      <c r="BD127" s="172">
        <v>0</v>
      </c>
      <c r="BE127" s="163">
        <v>0</v>
      </c>
      <c r="BF127" s="163"/>
      <c r="BG127" s="164">
        <f t="shared" si="89"/>
        <v>0</v>
      </c>
      <c r="BH127" s="165">
        <v>0</v>
      </c>
      <c r="BI127" s="165">
        <v>0</v>
      </c>
      <c r="BJ127" s="165">
        <v>0</v>
      </c>
      <c r="BK127" s="166">
        <f t="shared" si="90"/>
        <v>0</v>
      </c>
      <c r="BL127" s="167">
        <v>0</v>
      </c>
      <c r="BM127" s="167">
        <v>0</v>
      </c>
      <c r="BN127" s="167">
        <v>0</v>
      </c>
      <c r="BO127" s="168">
        <f t="shared" si="91"/>
        <v>0</v>
      </c>
      <c r="BP127" s="473">
        <f t="shared" si="92"/>
        <v>0</v>
      </c>
      <c r="BQ127" s="474">
        <f t="shared" si="93"/>
        <v>0</v>
      </c>
      <c r="BR127" s="475" t="str">
        <f t="shared" si="94"/>
        <v/>
      </c>
      <c r="BS127" s="132"/>
      <c r="BT127" s="19"/>
      <c r="BU127" s="19"/>
      <c r="BV127" s="19"/>
      <c r="BW127" s="19"/>
      <c r="BX127" s="476">
        <f t="shared" si="137"/>
        <v>0</v>
      </c>
      <c r="BY127" s="448">
        <f t="shared" si="95"/>
        <v>0</v>
      </c>
      <c r="BZ127" s="449" t="str">
        <f t="shared" si="142"/>
        <v/>
      </c>
      <c r="CA127" s="116"/>
      <c r="CB127" s="27"/>
      <c r="CC127" s="27"/>
      <c r="CD127" s="27"/>
      <c r="CE127" s="27"/>
      <c r="CF127" s="470">
        <f t="shared" si="138"/>
        <v>0</v>
      </c>
      <c r="CG127" s="477">
        <f t="shared" si="96"/>
        <v>0</v>
      </c>
      <c r="CH127" s="478" t="str">
        <f t="shared" si="143"/>
        <v/>
      </c>
      <c r="CI127" s="111"/>
      <c r="CJ127" s="18"/>
      <c r="CK127" s="18"/>
      <c r="CL127" s="18"/>
      <c r="CM127" s="18"/>
      <c r="CN127" s="479">
        <f t="shared" si="139"/>
        <v>0</v>
      </c>
      <c r="CO127" s="480">
        <f t="shared" si="97"/>
        <v>0</v>
      </c>
      <c r="CP127" s="481" t="str">
        <f t="shared" si="144"/>
        <v/>
      </c>
      <c r="CQ127" s="106"/>
      <c r="CR127" s="19"/>
      <c r="CS127" s="19"/>
      <c r="CT127" s="19"/>
      <c r="CU127" s="19"/>
      <c r="CV127" s="476">
        <f t="shared" si="140"/>
        <v>0</v>
      </c>
      <c r="CW127" s="448" t="str">
        <f t="shared" si="98"/>
        <v/>
      </c>
      <c r="CX127" s="482" t="str">
        <f t="shared" si="99"/>
        <v/>
      </c>
      <c r="CY127" s="102"/>
      <c r="CZ127" s="9"/>
      <c r="DA127" s="483" t="str">
        <f t="shared" si="100"/>
        <v/>
      </c>
      <c r="DB127" s="484">
        <f t="shared" si="71"/>
        <v>705</v>
      </c>
      <c r="DC127" s="485">
        <f t="shared" si="101"/>
        <v>0</v>
      </c>
      <c r="DD127" s="486">
        <f t="shared" si="102"/>
        <v>0</v>
      </c>
      <c r="DE127" s="487" t="str">
        <f t="shared" si="103"/>
        <v/>
      </c>
      <c r="DF127" s="463" t="str">
        <f t="shared" si="104"/>
        <v/>
      </c>
      <c r="DG127" s="463" t="str">
        <f t="shared" si="105"/>
        <v/>
      </c>
      <c r="DH127" s="488" t="str">
        <f t="shared" si="106"/>
        <v/>
      </c>
      <c r="DI127" s="461">
        <f t="shared" si="107"/>
        <v>0</v>
      </c>
      <c r="DJ127" s="648"/>
      <c r="DK127" s="649"/>
      <c r="DM127" s="201">
        <f t="shared" si="108"/>
        <v>0</v>
      </c>
      <c r="DN127" s="201" t="s">
        <v>127</v>
      </c>
      <c r="DO127" s="201">
        <f t="shared" si="109"/>
        <v>100</v>
      </c>
      <c r="DP127" s="201" t="str">
        <f t="shared" si="110"/>
        <v>0/100</v>
      </c>
      <c r="DQ127" s="201">
        <f t="shared" si="111"/>
        <v>0</v>
      </c>
      <c r="DR127" s="201" t="s">
        <v>127</v>
      </c>
      <c r="DS127" s="201">
        <f t="shared" si="112"/>
        <v>100</v>
      </c>
      <c r="DT127" s="201" t="str">
        <f t="shared" si="113"/>
        <v>0/100</v>
      </c>
      <c r="DU127" s="201">
        <f t="shared" si="114"/>
        <v>0</v>
      </c>
      <c r="DV127" s="201" t="s">
        <v>127</v>
      </c>
      <c r="DW127" s="201">
        <f t="shared" si="115"/>
        <v>100</v>
      </c>
      <c r="DX127" s="201" t="str">
        <f t="shared" si="116"/>
        <v>0/100</v>
      </c>
      <c r="DY127" s="201">
        <f t="shared" si="117"/>
        <v>0</v>
      </c>
      <c r="DZ127" s="201" t="s">
        <v>127</v>
      </c>
      <c r="EA127" s="201">
        <f t="shared" si="118"/>
        <v>0</v>
      </c>
      <c r="EB127" s="201" t="str">
        <f t="shared" si="119"/>
        <v>0/0</v>
      </c>
    </row>
    <row r="128" spans="1:132" ht="24" customHeight="1">
      <c r="A128" s="6">
        <f t="shared" si="72"/>
        <v>0</v>
      </c>
      <c r="B128" s="462">
        <v>120</v>
      </c>
      <c r="C128" s="463">
        <f t="shared" si="130"/>
        <v>0</v>
      </c>
      <c r="D128" s="8"/>
      <c r="E128" s="22"/>
      <c r="F128" s="7"/>
      <c r="G128" s="8"/>
      <c r="H128" s="8"/>
      <c r="I128" s="8"/>
      <c r="J128" s="524"/>
      <c r="K128" s="196">
        <v>0</v>
      </c>
      <c r="L128" s="146">
        <v>0</v>
      </c>
      <c r="M128" s="146"/>
      <c r="N128" s="147">
        <f t="shared" si="131"/>
        <v>0</v>
      </c>
      <c r="O128" s="148">
        <v>0</v>
      </c>
      <c r="P128" s="148">
        <v>0</v>
      </c>
      <c r="Q128" s="148">
        <v>0</v>
      </c>
      <c r="R128" s="149">
        <f t="shared" si="132"/>
        <v>0</v>
      </c>
      <c r="S128" s="150">
        <v>0</v>
      </c>
      <c r="T128" s="150">
        <v>0</v>
      </c>
      <c r="U128" s="150">
        <v>0</v>
      </c>
      <c r="V128" s="151">
        <f t="shared" si="133"/>
        <v>0</v>
      </c>
      <c r="W128" s="464">
        <f t="shared" si="134"/>
        <v>0</v>
      </c>
      <c r="X128" s="465">
        <f t="shared" si="135"/>
        <v>0</v>
      </c>
      <c r="Y128" s="466" t="str">
        <f t="shared" si="136"/>
        <v/>
      </c>
      <c r="Z128" s="186">
        <v>0</v>
      </c>
      <c r="AA128" s="152">
        <v>0</v>
      </c>
      <c r="AB128" s="152"/>
      <c r="AC128" s="153">
        <f t="shared" si="77"/>
        <v>0</v>
      </c>
      <c r="AD128" s="154">
        <v>0</v>
      </c>
      <c r="AE128" s="154">
        <v>0</v>
      </c>
      <c r="AF128" s="154">
        <v>0</v>
      </c>
      <c r="AG128" s="155">
        <f t="shared" si="78"/>
        <v>0</v>
      </c>
      <c r="AH128" s="156">
        <v>0</v>
      </c>
      <c r="AI128" s="156">
        <v>0</v>
      </c>
      <c r="AJ128" s="156">
        <v>0</v>
      </c>
      <c r="AK128" s="157">
        <f t="shared" si="79"/>
        <v>0</v>
      </c>
      <c r="AL128" s="467">
        <f t="shared" si="141"/>
        <v>0</v>
      </c>
      <c r="AM128" s="468">
        <f t="shared" si="81"/>
        <v>0</v>
      </c>
      <c r="AN128" s="469" t="str">
        <f t="shared" si="82"/>
        <v/>
      </c>
      <c r="AO128" s="102">
        <v>0</v>
      </c>
      <c r="AP128" s="9">
        <v>0</v>
      </c>
      <c r="AQ128" s="9"/>
      <c r="AR128" s="158">
        <f t="shared" si="83"/>
        <v>0</v>
      </c>
      <c r="AS128" s="159">
        <v>0</v>
      </c>
      <c r="AT128" s="159">
        <v>0</v>
      </c>
      <c r="AU128" s="159">
        <v>0</v>
      </c>
      <c r="AV128" s="160">
        <f t="shared" si="84"/>
        <v>0</v>
      </c>
      <c r="AW128" s="161">
        <v>0</v>
      </c>
      <c r="AX128" s="161">
        <v>0</v>
      </c>
      <c r="AY128" s="161">
        <v>0</v>
      </c>
      <c r="AZ128" s="162">
        <f t="shared" si="85"/>
        <v>0</v>
      </c>
      <c r="BA128" s="470">
        <f t="shared" si="86"/>
        <v>0</v>
      </c>
      <c r="BB128" s="471">
        <f t="shared" si="87"/>
        <v>0</v>
      </c>
      <c r="BC128" s="472" t="str">
        <f t="shared" si="88"/>
        <v/>
      </c>
      <c r="BD128" s="172">
        <v>0</v>
      </c>
      <c r="BE128" s="163">
        <v>0</v>
      </c>
      <c r="BF128" s="163"/>
      <c r="BG128" s="164">
        <f t="shared" si="89"/>
        <v>0</v>
      </c>
      <c r="BH128" s="165">
        <v>0</v>
      </c>
      <c r="BI128" s="165">
        <v>0</v>
      </c>
      <c r="BJ128" s="165">
        <v>0</v>
      </c>
      <c r="BK128" s="166">
        <f t="shared" si="90"/>
        <v>0</v>
      </c>
      <c r="BL128" s="167">
        <v>0</v>
      </c>
      <c r="BM128" s="167">
        <v>0</v>
      </c>
      <c r="BN128" s="167">
        <v>0</v>
      </c>
      <c r="BO128" s="168">
        <f t="shared" si="91"/>
        <v>0</v>
      </c>
      <c r="BP128" s="473">
        <f t="shared" si="92"/>
        <v>0</v>
      </c>
      <c r="BQ128" s="474">
        <f t="shared" si="93"/>
        <v>0</v>
      </c>
      <c r="BR128" s="475" t="str">
        <f t="shared" si="94"/>
        <v/>
      </c>
      <c r="BS128" s="132"/>
      <c r="BT128" s="19"/>
      <c r="BU128" s="19"/>
      <c r="BV128" s="19"/>
      <c r="BW128" s="19"/>
      <c r="BX128" s="476">
        <f t="shared" si="137"/>
        <v>0</v>
      </c>
      <c r="BY128" s="448">
        <f t="shared" si="95"/>
        <v>0</v>
      </c>
      <c r="BZ128" s="449" t="str">
        <f t="shared" si="142"/>
        <v/>
      </c>
      <c r="CA128" s="116"/>
      <c r="CB128" s="27"/>
      <c r="CC128" s="27"/>
      <c r="CD128" s="27"/>
      <c r="CE128" s="27"/>
      <c r="CF128" s="470">
        <f t="shared" si="138"/>
        <v>0</v>
      </c>
      <c r="CG128" s="477">
        <f t="shared" si="96"/>
        <v>0</v>
      </c>
      <c r="CH128" s="478" t="str">
        <f t="shared" si="143"/>
        <v/>
      </c>
      <c r="CI128" s="111"/>
      <c r="CJ128" s="18"/>
      <c r="CK128" s="18"/>
      <c r="CL128" s="18"/>
      <c r="CM128" s="18"/>
      <c r="CN128" s="479">
        <f t="shared" si="139"/>
        <v>0</v>
      </c>
      <c r="CO128" s="480">
        <f t="shared" si="97"/>
        <v>0</v>
      </c>
      <c r="CP128" s="481" t="str">
        <f t="shared" si="144"/>
        <v/>
      </c>
      <c r="CQ128" s="106"/>
      <c r="CR128" s="19"/>
      <c r="CS128" s="19"/>
      <c r="CT128" s="19"/>
      <c r="CU128" s="19"/>
      <c r="CV128" s="476">
        <f t="shared" si="140"/>
        <v>0</v>
      </c>
      <c r="CW128" s="448" t="str">
        <f t="shared" si="98"/>
        <v/>
      </c>
      <c r="CX128" s="482" t="str">
        <f t="shared" si="99"/>
        <v/>
      </c>
      <c r="CY128" s="102"/>
      <c r="CZ128" s="9"/>
      <c r="DA128" s="483" t="str">
        <f t="shared" si="100"/>
        <v/>
      </c>
      <c r="DB128" s="484">
        <f t="shared" si="71"/>
        <v>705</v>
      </c>
      <c r="DC128" s="485">
        <f t="shared" si="101"/>
        <v>0</v>
      </c>
      <c r="DD128" s="486">
        <f t="shared" si="102"/>
        <v>0</v>
      </c>
      <c r="DE128" s="487" t="str">
        <f t="shared" si="103"/>
        <v/>
      </c>
      <c r="DF128" s="463" t="str">
        <f t="shared" si="104"/>
        <v/>
      </c>
      <c r="DG128" s="463" t="str">
        <f t="shared" si="105"/>
        <v/>
      </c>
      <c r="DH128" s="488" t="str">
        <f t="shared" si="106"/>
        <v/>
      </c>
      <c r="DI128" s="461">
        <f t="shared" si="107"/>
        <v>0</v>
      </c>
      <c r="DJ128" s="648"/>
      <c r="DK128" s="649"/>
      <c r="DM128" s="201">
        <f t="shared" si="108"/>
        <v>0</v>
      </c>
      <c r="DN128" s="201" t="s">
        <v>127</v>
      </c>
      <c r="DO128" s="201">
        <f t="shared" si="109"/>
        <v>100</v>
      </c>
      <c r="DP128" s="201" t="str">
        <f t="shared" si="110"/>
        <v>0/100</v>
      </c>
      <c r="DQ128" s="201">
        <f t="shared" si="111"/>
        <v>0</v>
      </c>
      <c r="DR128" s="201" t="s">
        <v>127</v>
      </c>
      <c r="DS128" s="201">
        <f t="shared" si="112"/>
        <v>100</v>
      </c>
      <c r="DT128" s="201" t="str">
        <f t="shared" si="113"/>
        <v>0/100</v>
      </c>
      <c r="DU128" s="201">
        <f t="shared" si="114"/>
        <v>0</v>
      </c>
      <c r="DV128" s="201" t="s">
        <v>127</v>
      </c>
      <c r="DW128" s="201">
        <f t="shared" si="115"/>
        <v>100</v>
      </c>
      <c r="DX128" s="201" t="str">
        <f t="shared" si="116"/>
        <v>0/100</v>
      </c>
      <c r="DY128" s="201">
        <f t="shared" si="117"/>
        <v>0</v>
      </c>
      <c r="DZ128" s="201" t="s">
        <v>127</v>
      </c>
      <c r="EA128" s="201">
        <f t="shared" si="118"/>
        <v>0</v>
      </c>
      <c r="EB128" s="201" t="str">
        <f t="shared" si="119"/>
        <v>0/0</v>
      </c>
    </row>
    <row r="129" spans="1:132" ht="30" customHeight="1">
      <c r="A129" s="6">
        <f t="shared" si="72"/>
        <v>0</v>
      </c>
      <c r="B129" s="484">
        <v>121</v>
      </c>
      <c r="C129" s="463">
        <f t="shared" si="130"/>
        <v>0</v>
      </c>
      <c r="D129" s="8"/>
      <c r="E129" s="22"/>
      <c r="F129" s="7"/>
      <c r="G129" s="8"/>
      <c r="H129" s="8"/>
      <c r="I129" s="8"/>
      <c r="J129" s="524"/>
      <c r="K129" s="196">
        <v>0</v>
      </c>
      <c r="L129" s="146">
        <v>0</v>
      </c>
      <c r="M129" s="146"/>
      <c r="N129" s="147">
        <f t="shared" si="131"/>
        <v>0</v>
      </c>
      <c r="O129" s="148">
        <v>0</v>
      </c>
      <c r="P129" s="148">
        <v>0</v>
      </c>
      <c r="Q129" s="148">
        <v>0</v>
      </c>
      <c r="R129" s="149">
        <f t="shared" si="132"/>
        <v>0</v>
      </c>
      <c r="S129" s="150">
        <v>0</v>
      </c>
      <c r="T129" s="150">
        <v>0</v>
      </c>
      <c r="U129" s="150">
        <v>0</v>
      </c>
      <c r="V129" s="151">
        <f t="shared" si="133"/>
        <v>0</v>
      </c>
      <c r="W129" s="464">
        <f t="shared" si="134"/>
        <v>0</v>
      </c>
      <c r="X129" s="465">
        <f t="shared" si="135"/>
        <v>0</v>
      </c>
      <c r="Y129" s="466" t="str">
        <f t="shared" si="136"/>
        <v/>
      </c>
      <c r="Z129" s="186">
        <v>0</v>
      </c>
      <c r="AA129" s="152">
        <v>0</v>
      </c>
      <c r="AB129" s="152"/>
      <c r="AC129" s="153">
        <f t="shared" si="77"/>
        <v>0</v>
      </c>
      <c r="AD129" s="154">
        <v>0</v>
      </c>
      <c r="AE129" s="154">
        <v>0</v>
      </c>
      <c r="AF129" s="154">
        <v>0</v>
      </c>
      <c r="AG129" s="155">
        <f t="shared" si="78"/>
        <v>0</v>
      </c>
      <c r="AH129" s="156">
        <v>0</v>
      </c>
      <c r="AI129" s="156">
        <v>0</v>
      </c>
      <c r="AJ129" s="156">
        <v>0</v>
      </c>
      <c r="AK129" s="157">
        <f t="shared" si="79"/>
        <v>0</v>
      </c>
      <c r="AL129" s="467">
        <f t="shared" si="141"/>
        <v>0</v>
      </c>
      <c r="AM129" s="468">
        <f t="shared" si="81"/>
        <v>0</v>
      </c>
      <c r="AN129" s="469" t="str">
        <f t="shared" si="82"/>
        <v/>
      </c>
      <c r="AO129" s="102">
        <v>0</v>
      </c>
      <c r="AP129" s="9">
        <v>0</v>
      </c>
      <c r="AQ129" s="9"/>
      <c r="AR129" s="158">
        <f t="shared" si="83"/>
        <v>0</v>
      </c>
      <c r="AS129" s="159">
        <v>0</v>
      </c>
      <c r="AT129" s="159">
        <v>0</v>
      </c>
      <c r="AU129" s="159">
        <v>0</v>
      </c>
      <c r="AV129" s="160">
        <f t="shared" si="84"/>
        <v>0</v>
      </c>
      <c r="AW129" s="161">
        <v>0</v>
      </c>
      <c r="AX129" s="161">
        <v>0</v>
      </c>
      <c r="AY129" s="161">
        <v>0</v>
      </c>
      <c r="AZ129" s="162">
        <f t="shared" si="85"/>
        <v>0</v>
      </c>
      <c r="BA129" s="470">
        <f t="shared" si="86"/>
        <v>0</v>
      </c>
      <c r="BB129" s="471">
        <f t="shared" si="87"/>
        <v>0</v>
      </c>
      <c r="BC129" s="472" t="str">
        <f t="shared" si="88"/>
        <v/>
      </c>
      <c r="BD129" s="172">
        <v>0</v>
      </c>
      <c r="BE129" s="163">
        <v>0</v>
      </c>
      <c r="BF129" s="163"/>
      <c r="BG129" s="164">
        <f t="shared" si="89"/>
        <v>0</v>
      </c>
      <c r="BH129" s="165">
        <v>0</v>
      </c>
      <c r="BI129" s="165">
        <v>0</v>
      </c>
      <c r="BJ129" s="165">
        <v>0</v>
      </c>
      <c r="BK129" s="166">
        <f t="shared" si="90"/>
        <v>0</v>
      </c>
      <c r="BL129" s="167">
        <v>0</v>
      </c>
      <c r="BM129" s="167">
        <v>0</v>
      </c>
      <c r="BN129" s="167">
        <v>0</v>
      </c>
      <c r="BO129" s="168">
        <f t="shared" si="91"/>
        <v>0</v>
      </c>
      <c r="BP129" s="473">
        <f t="shared" si="92"/>
        <v>0</v>
      </c>
      <c r="BQ129" s="474">
        <f t="shared" si="93"/>
        <v>0</v>
      </c>
      <c r="BR129" s="475" t="str">
        <f t="shared" si="94"/>
        <v/>
      </c>
      <c r="BS129" s="132"/>
      <c r="BT129" s="19"/>
      <c r="BU129" s="19"/>
      <c r="BV129" s="19"/>
      <c r="BW129" s="19"/>
      <c r="BX129" s="476">
        <f t="shared" si="137"/>
        <v>0</v>
      </c>
      <c r="BY129" s="448">
        <f t="shared" si="95"/>
        <v>0</v>
      </c>
      <c r="BZ129" s="449" t="str">
        <f t="shared" si="142"/>
        <v/>
      </c>
      <c r="CA129" s="116"/>
      <c r="CB129" s="27"/>
      <c r="CC129" s="27"/>
      <c r="CD129" s="27"/>
      <c r="CE129" s="27"/>
      <c r="CF129" s="470">
        <f t="shared" si="138"/>
        <v>0</v>
      </c>
      <c r="CG129" s="477">
        <f t="shared" si="96"/>
        <v>0</v>
      </c>
      <c r="CH129" s="478" t="str">
        <f t="shared" si="143"/>
        <v/>
      </c>
      <c r="CI129" s="111"/>
      <c r="CJ129" s="18"/>
      <c r="CK129" s="18"/>
      <c r="CL129" s="18"/>
      <c r="CM129" s="18"/>
      <c r="CN129" s="479">
        <f t="shared" si="139"/>
        <v>0</v>
      </c>
      <c r="CO129" s="480">
        <f t="shared" si="97"/>
        <v>0</v>
      </c>
      <c r="CP129" s="481" t="str">
        <f t="shared" si="144"/>
        <v/>
      </c>
      <c r="CQ129" s="106"/>
      <c r="CR129" s="19"/>
      <c r="CS129" s="19"/>
      <c r="CT129" s="19"/>
      <c r="CU129" s="19"/>
      <c r="CV129" s="476">
        <f t="shared" si="140"/>
        <v>0</v>
      </c>
      <c r="CW129" s="448" t="str">
        <f t="shared" si="98"/>
        <v/>
      </c>
      <c r="CX129" s="482" t="str">
        <f t="shared" si="99"/>
        <v/>
      </c>
      <c r="CY129" s="102"/>
      <c r="CZ129" s="9"/>
      <c r="DA129" s="483" t="str">
        <f t="shared" si="100"/>
        <v/>
      </c>
      <c r="DB129" s="484">
        <f t="shared" si="71"/>
        <v>705</v>
      </c>
      <c r="DC129" s="485">
        <f t="shared" si="101"/>
        <v>0</v>
      </c>
      <c r="DD129" s="486">
        <f t="shared" si="102"/>
        <v>0</v>
      </c>
      <c r="DE129" s="487" t="str">
        <f t="shared" si="103"/>
        <v/>
      </c>
      <c r="DF129" s="463" t="str">
        <f t="shared" si="104"/>
        <v/>
      </c>
      <c r="DG129" s="463" t="str">
        <f t="shared" si="105"/>
        <v/>
      </c>
      <c r="DH129" s="488" t="str">
        <f t="shared" si="106"/>
        <v/>
      </c>
      <c r="DI129" s="461">
        <f t="shared" si="107"/>
        <v>0</v>
      </c>
      <c r="DJ129" s="648"/>
      <c r="DK129" s="649"/>
      <c r="DM129" s="201">
        <f t="shared" si="108"/>
        <v>0</v>
      </c>
      <c r="DN129" s="201" t="s">
        <v>127</v>
      </c>
      <c r="DO129" s="201">
        <f t="shared" si="109"/>
        <v>100</v>
      </c>
      <c r="DP129" s="201" t="str">
        <f t="shared" si="110"/>
        <v>0/100</v>
      </c>
      <c r="DQ129" s="201">
        <f t="shared" si="111"/>
        <v>0</v>
      </c>
      <c r="DR129" s="201" t="s">
        <v>127</v>
      </c>
      <c r="DS129" s="201">
        <f t="shared" si="112"/>
        <v>100</v>
      </c>
      <c r="DT129" s="201" t="str">
        <f t="shared" si="113"/>
        <v>0/100</v>
      </c>
      <c r="DU129" s="201">
        <f t="shared" si="114"/>
        <v>0</v>
      </c>
      <c r="DV129" s="201" t="s">
        <v>127</v>
      </c>
      <c r="DW129" s="201">
        <f t="shared" si="115"/>
        <v>100</v>
      </c>
      <c r="DX129" s="201" t="str">
        <f t="shared" si="116"/>
        <v>0/100</v>
      </c>
      <c r="DY129" s="201">
        <f t="shared" si="117"/>
        <v>0</v>
      </c>
      <c r="DZ129" s="201" t="s">
        <v>127</v>
      </c>
      <c r="EA129" s="201">
        <f t="shared" si="118"/>
        <v>0</v>
      </c>
      <c r="EB129" s="201" t="str">
        <f t="shared" si="119"/>
        <v>0/0</v>
      </c>
    </row>
    <row r="130" spans="1:132" ht="23.25" customHeight="1">
      <c r="A130" s="6">
        <f t="shared" si="72"/>
        <v>0</v>
      </c>
      <c r="B130" s="462">
        <v>122</v>
      </c>
      <c r="C130" s="463">
        <f t="shared" si="130"/>
        <v>0</v>
      </c>
      <c r="D130" s="8"/>
      <c r="E130" s="22"/>
      <c r="F130" s="7"/>
      <c r="G130" s="8"/>
      <c r="H130" s="8"/>
      <c r="I130" s="8"/>
      <c r="J130" s="524"/>
      <c r="K130" s="196">
        <v>0</v>
      </c>
      <c r="L130" s="146">
        <v>0</v>
      </c>
      <c r="M130" s="146"/>
      <c r="N130" s="147">
        <f t="shared" si="131"/>
        <v>0</v>
      </c>
      <c r="O130" s="148">
        <v>0</v>
      </c>
      <c r="P130" s="148">
        <v>0</v>
      </c>
      <c r="Q130" s="148">
        <v>0</v>
      </c>
      <c r="R130" s="149">
        <f t="shared" si="132"/>
        <v>0</v>
      </c>
      <c r="S130" s="150">
        <v>0</v>
      </c>
      <c r="T130" s="150">
        <v>0</v>
      </c>
      <c r="U130" s="150">
        <v>0</v>
      </c>
      <c r="V130" s="151">
        <f t="shared" si="133"/>
        <v>0</v>
      </c>
      <c r="W130" s="464">
        <f t="shared" si="134"/>
        <v>0</v>
      </c>
      <c r="X130" s="465">
        <f t="shared" si="135"/>
        <v>0</v>
      </c>
      <c r="Y130" s="466" t="str">
        <f t="shared" si="136"/>
        <v/>
      </c>
      <c r="Z130" s="186">
        <v>0</v>
      </c>
      <c r="AA130" s="152">
        <v>0</v>
      </c>
      <c r="AB130" s="152"/>
      <c r="AC130" s="153">
        <f t="shared" si="77"/>
        <v>0</v>
      </c>
      <c r="AD130" s="154">
        <v>0</v>
      </c>
      <c r="AE130" s="154">
        <v>0</v>
      </c>
      <c r="AF130" s="154">
        <v>0</v>
      </c>
      <c r="AG130" s="155">
        <f t="shared" si="78"/>
        <v>0</v>
      </c>
      <c r="AH130" s="156">
        <v>0</v>
      </c>
      <c r="AI130" s="156">
        <v>0</v>
      </c>
      <c r="AJ130" s="156">
        <v>0</v>
      </c>
      <c r="AK130" s="157">
        <f t="shared" si="79"/>
        <v>0</v>
      </c>
      <c r="AL130" s="467">
        <f t="shared" si="141"/>
        <v>0</v>
      </c>
      <c r="AM130" s="468">
        <f t="shared" si="81"/>
        <v>0</v>
      </c>
      <c r="AN130" s="469" t="str">
        <f t="shared" si="82"/>
        <v/>
      </c>
      <c r="AO130" s="102">
        <v>0</v>
      </c>
      <c r="AP130" s="9">
        <v>0</v>
      </c>
      <c r="AQ130" s="9"/>
      <c r="AR130" s="158">
        <f t="shared" si="83"/>
        <v>0</v>
      </c>
      <c r="AS130" s="159">
        <v>0</v>
      </c>
      <c r="AT130" s="159">
        <v>0</v>
      </c>
      <c r="AU130" s="159">
        <v>0</v>
      </c>
      <c r="AV130" s="160">
        <f t="shared" si="84"/>
        <v>0</v>
      </c>
      <c r="AW130" s="161">
        <v>0</v>
      </c>
      <c r="AX130" s="161">
        <v>0</v>
      </c>
      <c r="AY130" s="161">
        <v>0</v>
      </c>
      <c r="AZ130" s="162">
        <f t="shared" si="85"/>
        <v>0</v>
      </c>
      <c r="BA130" s="470">
        <f t="shared" si="86"/>
        <v>0</v>
      </c>
      <c r="BB130" s="471">
        <f t="shared" si="87"/>
        <v>0</v>
      </c>
      <c r="BC130" s="472" t="str">
        <f t="shared" si="88"/>
        <v/>
      </c>
      <c r="BD130" s="172">
        <v>0</v>
      </c>
      <c r="BE130" s="163">
        <v>0</v>
      </c>
      <c r="BF130" s="163"/>
      <c r="BG130" s="164">
        <f t="shared" si="89"/>
        <v>0</v>
      </c>
      <c r="BH130" s="165">
        <v>0</v>
      </c>
      <c r="BI130" s="165">
        <v>0</v>
      </c>
      <c r="BJ130" s="165">
        <v>0</v>
      </c>
      <c r="BK130" s="166">
        <f t="shared" si="90"/>
        <v>0</v>
      </c>
      <c r="BL130" s="167">
        <v>0</v>
      </c>
      <c r="BM130" s="167">
        <v>0</v>
      </c>
      <c r="BN130" s="167">
        <v>0</v>
      </c>
      <c r="BO130" s="168">
        <f t="shared" si="91"/>
        <v>0</v>
      </c>
      <c r="BP130" s="473">
        <f t="shared" si="92"/>
        <v>0</v>
      </c>
      <c r="BQ130" s="474">
        <f t="shared" si="93"/>
        <v>0</v>
      </c>
      <c r="BR130" s="475" t="str">
        <f t="shared" si="94"/>
        <v/>
      </c>
      <c r="BS130" s="132"/>
      <c r="BT130" s="19"/>
      <c r="BU130" s="19"/>
      <c r="BV130" s="19"/>
      <c r="BW130" s="19"/>
      <c r="BX130" s="476">
        <f t="shared" si="137"/>
        <v>0</v>
      </c>
      <c r="BY130" s="448">
        <f t="shared" si="95"/>
        <v>0</v>
      </c>
      <c r="BZ130" s="449" t="str">
        <f t="shared" si="142"/>
        <v/>
      </c>
      <c r="CA130" s="116"/>
      <c r="CB130" s="27"/>
      <c r="CC130" s="27"/>
      <c r="CD130" s="27"/>
      <c r="CE130" s="27"/>
      <c r="CF130" s="470">
        <f t="shared" si="138"/>
        <v>0</v>
      </c>
      <c r="CG130" s="477">
        <f t="shared" si="96"/>
        <v>0</v>
      </c>
      <c r="CH130" s="478" t="str">
        <f t="shared" si="143"/>
        <v/>
      </c>
      <c r="CI130" s="111"/>
      <c r="CJ130" s="18"/>
      <c r="CK130" s="18"/>
      <c r="CL130" s="18"/>
      <c r="CM130" s="18"/>
      <c r="CN130" s="479">
        <f t="shared" si="139"/>
        <v>0</v>
      </c>
      <c r="CO130" s="480">
        <f t="shared" si="97"/>
        <v>0</v>
      </c>
      <c r="CP130" s="481" t="str">
        <f t="shared" si="144"/>
        <v/>
      </c>
      <c r="CQ130" s="106"/>
      <c r="CR130" s="19"/>
      <c r="CS130" s="19"/>
      <c r="CT130" s="19"/>
      <c r="CU130" s="19"/>
      <c r="CV130" s="476">
        <f t="shared" si="140"/>
        <v>0</v>
      </c>
      <c r="CW130" s="448" t="str">
        <f t="shared" si="98"/>
        <v/>
      </c>
      <c r="CX130" s="482" t="str">
        <f t="shared" si="99"/>
        <v/>
      </c>
      <c r="CY130" s="102"/>
      <c r="CZ130" s="9"/>
      <c r="DA130" s="483" t="str">
        <f t="shared" si="100"/>
        <v/>
      </c>
      <c r="DB130" s="484">
        <f t="shared" si="71"/>
        <v>705</v>
      </c>
      <c r="DC130" s="485">
        <f t="shared" si="101"/>
        <v>0</v>
      </c>
      <c r="DD130" s="486">
        <f t="shared" si="102"/>
        <v>0</v>
      </c>
      <c r="DE130" s="487" t="str">
        <f t="shared" si="103"/>
        <v/>
      </c>
      <c r="DF130" s="463" t="str">
        <f t="shared" si="104"/>
        <v/>
      </c>
      <c r="DG130" s="463" t="str">
        <f t="shared" si="105"/>
        <v/>
      </c>
      <c r="DH130" s="488" t="str">
        <f t="shared" si="106"/>
        <v/>
      </c>
      <c r="DI130" s="461">
        <f t="shared" si="107"/>
        <v>0</v>
      </c>
      <c r="DJ130" s="648"/>
      <c r="DK130" s="649"/>
      <c r="DM130" s="201">
        <f t="shared" si="108"/>
        <v>0</v>
      </c>
      <c r="DN130" s="201" t="s">
        <v>127</v>
      </c>
      <c r="DO130" s="201">
        <f t="shared" si="109"/>
        <v>100</v>
      </c>
      <c r="DP130" s="201" t="str">
        <f t="shared" si="110"/>
        <v>0/100</v>
      </c>
      <c r="DQ130" s="201">
        <f t="shared" si="111"/>
        <v>0</v>
      </c>
      <c r="DR130" s="201" t="s">
        <v>127</v>
      </c>
      <c r="DS130" s="201">
        <f t="shared" si="112"/>
        <v>100</v>
      </c>
      <c r="DT130" s="201" t="str">
        <f t="shared" si="113"/>
        <v>0/100</v>
      </c>
      <c r="DU130" s="201">
        <f t="shared" si="114"/>
        <v>0</v>
      </c>
      <c r="DV130" s="201" t="s">
        <v>127</v>
      </c>
      <c r="DW130" s="201">
        <f t="shared" si="115"/>
        <v>100</v>
      </c>
      <c r="DX130" s="201" t="str">
        <f t="shared" si="116"/>
        <v>0/100</v>
      </c>
      <c r="DY130" s="201">
        <f t="shared" si="117"/>
        <v>0</v>
      </c>
      <c r="DZ130" s="201" t="s">
        <v>127</v>
      </c>
      <c r="EA130" s="201">
        <f t="shared" si="118"/>
        <v>0</v>
      </c>
      <c r="EB130" s="201" t="str">
        <f t="shared" si="119"/>
        <v>0/0</v>
      </c>
    </row>
    <row r="131" spans="1:132" ht="22.5" customHeight="1">
      <c r="A131" s="6">
        <f t="shared" si="72"/>
        <v>0</v>
      </c>
      <c r="B131" s="484">
        <v>123</v>
      </c>
      <c r="C131" s="463">
        <f t="shared" si="130"/>
        <v>0</v>
      </c>
      <c r="D131" s="8"/>
      <c r="E131" s="22"/>
      <c r="F131" s="7"/>
      <c r="G131" s="8"/>
      <c r="H131" s="8"/>
      <c r="I131" s="8"/>
      <c r="J131" s="524"/>
      <c r="K131" s="196">
        <v>0</v>
      </c>
      <c r="L131" s="146">
        <v>0</v>
      </c>
      <c r="M131" s="146"/>
      <c r="N131" s="147">
        <f t="shared" si="131"/>
        <v>0</v>
      </c>
      <c r="O131" s="148">
        <v>0</v>
      </c>
      <c r="P131" s="148">
        <v>0</v>
      </c>
      <c r="Q131" s="148">
        <v>0</v>
      </c>
      <c r="R131" s="149">
        <f t="shared" si="132"/>
        <v>0</v>
      </c>
      <c r="S131" s="150">
        <v>0</v>
      </c>
      <c r="T131" s="150">
        <v>0</v>
      </c>
      <c r="U131" s="150">
        <v>0</v>
      </c>
      <c r="V131" s="151">
        <f t="shared" si="133"/>
        <v>0</v>
      </c>
      <c r="W131" s="464">
        <f t="shared" si="134"/>
        <v>0</v>
      </c>
      <c r="X131" s="465">
        <f t="shared" si="135"/>
        <v>0</v>
      </c>
      <c r="Y131" s="466" t="str">
        <f t="shared" si="136"/>
        <v/>
      </c>
      <c r="Z131" s="186">
        <v>0</v>
      </c>
      <c r="AA131" s="152">
        <v>0</v>
      </c>
      <c r="AB131" s="152"/>
      <c r="AC131" s="153">
        <f t="shared" si="77"/>
        <v>0</v>
      </c>
      <c r="AD131" s="154">
        <v>0</v>
      </c>
      <c r="AE131" s="154">
        <v>0</v>
      </c>
      <c r="AF131" s="154">
        <v>0</v>
      </c>
      <c r="AG131" s="155">
        <f t="shared" si="78"/>
        <v>0</v>
      </c>
      <c r="AH131" s="156">
        <v>0</v>
      </c>
      <c r="AI131" s="156">
        <v>0</v>
      </c>
      <c r="AJ131" s="156">
        <v>0</v>
      </c>
      <c r="AK131" s="157">
        <f t="shared" si="79"/>
        <v>0</v>
      </c>
      <c r="AL131" s="467">
        <f t="shared" si="141"/>
        <v>0</v>
      </c>
      <c r="AM131" s="468">
        <f t="shared" si="81"/>
        <v>0</v>
      </c>
      <c r="AN131" s="469" t="str">
        <f t="shared" si="82"/>
        <v/>
      </c>
      <c r="AO131" s="102">
        <v>0</v>
      </c>
      <c r="AP131" s="9">
        <v>0</v>
      </c>
      <c r="AQ131" s="9"/>
      <c r="AR131" s="158">
        <f t="shared" si="83"/>
        <v>0</v>
      </c>
      <c r="AS131" s="159">
        <v>0</v>
      </c>
      <c r="AT131" s="159">
        <v>0</v>
      </c>
      <c r="AU131" s="159">
        <v>0</v>
      </c>
      <c r="AV131" s="160">
        <f t="shared" si="84"/>
        <v>0</v>
      </c>
      <c r="AW131" s="161">
        <v>0</v>
      </c>
      <c r="AX131" s="161">
        <v>0</v>
      </c>
      <c r="AY131" s="161">
        <v>0</v>
      </c>
      <c r="AZ131" s="162">
        <f t="shared" si="85"/>
        <v>0</v>
      </c>
      <c r="BA131" s="470">
        <f t="shared" si="86"/>
        <v>0</v>
      </c>
      <c r="BB131" s="471">
        <f t="shared" si="87"/>
        <v>0</v>
      </c>
      <c r="BC131" s="472" t="str">
        <f t="shared" si="88"/>
        <v/>
      </c>
      <c r="BD131" s="172">
        <v>0</v>
      </c>
      <c r="BE131" s="163">
        <v>0</v>
      </c>
      <c r="BF131" s="163"/>
      <c r="BG131" s="164">
        <f t="shared" si="89"/>
        <v>0</v>
      </c>
      <c r="BH131" s="165">
        <v>0</v>
      </c>
      <c r="BI131" s="165">
        <v>0</v>
      </c>
      <c r="BJ131" s="165">
        <v>0</v>
      </c>
      <c r="BK131" s="166">
        <f t="shared" si="90"/>
        <v>0</v>
      </c>
      <c r="BL131" s="167">
        <v>0</v>
      </c>
      <c r="BM131" s="167">
        <v>0</v>
      </c>
      <c r="BN131" s="167">
        <v>0</v>
      </c>
      <c r="BO131" s="168">
        <f t="shared" si="91"/>
        <v>0</v>
      </c>
      <c r="BP131" s="473">
        <f t="shared" si="92"/>
        <v>0</v>
      </c>
      <c r="BQ131" s="474">
        <f t="shared" si="93"/>
        <v>0</v>
      </c>
      <c r="BR131" s="475" t="str">
        <f t="shared" si="94"/>
        <v/>
      </c>
      <c r="BS131" s="132"/>
      <c r="BT131" s="19"/>
      <c r="BU131" s="19"/>
      <c r="BV131" s="19"/>
      <c r="BW131" s="19"/>
      <c r="BX131" s="476">
        <f t="shared" si="137"/>
        <v>0</v>
      </c>
      <c r="BY131" s="448">
        <f t="shared" si="95"/>
        <v>0</v>
      </c>
      <c r="BZ131" s="449" t="str">
        <f t="shared" si="142"/>
        <v/>
      </c>
      <c r="CA131" s="116"/>
      <c r="CB131" s="27"/>
      <c r="CC131" s="27"/>
      <c r="CD131" s="27"/>
      <c r="CE131" s="27"/>
      <c r="CF131" s="470">
        <f t="shared" si="138"/>
        <v>0</v>
      </c>
      <c r="CG131" s="477">
        <f t="shared" si="96"/>
        <v>0</v>
      </c>
      <c r="CH131" s="478" t="str">
        <f t="shared" si="143"/>
        <v/>
      </c>
      <c r="CI131" s="111"/>
      <c r="CJ131" s="18"/>
      <c r="CK131" s="18"/>
      <c r="CL131" s="18"/>
      <c r="CM131" s="18"/>
      <c r="CN131" s="479">
        <f t="shared" si="139"/>
        <v>0</v>
      </c>
      <c r="CO131" s="480">
        <f t="shared" si="97"/>
        <v>0</v>
      </c>
      <c r="CP131" s="481" t="str">
        <f t="shared" si="144"/>
        <v/>
      </c>
      <c r="CQ131" s="106"/>
      <c r="CR131" s="19"/>
      <c r="CS131" s="19"/>
      <c r="CT131" s="19"/>
      <c r="CU131" s="19"/>
      <c r="CV131" s="476">
        <f t="shared" si="140"/>
        <v>0</v>
      </c>
      <c r="CW131" s="448" t="str">
        <f t="shared" si="98"/>
        <v/>
      </c>
      <c r="CX131" s="482" t="str">
        <f t="shared" si="99"/>
        <v/>
      </c>
      <c r="CY131" s="102"/>
      <c r="CZ131" s="9"/>
      <c r="DA131" s="483" t="str">
        <f t="shared" si="100"/>
        <v/>
      </c>
      <c r="DB131" s="484">
        <f t="shared" si="71"/>
        <v>705</v>
      </c>
      <c r="DC131" s="485">
        <f t="shared" si="101"/>
        <v>0</v>
      </c>
      <c r="DD131" s="486">
        <f t="shared" si="102"/>
        <v>0</v>
      </c>
      <c r="DE131" s="487" t="str">
        <f t="shared" si="103"/>
        <v/>
      </c>
      <c r="DF131" s="463" t="str">
        <f t="shared" si="104"/>
        <v/>
      </c>
      <c r="DG131" s="463" t="str">
        <f t="shared" si="105"/>
        <v/>
      </c>
      <c r="DH131" s="488" t="str">
        <f t="shared" si="106"/>
        <v/>
      </c>
      <c r="DI131" s="461">
        <f t="shared" si="107"/>
        <v>0</v>
      </c>
      <c r="DJ131" s="648"/>
      <c r="DK131" s="649"/>
      <c r="DM131" s="201">
        <f t="shared" si="108"/>
        <v>0</v>
      </c>
      <c r="DN131" s="201" t="s">
        <v>127</v>
      </c>
      <c r="DO131" s="201">
        <f t="shared" si="109"/>
        <v>100</v>
      </c>
      <c r="DP131" s="201" t="str">
        <f t="shared" si="110"/>
        <v>0/100</v>
      </c>
      <c r="DQ131" s="201">
        <f t="shared" si="111"/>
        <v>0</v>
      </c>
      <c r="DR131" s="201" t="s">
        <v>127</v>
      </c>
      <c r="DS131" s="201">
        <f t="shared" si="112"/>
        <v>100</v>
      </c>
      <c r="DT131" s="201" t="str">
        <f t="shared" si="113"/>
        <v>0/100</v>
      </c>
      <c r="DU131" s="201">
        <f t="shared" si="114"/>
        <v>0</v>
      </c>
      <c r="DV131" s="201" t="s">
        <v>127</v>
      </c>
      <c r="DW131" s="201">
        <f t="shared" si="115"/>
        <v>100</v>
      </c>
      <c r="DX131" s="201" t="str">
        <f t="shared" si="116"/>
        <v>0/100</v>
      </c>
      <c r="DY131" s="201">
        <f t="shared" si="117"/>
        <v>0</v>
      </c>
      <c r="DZ131" s="201" t="s">
        <v>127</v>
      </c>
      <c r="EA131" s="201">
        <f t="shared" si="118"/>
        <v>0</v>
      </c>
      <c r="EB131" s="201" t="str">
        <f t="shared" si="119"/>
        <v>0/0</v>
      </c>
    </row>
    <row r="132" spans="1:132" ht="18.75" customHeight="1">
      <c r="A132" s="6">
        <f t="shared" si="72"/>
        <v>0</v>
      </c>
      <c r="B132" s="462">
        <v>124</v>
      </c>
      <c r="C132" s="463">
        <f t="shared" si="130"/>
        <v>0</v>
      </c>
      <c r="D132" s="8"/>
      <c r="E132" s="22"/>
      <c r="F132" s="7"/>
      <c r="G132" s="8"/>
      <c r="H132" s="8"/>
      <c r="I132" s="8"/>
      <c r="J132" s="524"/>
      <c r="K132" s="196">
        <v>0</v>
      </c>
      <c r="L132" s="146">
        <v>0</v>
      </c>
      <c r="M132" s="146"/>
      <c r="N132" s="147">
        <f t="shared" si="131"/>
        <v>0</v>
      </c>
      <c r="O132" s="148">
        <v>0</v>
      </c>
      <c r="P132" s="148">
        <v>0</v>
      </c>
      <c r="Q132" s="148">
        <v>0</v>
      </c>
      <c r="R132" s="149">
        <f t="shared" si="132"/>
        <v>0</v>
      </c>
      <c r="S132" s="150">
        <v>0</v>
      </c>
      <c r="T132" s="150">
        <v>0</v>
      </c>
      <c r="U132" s="150">
        <v>0</v>
      </c>
      <c r="V132" s="151">
        <f t="shared" si="133"/>
        <v>0</v>
      </c>
      <c r="W132" s="464">
        <f t="shared" si="134"/>
        <v>0</v>
      </c>
      <c r="X132" s="465">
        <f t="shared" si="135"/>
        <v>0</v>
      </c>
      <c r="Y132" s="466" t="str">
        <f t="shared" si="136"/>
        <v/>
      </c>
      <c r="Z132" s="186">
        <v>0</v>
      </c>
      <c r="AA132" s="152">
        <v>0</v>
      </c>
      <c r="AB132" s="152"/>
      <c r="AC132" s="153">
        <f t="shared" si="77"/>
        <v>0</v>
      </c>
      <c r="AD132" s="154">
        <v>0</v>
      </c>
      <c r="AE132" s="154">
        <v>0</v>
      </c>
      <c r="AF132" s="154">
        <v>0</v>
      </c>
      <c r="AG132" s="155">
        <f t="shared" si="78"/>
        <v>0</v>
      </c>
      <c r="AH132" s="156">
        <v>0</v>
      </c>
      <c r="AI132" s="156">
        <v>0</v>
      </c>
      <c r="AJ132" s="156">
        <v>0</v>
      </c>
      <c r="AK132" s="157">
        <f t="shared" si="79"/>
        <v>0</v>
      </c>
      <c r="AL132" s="467">
        <f t="shared" si="141"/>
        <v>0</v>
      </c>
      <c r="AM132" s="468">
        <f t="shared" si="81"/>
        <v>0</v>
      </c>
      <c r="AN132" s="469" t="str">
        <f t="shared" si="82"/>
        <v/>
      </c>
      <c r="AO132" s="102">
        <v>0</v>
      </c>
      <c r="AP132" s="9">
        <v>0</v>
      </c>
      <c r="AQ132" s="9"/>
      <c r="AR132" s="158">
        <f t="shared" si="83"/>
        <v>0</v>
      </c>
      <c r="AS132" s="159">
        <v>0</v>
      </c>
      <c r="AT132" s="159">
        <v>0</v>
      </c>
      <c r="AU132" s="159">
        <v>0</v>
      </c>
      <c r="AV132" s="160">
        <f t="shared" si="84"/>
        <v>0</v>
      </c>
      <c r="AW132" s="161">
        <v>0</v>
      </c>
      <c r="AX132" s="161">
        <v>0</v>
      </c>
      <c r="AY132" s="161">
        <v>0</v>
      </c>
      <c r="AZ132" s="162">
        <f t="shared" si="85"/>
        <v>0</v>
      </c>
      <c r="BA132" s="470">
        <f t="shared" si="86"/>
        <v>0</v>
      </c>
      <c r="BB132" s="471">
        <f t="shared" si="87"/>
        <v>0</v>
      </c>
      <c r="BC132" s="472" t="str">
        <f t="shared" si="88"/>
        <v/>
      </c>
      <c r="BD132" s="172">
        <v>0</v>
      </c>
      <c r="BE132" s="163">
        <v>0</v>
      </c>
      <c r="BF132" s="163"/>
      <c r="BG132" s="164">
        <f t="shared" si="89"/>
        <v>0</v>
      </c>
      <c r="BH132" s="165">
        <v>0</v>
      </c>
      <c r="BI132" s="165">
        <v>0</v>
      </c>
      <c r="BJ132" s="165">
        <v>0</v>
      </c>
      <c r="BK132" s="166">
        <f t="shared" si="90"/>
        <v>0</v>
      </c>
      <c r="BL132" s="167">
        <v>0</v>
      </c>
      <c r="BM132" s="167">
        <v>0</v>
      </c>
      <c r="BN132" s="167">
        <v>0</v>
      </c>
      <c r="BO132" s="168">
        <f t="shared" si="91"/>
        <v>0</v>
      </c>
      <c r="BP132" s="473">
        <f t="shared" si="92"/>
        <v>0</v>
      </c>
      <c r="BQ132" s="474">
        <f t="shared" si="93"/>
        <v>0</v>
      </c>
      <c r="BR132" s="475" t="str">
        <f t="shared" si="94"/>
        <v/>
      </c>
      <c r="BS132" s="132"/>
      <c r="BT132" s="19"/>
      <c r="BU132" s="19"/>
      <c r="BV132" s="19"/>
      <c r="BW132" s="19"/>
      <c r="BX132" s="476">
        <f t="shared" si="137"/>
        <v>0</v>
      </c>
      <c r="BY132" s="448">
        <f t="shared" si="95"/>
        <v>0</v>
      </c>
      <c r="BZ132" s="449" t="str">
        <f t="shared" si="142"/>
        <v/>
      </c>
      <c r="CA132" s="116"/>
      <c r="CB132" s="27"/>
      <c r="CC132" s="27"/>
      <c r="CD132" s="27"/>
      <c r="CE132" s="27"/>
      <c r="CF132" s="470">
        <f t="shared" si="138"/>
        <v>0</v>
      </c>
      <c r="CG132" s="477">
        <f t="shared" si="96"/>
        <v>0</v>
      </c>
      <c r="CH132" s="478" t="str">
        <f t="shared" si="143"/>
        <v/>
      </c>
      <c r="CI132" s="111"/>
      <c r="CJ132" s="18"/>
      <c r="CK132" s="18"/>
      <c r="CL132" s="18"/>
      <c r="CM132" s="18"/>
      <c r="CN132" s="479">
        <f t="shared" si="139"/>
        <v>0</v>
      </c>
      <c r="CO132" s="480">
        <f t="shared" si="97"/>
        <v>0</v>
      </c>
      <c r="CP132" s="481" t="str">
        <f t="shared" si="144"/>
        <v/>
      </c>
      <c r="CQ132" s="106"/>
      <c r="CR132" s="19"/>
      <c r="CS132" s="19"/>
      <c r="CT132" s="19"/>
      <c r="CU132" s="19"/>
      <c r="CV132" s="476">
        <f t="shared" si="140"/>
        <v>0</v>
      </c>
      <c r="CW132" s="448" t="str">
        <f t="shared" si="98"/>
        <v/>
      </c>
      <c r="CX132" s="482" t="str">
        <f t="shared" si="99"/>
        <v/>
      </c>
      <c r="CY132" s="102"/>
      <c r="CZ132" s="9"/>
      <c r="DA132" s="483" t="str">
        <f t="shared" si="100"/>
        <v/>
      </c>
      <c r="DB132" s="484">
        <f t="shared" si="71"/>
        <v>705</v>
      </c>
      <c r="DC132" s="485">
        <f t="shared" si="101"/>
        <v>0</v>
      </c>
      <c r="DD132" s="486">
        <f t="shared" si="102"/>
        <v>0</v>
      </c>
      <c r="DE132" s="487" t="str">
        <f t="shared" si="103"/>
        <v/>
      </c>
      <c r="DF132" s="463" t="str">
        <f t="shared" si="104"/>
        <v/>
      </c>
      <c r="DG132" s="463" t="str">
        <f t="shared" si="105"/>
        <v/>
      </c>
      <c r="DH132" s="488" t="str">
        <f t="shared" si="106"/>
        <v/>
      </c>
      <c r="DI132" s="461">
        <f t="shared" si="107"/>
        <v>0</v>
      </c>
      <c r="DJ132" s="648"/>
      <c r="DK132" s="649"/>
      <c r="DM132" s="201">
        <f t="shared" si="108"/>
        <v>0</v>
      </c>
      <c r="DN132" s="201" t="s">
        <v>127</v>
      </c>
      <c r="DO132" s="201">
        <f t="shared" si="109"/>
        <v>100</v>
      </c>
      <c r="DP132" s="201" t="str">
        <f t="shared" si="110"/>
        <v>0/100</v>
      </c>
      <c r="DQ132" s="201">
        <f t="shared" si="111"/>
        <v>0</v>
      </c>
      <c r="DR132" s="201" t="s">
        <v>127</v>
      </c>
      <c r="DS132" s="201">
        <f t="shared" si="112"/>
        <v>100</v>
      </c>
      <c r="DT132" s="201" t="str">
        <f t="shared" si="113"/>
        <v>0/100</v>
      </c>
      <c r="DU132" s="201">
        <f t="shared" si="114"/>
        <v>0</v>
      </c>
      <c r="DV132" s="201" t="s">
        <v>127</v>
      </c>
      <c r="DW132" s="201">
        <f t="shared" si="115"/>
        <v>100</v>
      </c>
      <c r="DX132" s="201" t="str">
        <f t="shared" si="116"/>
        <v>0/100</v>
      </c>
      <c r="DY132" s="201">
        <f t="shared" si="117"/>
        <v>0</v>
      </c>
      <c r="DZ132" s="201" t="s">
        <v>127</v>
      </c>
      <c r="EA132" s="201">
        <f t="shared" si="118"/>
        <v>0</v>
      </c>
      <c r="EB132" s="201" t="str">
        <f t="shared" si="119"/>
        <v>0/0</v>
      </c>
    </row>
    <row r="133" spans="1:132" ht="23.25" customHeight="1">
      <c r="A133" s="6">
        <f t="shared" si="72"/>
        <v>0</v>
      </c>
      <c r="B133" s="484">
        <v>125</v>
      </c>
      <c r="C133" s="463">
        <f t="shared" si="130"/>
        <v>0</v>
      </c>
      <c r="D133" s="8"/>
      <c r="E133" s="22"/>
      <c r="F133" s="7"/>
      <c r="G133" s="8"/>
      <c r="H133" s="8"/>
      <c r="I133" s="8"/>
      <c r="J133" s="524"/>
      <c r="K133" s="196">
        <v>0</v>
      </c>
      <c r="L133" s="146">
        <v>0</v>
      </c>
      <c r="M133" s="146"/>
      <c r="N133" s="147">
        <f t="shared" si="131"/>
        <v>0</v>
      </c>
      <c r="O133" s="148">
        <v>0</v>
      </c>
      <c r="P133" s="148">
        <v>0</v>
      </c>
      <c r="Q133" s="148">
        <v>0</v>
      </c>
      <c r="R133" s="149">
        <f t="shared" si="132"/>
        <v>0</v>
      </c>
      <c r="S133" s="150">
        <v>0</v>
      </c>
      <c r="T133" s="150">
        <v>0</v>
      </c>
      <c r="U133" s="150">
        <v>0</v>
      </c>
      <c r="V133" s="151">
        <f t="shared" si="133"/>
        <v>0</v>
      </c>
      <c r="W133" s="464">
        <f t="shared" si="134"/>
        <v>0</v>
      </c>
      <c r="X133" s="465">
        <f t="shared" si="135"/>
        <v>0</v>
      </c>
      <c r="Y133" s="466" t="str">
        <f t="shared" si="136"/>
        <v/>
      </c>
      <c r="Z133" s="186">
        <v>0</v>
      </c>
      <c r="AA133" s="152">
        <v>0</v>
      </c>
      <c r="AB133" s="152"/>
      <c r="AC133" s="153">
        <f t="shared" si="77"/>
        <v>0</v>
      </c>
      <c r="AD133" s="154">
        <v>0</v>
      </c>
      <c r="AE133" s="154">
        <v>0</v>
      </c>
      <c r="AF133" s="154">
        <v>0</v>
      </c>
      <c r="AG133" s="155">
        <f t="shared" si="78"/>
        <v>0</v>
      </c>
      <c r="AH133" s="156">
        <v>0</v>
      </c>
      <c r="AI133" s="156">
        <v>0</v>
      </c>
      <c r="AJ133" s="156">
        <v>0</v>
      </c>
      <c r="AK133" s="157">
        <f t="shared" si="79"/>
        <v>0</v>
      </c>
      <c r="AL133" s="467">
        <f t="shared" si="141"/>
        <v>0</v>
      </c>
      <c r="AM133" s="468">
        <f t="shared" si="81"/>
        <v>0</v>
      </c>
      <c r="AN133" s="469" t="str">
        <f t="shared" si="82"/>
        <v/>
      </c>
      <c r="AO133" s="102">
        <v>0</v>
      </c>
      <c r="AP133" s="9">
        <v>0</v>
      </c>
      <c r="AQ133" s="9"/>
      <c r="AR133" s="158">
        <f t="shared" si="83"/>
        <v>0</v>
      </c>
      <c r="AS133" s="159">
        <v>0</v>
      </c>
      <c r="AT133" s="159">
        <v>0</v>
      </c>
      <c r="AU133" s="159">
        <v>0</v>
      </c>
      <c r="AV133" s="160">
        <f t="shared" si="84"/>
        <v>0</v>
      </c>
      <c r="AW133" s="161">
        <v>0</v>
      </c>
      <c r="AX133" s="161">
        <v>0</v>
      </c>
      <c r="AY133" s="161">
        <v>0</v>
      </c>
      <c r="AZ133" s="162">
        <f t="shared" si="85"/>
        <v>0</v>
      </c>
      <c r="BA133" s="470">
        <f t="shared" si="86"/>
        <v>0</v>
      </c>
      <c r="BB133" s="471">
        <f t="shared" si="87"/>
        <v>0</v>
      </c>
      <c r="BC133" s="472" t="str">
        <f t="shared" si="88"/>
        <v/>
      </c>
      <c r="BD133" s="172">
        <v>0</v>
      </c>
      <c r="BE133" s="163">
        <v>0</v>
      </c>
      <c r="BF133" s="163"/>
      <c r="BG133" s="164">
        <f t="shared" si="89"/>
        <v>0</v>
      </c>
      <c r="BH133" s="165">
        <v>0</v>
      </c>
      <c r="BI133" s="165">
        <v>0</v>
      </c>
      <c r="BJ133" s="165">
        <v>0</v>
      </c>
      <c r="BK133" s="166">
        <f t="shared" si="90"/>
        <v>0</v>
      </c>
      <c r="BL133" s="167">
        <v>0</v>
      </c>
      <c r="BM133" s="167">
        <v>0</v>
      </c>
      <c r="BN133" s="167">
        <v>0</v>
      </c>
      <c r="BO133" s="168">
        <f t="shared" si="91"/>
        <v>0</v>
      </c>
      <c r="BP133" s="473">
        <f t="shared" si="92"/>
        <v>0</v>
      </c>
      <c r="BQ133" s="474">
        <f t="shared" si="93"/>
        <v>0</v>
      </c>
      <c r="BR133" s="475" t="str">
        <f t="shared" si="94"/>
        <v/>
      </c>
      <c r="BS133" s="132"/>
      <c r="BT133" s="19"/>
      <c r="BU133" s="19"/>
      <c r="BV133" s="19"/>
      <c r="BW133" s="19"/>
      <c r="BX133" s="476">
        <f t="shared" si="137"/>
        <v>0</v>
      </c>
      <c r="BY133" s="448">
        <f t="shared" si="95"/>
        <v>0</v>
      </c>
      <c r="BZ133" s="449" t="str">
        <f t="shared" si="142"/>
        <v/>
      </c>
      <c r="CA133" s="116"/>
      <c r="CB133" s="27"/>
      <c r="CC133" s="27"/>
      <c r="CD133" s="27"/>
      <c r="CE133" s="27"/>
      <c r="CF133" s="470">
        <f t="shared" si="138"/>
        <v>0</v>
      </c>
      <c r="CG133" s="477">
        <f t="shared" si="96"/>
        <v>0</v>
      </c>
      <c r="CH133" s="478" t="str">
        <f t="shared" si="143"/>
        <v/>
      </c>
      <c r="CI133" s="111"/>
      <c r="CJ133" s="18"/>
      <c r="CK133" s="18"/>
      <c r="CL133" s="18"/>
      <c r="CM133" s="18"/>
      <c r="CN133" s="479">
        <f t="shared" si="139"/>
        <v>0</v>
      </c>
      <c r="CO133" s="480">
        <f t="shared" si="97"/>
        <v>0</v>
      </c>
      <c r="CP133" s="481" t="str">
        <f t="shared" si="144"/>
        <v/>
      </c>
      <c r="CQ133" s="106"/>
      <c r="CR133" s="19"/>
      <c r="CS133" s="19"/>
      <c r="CT133" s="19"/>
      <c r="CU133" s="19"/>
      <c r="CV133" s="476">
        <f t="shared" si="140"/>
        <v>0</v>
      </c>
      <c r="CW133" s="448" t="str">
        <f t="shared" si="98"/>
        <v/>
      </c>
      <c r="CX133" s="482" t="str">
        <f t="shared" si="99"/>
        <v/>
      </c>
      <c r="CY133" s="102"/>
      <c r="CZ133" s="9"/>
      <c r="DA133" s="483" t="str">
        <f t="shared" si="100"/>
        <v/>
      </c>
      <c r="DB133" s="484">
        <f t="shared" si="71"/>
        <v>705</v>
      </c>
      <c r="DC133" s="485">
        <f t="shared" si="101"/>
        <v>0</v>
      </c>
      <c r="DD133" s="486">
        <f t="shared" si="102"/>
        <v>0</v>
      </c>
      <c r="DE133" s="487" t="str">
        <f t="shared" si="103"/>
        <v/>
      </c>
      <c r="DF133" s="463" t="str">
        <f t="shared" si="104"/>
        <v/>
      </c>
      <c r="DG133" s="463" t="str">
        <f t="shared" si="105"/>
        <v/>
      </c>
      <c r="DH133" s="488" t="str">
        <f t="shared" si="106"/>
        <v/>
      </c>
      <c r="DI133" s="461">
        <f t="shared" si="107"/>
        <v>0</v>
      </c>
      <c r="DJ133" s="648"/>
      <c r="DK133" s="649"/>
      <c r="DM133" s="201">
        <f t="shared" si="108"/>
        <v>0</v>
      </c>
      <c r="DN133" s="201" t="s">
        <v>127</v>
      </c>
      <c r="DO133" s="201">
        <f t="shared" si="109"/>
        <v>100</v>
      </c>
      <c r="DP133" s="201" t="str">
        <f t="shared" si="110"/>
        <v>0/100</v>
      </c>
      <c r="DQ133" s="201">
        <f t="shared" si="111"/>
        <v>0</v>
      </c>
      <c r="DR133" s="201" t="s">
        <v>127</v>
      </c>
      <c r="DS133" s="201">
        <f t="shared" si="112"/>
        <v>100</v>
      </c>
      <c r="DT133" s="201" t="str">
        <f t="shared" si="113"/>
        <v>0/100</v>
      </c>
      <c r="DU133" s="201">
        <f t="shared" si="114"/>
        <v>0</v>
      </c>
      <c r="DV133" s="201" t="s">
        <v>127</v>
      </c>
      <c r="DW133" s="201">
        <f t="shared" si="115"/>
        <v>100</v>
      </c>
      <c r="DX133" s="201" t="str">
        <f t="shared" si="116"/>
        <v>0/100</v>
      </c>
      <c r="DY133" s="201">
        <f t="shared" si="117"/>
        <v>0</v>
      </c>
      <c r="DZ133" s="201" t="s">
        <v>127</v>
      </c>
      <c r="EA133" s="201">
        <f t="shared" si="118"/>
        <v>0</v>
      </c>
      <c r="EB133" s="201" t="str">
        <f t="shared" si="119"/>
        <v>0/0</v>
      </c>
    </row>
    <row r="134" spans="1:132" ht="15.75">
      <c r="A134" s="6">
        <f t="shared" si="72"/>
        <v>0</v>
      </c>
      <c r="B134" s="462">
        <v>126</v>
      </c>
      <c r="C134" s="463">
        <f t="shared" si="130"/>
        <v>0</v>
      </c>
      <c r="D134" s="8"/>
      <c r="E134" s="22"/>
      <c r="F134" s="7"/>
      <c r="G134" s="8"/>
      <c r="H134" s="8"/>
      <c r="I134" s="8"/>
      <c r="J134" s="524"/>
      <c r="K134" s="196">
        <v>0</v>
      </c>
      <c r="L134" s="146">
        <v>0</v>
      </c>
      <c r="M134" s="146"/>
      <c r="N134" s="147">
        <f t="shared" si="131"/>
        <v>0</v>
      </c>
      <c r="O134" s="148">
        <v>0</v>
      </c>
      <c r="P134" s="148">
        <v>0</v>
      </c>
      <c r="Q134" s="148">
        <v>0</v>
      </c>
      <c r="R134" s="149">
        <f t="shared" si="132"/>
        <v>0</v>
      </c>
      <c r="S134" s="150">
        <v>0</v>
      </c>
      <c r="T134" s="150">
        <v>0</v>
      </c>
      <c r="U134" s="150">
        <v>0</v>
      </c>
      <c r="V134" s="151">
        <f t="shared" si="133"/>
        <v>0</v>
      </c>
      <c r="W134" s="464">
        <f t="shared" si="134"/>
        <v>0</v>
      </c>
      <c r="X134" s="465">
        <f t="shared" si="135"/>
        <v>0</v>
      </c>
      <c r="Y134" s="466" t="str">
        <f t="shared" si="136"/>
        <v/>
      </c>
      <c r="Z134" s="186">
        <v>0</v>
      </c>
      <c r="AA134" s="152">
        <v>0</v>
      </c>
      <c r="AB134" s="152"/>
      <c r="AC134" s="153">
        <f t="shared" si="77"/>
        <v>0</v>
      </c>
      <c r="AD134" s="154">
        <v>0</v>
      </c>
      <c r="AE134" s="154">
        <v>0</v>
      </c>
      <c r="AF134" s="154">
        <v>0</v>
      </c>
      <c r="AG134" s="155">
        <f t="shared" si="78"/>
        <v>0</v>
      </c>
      <c r="AH134" s="156">
        <v>0</v>
      </c>
      <c r="AI134" s="156">
        <v>0</v>
      </c>
      <c r="AJ134" s="156">
        <v>0</v>
      </c>
      <c r="AK134" s="157">
        <f t="shared" si="79"/>
        <v>0</v>
      </c>
      <c r="AL134" s="467">
        <f t="shared" si="141"/>
        <v>0</v>
      </c>
      <c r="AM134" s="468">
        <f t="shared" si="81"/>
        <v>0</v>
      </c>
      <c r="AN134" s="469" t="str">
        <f t="shared" si="82"/>
        <v/>
      </c>
      <c r="AO134" s="102">
        <v>0</v>
      </c>
      <c r="AP134" s="9">
        <v>0</v>
      </c>
      <c r="AQ134" s="9"/>
      <c r="AR134" s="158">
        <f t="shared" si="83"/>
        <v>0</v>
      </c>
      <c r="AS134" s="159">
        <v>0</v>
      </c>
      <c r="AT134" s="159">
        <v>0</v>
      </c>
      <c r="AU134" s="159">
        <v>0</v>
      </c>
      <c r="AV134" s="160">
        <f t="shared" si="84"/>
        <v>0</v>
      </c>
      <c r="AW134" s="161">
        <v>0</v>
      </c>
      <c r="AX134" s="161">
        <v>0</v>
      </c>
      <c r="AY134" s="161">
        <v>0</v>
      </c>
      <c r="AZ134" s="162">
        <f t="shared" si="85"/>
        <v>0</v>
      </c>
      <c r="BA134" s="470">
        <f t="shared" si="86"/>
        <v>0</v>
      </c>
      <c r="BB134" s="471">
        <f t="shared" si="87"/>
        <v>0</v>
      </c>
      <c r="BC134" s="472" t="str">
        <f t="shared" si="88"/>
        <v/>
      </c>
      <c r="BD134" s="172">
        <v>0</v>
      </c>
      <c r="BE134" s="163">
        <v>0</v>
      </c>
      <c r="BF134" s="163"/>
      <c r="BG134" s="164">
        <f t="shared" si="89"/>
        <v>0</v>
      </c>
      <c r="BH134" s="165">
        <v>0</v>
      </c>
      <c r="BI134" s="165">
        <v>0</v>
      </c>
      <c r="BJ134" s="165">
        <v>0</v>
      </c>
      <c r="BK134" s="166">
        <f t="shared" si="90"/>
        <v>0</v>
      </c>
      <c r="BL134" s="167">
        <v>0</v>
      </c>
      <c r="BM134" s="167">
        <v>0</v>
      </c>
      <c r="BN134" s="167">
        <v>0</v>
      </c>
      <c r="BO134" s="168">
        <f t="shared" si="91"/>
        <v>0</v>
      </c>
      <c r="BP134" s="473">
        <f t="shared" si="92"/>
        <v>0</v>
      </c>
      <c r="BQ134" s="474">
        <f t="shared" si="93"/>
        <v>0</v>
      </c>
      <c r="BR134" s="475" t="str">
        <f t="shared" si="94"/>
        <v/>
      </c>
      <c r="BS134" s="132"/>
      <c r="BT134" s="19"/>
      <c r="BU134" s="19"/>
      <c r="BV134" s="19"/>
      <c r="BW134" s="19"/>
      <c r="BX134" s="476">
        <f t="shared" si="137"/>
        <v>0</v>
      </c>
      <c r="BY134" s="448">
        <f t="shared" si="95"/>
        <v>0</v>
      </c>
      <c r="BZ134" s="449" t="str">
        <f t="shared" si="142"/>
        <v/>
      </c>
      <c r="CA134" s="116"/>
      <c r="CB134" s="27"/>
      <c r="CC134" s="27"/>
      <c r="CD134" s="27"/>
      <c r="CE134" s="27"/>
      <c r="CF134" s="470">
        <f t="shared" si="138"/>
        <v>0</v>
      </c>
      <c r="CG134" s="477">
        <f t="shared" si="96"/>
        <v>0</v>
      </c>
      <c r="CH134" s="478" t="str">
        <f t="shared" si="143"/>
        <v/>
      </c>
      <c r="CI134" s="111"/>
      <c r="CJ134" s="18"/>
      <c r="CK134" s="18"/>
      <c r="CL134" s="18"/>
      <c r="CM134" s="18"/>
      <c r="CN134" s="479">
        <f t="shared" si="139"/>
        <v>0</v>
      </c>
      <c r="CO134" s="480">
        <f t="shared" si="97"/>
        <v>0</v>
      </c>
      <c r="CP134" s="481" t="str">
        <f t="shared" si="144"/>
        <v/>
      </c>
      <c r="CQ134" s="106"/>
      <c r="CR134" s="19"/>
      <c r="CS134" s="19"/>
      <c r="CT134" s="19"/>
      <c r="CU134" s="19"/>
      <c r="CV134" s="476">
        <f t="shared" si="140"/>
        <v>0</v>
      </c>
      <c r="CW134" s="448" t="str">
        <f t="shared" si="98"/>
        <v/>
      </c>
      <c r="CX134" s="482" t="str">
        <f t="shared" si="99"/>
        <v/>
      </c>
      <c r="CY134" s="102"/>
      <c r="CZ134" s="9"/>
      <c r="DA134" s="483" t="str">
        <f t="shared" si="100"/>
        <v/>
      </c>
      <c r="DB134" s="484">
        <f t="shared" si="71"/>
        <v>705</v>
      </c>
      <c r="DC134" s="485">
        <f t="shared" si="101"/>
        <v>0</v>
      </c>
      <c r="DD134" s="486">
        <f t="shared" si="102"/>
        <v>0</v>
      </c>
      <c r="DE134" s="487" t="str">
        <f t="shared" si="103"/>
        <v/>
      </c>
      <c r="DF134" s="463" t="str">
        <f t="shared" si="104"/>
        <v/>
      </c>
      <c r="DG134" s="463" t="str">
        <f t="shared" si="105"/>
        <v/>
      </c>
      <c r="DH134" s="488" t="str">
        <f t="shared" si="106"/>
        <v/>
      </c>
      <c r="DI134" s="461">
        <f t="shared" si="107"/>
        <v>0</v>
      </c>
      <c r="DJ134" s="648"/>
      <c r="DK134" s="649"/>
      <c r="DM134" s="201">
        <f t="shared" si="108"/>
        <v>0</v>
      </c>
      <c r="DN134" s="201" t="s">
        <v>127</v>
      </c>
      <c r="DO134" s="201">
        <f t="shared" si="109"/>
        <v>100</v>
      </c>
      <c r="DP134" s="201" t="str">
        <f t="shared" si="110"/>
        <v>0/100</v>
      </c>
      <c r="DQ134" s="201">
        <f t="shared" si="111"/>
        <v>0</v>
      </c>
      <c r="DR134" s="201" t="s">
        <v>127</v>
      </c>
      <c r="DS134" s="201">
        <f t="shared" si="112"/>
        <v>100</v>
      </c>
      <c r="DT134" s="201" t="str">
        <f t="shared" si="113"/>
        <v>0/100</v>
      </c>
      <c r="DU134" s="201">
        <f t="shared" si="114"/>
        <v>0</v>
      </c>
      <c r="DV134" s="201" t="s">
        <v>127</v>
      </c>
      <c r="DW134" s="201">
        <f t="shared" si="115"/>
        <v>100</v>
      </c>
      <c r="DX134" s="201" t="str">
        <f t="shared" si="116"/>
        <v>0/100</v>
      </c>
      <c r="DY134" s="201">
        <f t="shared" si="117"/>
        <v>0</v>
      </c>
      <c r="DZ134" s="201" t="s">
        <v>127</v>
      </c>
      <c r="EA134" s="201">
        <f t="shared" si="118"/>
        <v>0</v>
      </c>
      <c r="EB134" s="201" t="str">
        <f t="shared" si="119"/>
        <v>0/0</v>
      </c>
    </row>
    <row r="135" spans="1:132" ht="15.75">
      <c r="A135" s="6">
        <f t="shared" si="72"/>
        <v>0</v>
      </c>
      <c r="B135" s="484">
        <v>127</v>
      </c>
      <c r="C135" s="463">
        <f t="shared" si="130"/>
        <v>0</v>
      </c>
      <c r="D135" s="8"/>
      <c r="E135" s="22"/>
      <c r="F135" s="7"/>
      <c r="G135" s="8"/>
      <c r="H135" s="8"/>
      <c r="I135" s="8"/>
      <c r="J135" s="524"/>
      <c r="K135" s="196">
        <v>0</v>
      </c>
      <c r="L135" s="146">
        <v>0</v>
      </c>
      <c r="M135" s="146"/>
      <c r="N135" s="147">
        <f t="shared" si="131"/>
        <v>0</v>
      </c>
      <c r="O135" s="148">
        <v>0</v>
      </c>
      <c r="P135" s="148">
        <v>0</v>
      </c>
      <c r="Q135" s="148">
        <v>0</v>
      </c>
      <c r="R135" s="149">
        <f t="shared" si="132"/>
        <v>0</v>
      </c>
      <c r="S135" s="150">
        <v>0</v>
      </c>
      <c r="T135" s="150">
        <v>0</v>
      </c>
      <c r="U135" s="150">
        <v>0</v>
      </c>
      <c r="V135" s="151">
        <f t="shared" si="133"/>
        <v>0</v>
      </c>
      <c r="W135" s="464">
        <f t="shared" si="134"/>
        <v>0</v>
      </c>
      <c r="X135" s="465">
        <f t="shared" si="135"/>
        <v>0</v>
      </c>
      <c r="Y135" s="466" t="str">
        <f t="shared" si="136"/>
        <v/>
      </c>
      <c r="Z135" s="186">
        <v>0</v>
      </c>
      <c r="AA135" s="152">
        <v>0</v>
      </c>
      <c r="AB135" s="152"/>
      <c r="AC135" s="153">
        <f t="shared" si="77"/>
        <v>0</v>
      </c>
      <c r="AD135" s="154">
        <v>0</v>
      </c>
      <c r="AE135" s="154">
        <v>0</v>
      </c>
      <c r="AF135" s="154">
        <v>0</v>
      </c>
      <c r="AG135" s="155">
        <f t="shared" si="78"/>
        <v>0</v>
      </c>
      <c r="AH135" s="156">
        <v>0</v>
      </c>
      <c r="AI135" s="156">
        <v>0</v>
      </c>
      <c r="AJ135" s="156">
        <v>0</v>
      </c>
      <c r="AK135" s="157">
        <f t="shared" si="79"/>
        <v>0</v>
      </c>
      <c r="AL135" s="467">
        <f t="shared" si="141"/>
        <v>0</v>
      </c>
      <c r="AM135" s="468">
        <f t="shared" si="81"/>
        <v>0</v>
      </c>
      <c r="AN135" s="469" t="str">
        <f t="shared" si="82"/>
        <v/>
      </c>
      <c r="AO135" s="102">
        <v>0</v>
      </c>
      <c r="AP135" s="9">
        <v>0</v>
      </c>
      <c r="AQ135" s="9"/>
      <c r="AR135" s="158">
        <f t="shared" si="83"/>
        <v>0</v>
      </c>
      <c r="AS135" s="159">
        <v>0</v>
      </c>
      <c r="AT135" s="159">
        <v>0</v>
      </c>
      <c r="AU135" s="159">
        <v>0</v>
      </c>
      <c r="AV135" s="160">
        <f t="shared" si="84"/>
        <v>0</v>
      </c>
      <c r="AW135" s="161">
        <v>0</v>
      </c>
      <c r="AX135" s="161">
        <v>0</v>
      </c>
      <c r="AY135" s="161">
        <v>0</v>
      </c>
      <c r="AZ135" s="162">
        <f t="shared" si="85"/>
        <v>0</v>
      </c>
      <c r="BA135" s="470">
        <f t="shared" si="86"/>
        <v>0</v>
      </c>
      <c r="BB135" s="471">
        <f t="shared" si="87"/>
        <v>0</v>
      </c>
      <c r="BC135" s="472" t="str">
        <f t="shared" si="88"/>
        <v/>
      </c>
      <c r="BD135" s="172">
        <v>0</v>
      </c>
      <c r="BE135" s="163">
        <v>0</v>
      </c>
      <c r="BF135" s="163"/>
      <c r="BG135" s="164">
        <f t="shared" si="89"/>
        <v>0</v>
      </c>
      <c r="BH135" s="165">
        <v>0</v>
      </c>
      <c r="BI135" s="165">
        <v>0</v>
      </c>
      <c r="BJ135" s="165">
        <v>0</v>
      </c>
      <c r="BK135" s="166">
        <f t="shared" si="90"/>
        <v>0</v>
      </c>
      <c r="BL135" s="167">
        <v>0</v>
      </c>
      <c r="BM135" s="167">
        <v>0</v>
      </c>
      <c r="BN135" s="167">
        <v>0</v>
      </c>
      <c r="BO135" s="168">
        <f t="shared" si="91"/>
        <v>0</v>
      </c>
      <c r="BP135" s="473">
        <f t="shared" si="92"/>
        <v>0</v>
      </c>
      <c r="BQ135" s="474">
        <f t="shared" si="93"/>
        <v>0</v>
      </c>
      <c r="BR135" s="475" t="str">
        <f t="shared" si="94"/>
        <v/>
      </c>
      <c r="BS135" s="132"/>
      <c r="BT135" s="19"/>
      <c r="BU135" s="19"/>
      <c r="BV135" s="19"/>
      <c r="BW135" s="19"/>
      <c r="BX135" s="476">
        <f t="shared" si="137"/>
        <v>0</v>
      </c>
      <c r="BY135" s="448">
        <f t="shared" si="95"/>
        <v>0</v>
      </c>
      <c r="BZ135" s="449" t="str">
        <f t="shared" si="142"/>
        <v/>
      </c>
      <c r="CA135" s="116"/>
      <c r="CB135" s="27"/>
      <c r="CC135" s="27"/>
      <c r="CD135" s="27"/>
      <c r="CE135" s="27"/>
      <c r="CF135" s="470">
        <f t="shared" si="138"/>
        <v>0</v>
      </c>
      <c r="CG135" s="477">
        <f t="shared" si="96"/>
        <v>0</v>
      </c>
      <c r="CH135" s="478" t="str">
        <f t="shared" si="143"/>
        <v/>
      </c>
      <c r="CI135" s="111"/>
      <c r="CJ135" s="18"/>
      <c r="CK135" s="18"/>
      <c r="CL135" s="18"/>
      <c r="CM135" s="18"/>
      <c r="CN135" s="479">
        <f t="shared" si="139"/>
        <v>0</v>
      </c>
      <c r="CO135" s="480">
        <f t="shared" si="97"/>
        <v>0</v>
      </c>
      <c r="CP135" s="481" t="str">
        <f t="shared" si="144"/>
        <v/>
      </c>
      <c r="CQ135" s="106"/>
      <c r="CR135" s="19"/>
      <c r="CS135" s="19"/>
      <c r="CT135" s="19"/>
      <c r="CU135" s="19"/>
      <c r="CV135" s="476">
        <f t="shared" si="140"/>
        <v>0</v>
      </c>
      <c r="CW135" s="448" t="str">
        <f t="shared" si="98"/>
        <v/>
      </c>
      <c r="CX135" s="482" t="str">
        <f t="shared" si="99"/>
        <v/>
      </c>
      <c r="CY135" s="102"/>
      <c r="CZ135" s="9"/>
      <c r="DA135" s="483" t="str">
        <f t="shared" si="100"/>
        <v/>
      </c>
      <c r="DB135" s="484">
        <f t="shared" si="71"/>
        <v>705</v>
      </c>
      <c r="DC135" s="485">
        <f t="shared" si="101"/>
        <v>0</v>
      </c>
      <c r="DD135" s="486">
        <f t="shared" si="102"/>
        <v>0</v>
      </c>
      <c r="DE135" s="487" t="str">
        <f t="shared" si="103"/>
        <v/>
      </c>
      <c r="DF135" s="463" t="str">
        <f t="shared" si="104"/>
        <v/>
      </c>
      <c r="DG135" s="463" t="str">
        <f t="shared" si="105"/>
        <v/>
      </c>
      <c r="DH135" s="488" t="str">
        <f t="shared" si="106"/>
        <v/>
      </c>
      <c r="DI135" s="461">
        <f t="shared" si="107"/>
        <v>0</v>
      </c>
      <c r="DJ135" s="648"/>
      <c r="DK135" s="649"/>
      <c r="DM135" s="201">
        <f t="shared" si="108"/>
        <v>0</v>
      </c>
      <c r="DN135" s="201" t="s">
        <v>127</v>
      </c>
      <c r="DO135" s="201">
        <f t="shared" si="109"/>
        <v>100</v>
      </c>
      <c r="DP135" s="201" t="str">
        <f t="shared" si="110"/>
        <v>0/100</v>
      </c>
      <c r="DQ135" s="201">
        <f t="shared" si="111"/>
        <v>0</v>
      </c>
      <c r="DR135" s="201" t="s">
        <v>127</v>
      </c>
      <c r="DS135" s="201">
        <f t="shared" si="112"/>
        <v>100</v>
      </c>
      <c r="DT135" s="201" t="str">
        <f t="shared" si="113"/>
        <v>0/100</v>
      </c>
      <c r="DU135" s="201">
        <f t="shared" si="114"/>
        <v>0</v>
      </c>
      <c r="DV135" s="201" t="s">
        <v>127</v>
      </c>
      <c r="DW135" s="201">
        <f t="shared" si="115"/>
        <v>100</v>
      </c>
      <c r="DX135" s="201" t="str">
        <f t="shared" si="116"/>
        <v>0/100</v>
      </c>
      <c r="DY135" s="201">
        <f t="shared" si="117"/>
        <v>0</v>
      </c>
      <c r="DZ135" s="201" t="s">
        <v>127</v>
      </c>
      <c r="EA135" s="201">
        <f t="shared" si="118"/>
        <v>0</v>
      </c>
      <c r="EB135" s="201" t="str">
        <f t="shared" si="119"/>
        <v>0/0</v>
      </c>
    </row>
    <row r="136" spans="1:132" ht="15.75">
      <c r="A136" s="6">
        <f t="shared" si="72"/>
        <v>0</v>
      </c>
      <c r="B136" s="462">
        <v>128</v>
      </c>
      <c r="C136" s="463">
        <f t="shared" si="130"/>
        <v>0</v>
      </c>
      <c r="D136" s="8"/>
      <c r="E136" s="22"/>
      <c r="F136" s="7"/>
      <c r="G136" s="8"/>
      <c r="H136" s="8"/>
      <c r="I136" s="8"/>
      <c r="J136" s="524"/>
      <c r="K136" s="196">
        <v>0</v>
      </c>
      <c r="L136" s="146">
        <v>0</v>
      </c>
      <c r="M136" s="146"/>
      <c r="N136" s="147">
        <f t="shared" si="131"/>
        <v>0</v>
      </c>
      <c r="O136" s="148">
        <v>0</v>
      </c>
      <c r="P136" s="148">
        <v>0</v>
      </c>
      <c r="Q136" s="148">
        <v>0</v>
      </c>
      <c r="R136" s="149">
        <f t="shared" si="132"/>
        <v>0</v>
      </c>
      <c r="S136" s="150">
        <v>0</v>
      </c>
      <c r="T136" s="150">
        <v>0</v>
      </c>
      <c r="U136" s="150">
        <v>0</v>
      </c>
      <c r="V136" s="151">
        <f t="shared" si="133"/>
        <v>0</v>
      </c>
      <c r="W136" s="464">
        <f t="shared" si="134"/>
        <v>0</v>
      </c>
      <c r="X136" s="465">
        <f t="shared" si="135"/>
        <v>0</v>
      </c>
      <c r="Y136" s="466" t="str">
        <f t="shared" si="136"/>
        <v/>
      </c>
      <c r="Z136" s="186">
        <v>0</v>
      </c>
      <c r="AA136" s="152">
        <v>0</v>
      </c>
      <c r="AB136" s="152"/>
      <c r="AC136" s="153">
        <f t="shared" si="77"/>
        <v>0</v>
      </c>
      <c r="AD136" s="154">
        <v>0</v>
      </c>
      <c r="AE136" s="154">
        <v>0</v>
      </c>
      <c r="AF136" s="154">
        <v>0</v>
      </c>
      <c r="AG136" s="155">
        <f t="shared" si="78"/>
        <v>0</v>
      </c>
      <c r="AH136" s="156">
        <v>0</v>
      </c>
      <c r="AI136" s="156">
        <v>0</v>
      </c>
      <c r="AJ136" s="156">
        <v>0</v>
      </c>
      <c r="AK136" s="157">
        <f t="shared" si="79"/>
        <v>0</v>
      </c>
      <c r="AL136" s="467">
        <f t="shared" si="141"/>
        <v>0</v>
      </c>
      <c r="AM136" s="468">
        <f t="shared" si="81"/>
        <v>0</v>
      </c>
      <c r="AN136" s="469" t="str">
        <f t="shared" si="82"/>
        <v/>
      </c>
      <c r="AO136" s="102">
        <v>0</v>
      </c>
      <c r="AP136" s="9">
        <v>0</v>
      </c>
      <c r="AQ136" s="9"/>
      <c r="AR136" s="158">
        <f t="shared" si="83"/>
        <v>0</v>
      </c>
      <c r="AS136" s="159">
        <v>0</v>
      </c>
      <c r="AT136" s="159">
        <v>0</v>
      </c>
      <c r="AU136" s="159">
        <v>0</v>
      </c>
      <c r="AV136" s="160">
        <f t="shared" si="84"/>
        <v>0</v>
      </c>
      <c r="AW136" s="161">
        <v>0</v>
      </c>
      <c r="AX136" s="161">
        <v>0</v>
      </c>
      <c r="AY136" s="161">
        <v>0</v>
      </c>
      <c r="AZ136" s="162">
        <f t="shared" si="85"/>
        <v>0</v>
      </c>
      <c r="BA136" s="470">
        <f t="shared" si="86"/>
        <v>0</v>
      </c>
      <c r="BB136" s="471">
        <f t="shared" si="87"/>
        <v>0</v>
      </c>
      <c r="BC136" s="472" t="str">
        <f t="shared" si="88"/>
        <v/>
      </c>
      <c r="BD136" s="172">
        <v>0</v>
      </c>
      <c r="BE136" s="163">
        <v>0</v>
      </c>
      <c r="BF136" s="163"/>
      <c r="BG136" s="164">
        <f t="shared" si="89"/>
        <v>0</v>
      </c>
      <c r="BH136" s="165">
        <v>0</v>
      </c>
      <c r="BI136" s="165">
        <v>0</v>
      </c>
      <c r="BJ136" s="165">
        <v>0</v>
      </c>
      <c r="BK136" s="166">
        <f t="shared" si="90"/>
        <v>0</v>
      </c>
      <c r="BL136" s="167">
        <v>0</v>
      </c>
      <c r="BM136" s="167">
        <v>0</v>
      </c>
      <c r="BN136" s="167">
        <v>0</v>
      </c>
      <c r="BO136" s="168">
        <f t="shared" si="91"/>
        <v>0</v>
      </c>
      <c r="BP136" s="473">
        <f t="shared" si="92"/>
        <v>0</v>
      </c>
      <c r="BQ136" s="474">
        <f t="shared" si="93"/>
        <v>0</v>
      </c>
      <c r="BR136" s="475" t="str">
        <f t="shared" si="94"/>
        <v/>
      </c>
      <c r="BS136" s="132"/>
      <c r="BT136" s="19"/>
      <c r="BU136" s="19"/>
      <c r="BV136" s="19"/>
      <c r="BW136" s="19"/>
      <c r="BX136" s="476">
        <f t="shared" si="137"/>
        <v>0</v>
      </c>
      <c r="BY136" s="448">
        <f t="shared" si="95"/>
        <v>0</v>
      </c>
      <c r="BZ136" s="449" t="str">
        <f t="shared" si="142"/>
        <v/>
      </c>
      <c r="CA136" s="116"/>
      <c r="CB136" s="27"/>
      <c r="CC136" s="27"/>
      <c r="CD136" s="27"/>
      <c r="CE136" s="27"/>
      <c r="CF136" s="470">
        <f t="shared" si="138"/>
        <v>0</v>
      </c>
      <c r="CG136" s="477">
        <f t="shared" si="96"/>
        <v>0</v>
      </c>
      <c r="CH136" s="478" t="str">
        <f t="shared" si="143"/>
        <v/>
      </c>
      <c r="CI136" s="111"/>
      <c r="CJ136" s="18"/>
      <c r="CK136" s="18"/>
      <c r="CL136" s="18"/>
      <c r="CM136" s="18"/>
      <c r="CN136" s="479">
        <f t="shared" si="139"/>
        <v>0</v>
      </c>
      <c r="CO136" s="480">
        <f t="shared" si="97"/>
        <v>0</v>
      </c>
      <c r="CP136" s="481" t="str">
        <f t="shared" si="144"/>
        <v/>
      </c>
      <c r="CQ136" s="106"/>
      <c r="CR136" s="19"/>
      <c r="CS136" s="19"/>
      <c r="CT136" s="19"/>
      <c r="CU136" s="19"/>
      <c r="CV136" s="476">
        <f t="shared" si="140"/>
        <v>0</v>
      </c>
      <c r="CW136" s="448" t="str">
        <f t="shared" si="98"/>
        <v/>
      </c>
      <c r="CX136" s="482" t="str">
        <f t="shared" si="99"/>
        <v/>
      </c>
      <c r="CY136" s="102"/>
      <c r="CZ136" s="9"/>
      <c r="DA136" s="483" t="str">
        <f t="shared" si="100"/>
        <v/>
      </c>
      <c r="DB136" s="484">
        <f t="shared" si="71"/>
        <v>705</v>
      </c>
      <c r="DC136" s="485">
        <f t="shared" si="101"/>
        <v>0</v>
      </c>
      <c r="DD136" s="486">
        <f t="shared" si="102"/>
        <v>0</v>
      </c>
      <c r="DE136" s="487" t="str">
        <f t="shared" si="103"/>
        <v/>
      </c>
      <c r="DF136" s="463" t="str">
        <f t="shared" si="104"/>
        <v/>
      </c>
      <c r="DG136" s="463" t="str">
        <f t="shared" si="105"/>
        <v/>
      </c>
      <c r="DH136" s="488" t="str">
        <f t="shared" si="106"/>
        <v/>
      </c>
      <c r="DI136" s="461">
        <f t="shared" si="107"/>
        <v>0</v>
      </c>
      <c r="DJ136" s="648"/>
      <c r="DK136" s="649"/>
      <c r="DM136" s="201">
        <f t="shared" si="108"/>
        <v>0</v>
      </c>
      <c r="DN136" s="201" t="s">
        <v>127</v>
      </c>
      <c r="DO136" s="201">
        <f t="shared" si="109"/>
        <v>100</v>
      </c>
      <c r="DP136" s="201" t="str">
        <f t="shared" si="110"/>
        <v>0/100</v>
      </c>
      <c r="DQ136" s="201">
        <f t="shared" si="111"/>
        <v>0</v>
      </c>
      <c r="DR136" s="201" t="s">
        <v>127</v>
      </c>
      <c r="DS136" s="201">
        <f t="shared" si="112"/>
        <v>100</v>
      </c>
      <c r="DT136" s="201" t="str">
        <f t="shared" si="113"/>
        <v>0/100</v>
      </c>
      <c r="DU136" s="201">
        <f t="shared" si="114"/>
        <v>0</v>
      </c>
      <c r="DV136" s="201" t="s">
        <v>127</v>
      </c>
      <c r="DW136" s="201">
        <f t="shared" si="115"/>
        <v>100</v>
      </c>
      <c r="DX136" s="201" t="str">
        <f t="shared" si="116"/>
        <v>0/100</v>
      </c>
      <c r="DY136" s="201">
        <f t="shared" si="117"/>
        <v>0</v>
      </c>
      <c r="DZ136" s="201" t="s">
        <v>127</v>
      </c>
      <c r="EA136" s="201">
        <f t="shared" si="118"/>
        <v>0</v>
      </c>
      <c r="EB136" s="201" t="str">
        <f t="shared" si="119"/>
        <v>0/0</v>
      </c>
    </row>
    <row r="137" spans="1:132" ht="15.75">
      <c r="A137" s="6">
        <f t="shared" si="72"/>
        <v>0</v>
      </c>
      <c r="B137" s="484">
        <v>129</v>
      </c>
      <c r="C137" s="463">
        <f t="shared" si="130"/>
        <v>0</v>
      </c>
      <c r="D137" s="8"/>
      <c r="E137" s="22"/>
      <c r="F137" s="7"/>
      <c r="G137" s="8"/>
      <c r="H137" s="8"/>
      <c r="I137" s="8"/>
      <c r="J137" s="524"/>
      <c r="K137" s="196">
        <v>0</v>
      </c>
      <c r="L137" s="146">
        <v>0</v>
      </c>
      <c r="M137" s="146"/>
      <c r="N137" s="147">
        <f t="shared" si="131"/>
        <v>0</v>
      </c>
      <c r="O137" s="148">
        <v>0</v>
      </c>
      <c r="P137" s="148">
        <v>0</v>
      </c>
      <c r="Q137" s="148">
        <v>0</v>
      </c>
      <c r="R137" s="149">
        <f t="shared" si="132"/>
        <v>0</v>
      </c>
      <c r="S137" s="150">
        <v>0</v>
      </c>
      <c r="T137" s="150">
        <v>0</v>
      </c>
      <c r="U137" s="150">
        <v>0</v>
      </c>
      <c r="V137" s="151">
        <f t="shared" si="133"/>
        <v>0</v>
      </c>
      <c r="W137" s="464">
        <f t="shared" si="134"/>
        <v>0</v>
      </c>
      <c r="X137" s="465">
        <f t="shared" si="135"/>
        <v>0</v>
      </c>
      <c r="Y137" s="466" t="str">
        <f t="shared" si="136"/>
        <v/>
      </c>
      <c r="Z137" s="186">
        <v>0</v>
      </c>
      <c r="AA137" s="152">
        <v>0</v>
      </c>
      <c r="AB137" s="152"/>
      <c r="AC137" s="153">
        <f t="shared" si="77"/>
        <v>0</v>
      </c>
      <c r="AD137" s="154">
        <v>0</v>
      </c>
      <c r="AE137" s="154">
        <v>0</v>
      </c>
      <c r="AF137" s="154">
        <v>0</v>
      </c>
      <c r="AG137" s="155">
        <f t="shared" si="78"/>
        <v>0</v>
      </c>
      <c r="AH137" s="156">
        <v>0</v>
      </c>
      <c r="AI137" s="156">
        <v>0</v>
      </c>
      <c r="AJ137" s="156">
        <v>0</v>
      </c>
      <c r="AK137" s="157">
        <f t="shared" si="79"/>
        <v>0</v>
      </c>
      <c r="AL137" s="467">
        <f t="shared" si="141"/>
        <v>0</v>
      </c>
      <c r="AM137" s="468">
        <f t="shared" si="81"/>
        <v>0</v>
      </c>
      <c r="AN137" s="469" t="str">
        <f t="shared" si="82"/>
        <v/>
      </c>
      <c r="AO137" s="102">
        <v>0</v>
      </c>
      <c r="AP137" s="9">
        <v>0</v>
      </c>
      <c r="AQ137" s="9"/>
      <c r="AR137" s="158">
        <f t="shared" si="83"/>
        <v>0</v>
      </c>
      <c r="AS137" s="159">
        <v>0</v>
      </c>
      <c r="AT137" s="159">
        <v>0</v>
      </c>
      <c r="AU137" s="159">
        <v>0</v>
      </c>
      <c r="AV137" s="160">
        <f t="shared" si="84"/>
        <v>0</v>
      </c>
      <c r="AW137" s="161">
        <v>0</v>
      </c>
      <c r="AX137" s="161">
        <v>0</v>
      </c>
      <c r="AY137" s="161">
        <v>0</v>
      </c>
      <c r="AZ137" s="162">
        <f t="shared" si="85"/>
        <v>0</v>
      </c>
      <c r="BA137" s="470">
        <f t="shared" si="86"/>
        <v>0</v>
      </c>
      <c r="BB137" s="471">
        <f t="shared" si="87"/>
        <v>0</v>
      </c>
      <c r="BC137" s="472" t="str">
        <f t="shared" si="88"/>
        <v/>
      </c>
      <c r="BD137" s="172">
        <v>0</v>
      </c>
      <c r="BE137" s="163">
        <v>0</v>
      </c>
      <c r="BF137" s="163"/>
      <c r="BG137" s="164">
        <f t="shared" si="89"/>
        <v>0</v>
      </c>
      <c r="BH137" s="165">
        <v>0</v>
      </c>
      <c r="BI137" s="165">
        <v>0</v>
      </c>
      <c r="BJ137" s="165">
        <v>0</v>
      </c>
      <c r="BK137" s="166">
        <f t="shared" si="90"/>
        <v>0</v>
      </c>
      <c r="BL137" s="167">
        <v>0</v>
      </c>
      <c r="BM137" s="167">
        <v>0</v>
      </c>
      <c r="BN137" s="167">
        <v>0</v>
      </c>
      <c r="BO137" s="168">
        <f t="shared" si="91"/>
        <v>0</v>
      </c>
      <c r="BP137" s="473">
        <f t="shared" si="92"/>
        <v>0</v>
      </c>
      <c r="BQ137" s="474">
        <f t="shared" si="93"/>
        <v>0</v>
      </c>
      <c r="BR137" s="475" t="str">
        <f t="shared" si="94"/>
        <v/>
      </c>
      <c r="BS137" s="132"/>
      <c r="BT137" s="19"/>
      <c r="BU137" s="19"/>
      <c r="BV137" s="19"/>
      <c r="BW137" s="19"/>
      <c r="BX137" s="476">
        <f t="shared" si="137"/>
        <v>0</v>
      </c>
      <c r="BY137" s="448">
        <f t="shared" si="95"/>
        <v>0</v>
      </c>
      <c r="BZ137" s="449" t="str">
        <f t="shared" si="142"/>
        <v/>
      </c>
      <c r="CA137" s="116"/>
      <c r="CB137" s="27"/>
      <c r="CC137" s="27"/>
      <c r="CD137" s="27"/>
      <c r="CE137" s="27"/>
      <c r="CF137" s="470">
        <f t="shared" si="138"/>
        <v>0</v>
      </c>
      <c r="CG137" s="477">
        <f t="shared" si="96"/>
        <v>0</v>
      </c>
      <c r="CH137" s="478" t="str">
        <f t="shared" si="143"/>
        <v/>
      </c>
      <c r="CI137" s="111"/>
      <c r="CJ137" s="18"/>
      <c r="CK137" s="18"/>
      <c r="CL137" s="18"/>
      <c r="CM137" s="18"/>
      <c r="CN137" s="479">
        <f t="shared" si="139"/>
        <v>0</v>
      </c>
      <c r="CO137" s="480">
        <f t="shared" si="97"/>
        <v>0</v>
      </c>
      <c r="CP137" s="481" t="str">
        <f t="shared" si="144"/>
        <v/>
      </c>
      <c r="CQ137" s="106"/>
      <c r="CR137" s="19"/>
      <c r="CS137" s="19"/>
      <c r="CT137" s="19"/>
      <c r="CU137" s="19"/>
      <c r="CV137" s="476">
        <f t="shared" si="140"/>
        <v>0</v>
      </c>
      <c r="CW137" s="448" t="str">
        <f t="shared" si="98"/>
        <v/>
      </c>
      <c r="CX137" s="482" t="str">
        <f t="shared" si="99"/>
        <v/>
      </c>
      <c r="CY137" s="102"/>
      <c r="CZ137" s="9"/>
      <c r="DA137" s="483" t="str">
        <f t="shared" si="100"/>
        <v/>
      </c>
      <c r="DB137" s="484">
        <f t="shared" si="71"/>
        <v>705</v>
      </c>
      <c r="DC137" s="485">
        <f t="shared" si="101"/>
        <v>0</v>
      </c>
      <c r="DD137" s="486">
        <f t="shared" si="102"/>
        <v>0</v>
      </c>
      <c r="DE137" s="487" t="str">
        <f t="shared" si="103"/>
        <v/>
      </c>
      <c r="DF137" s="463" t="str">
        <f t="shared" si="104"/>
        <v/>
      </c>
      <c r="DG137" s="463" t="str">
        <f t="shared" si="105"/>
        <v/>
      </c>
      <c r="DH137" s="488" t="str">
        <f t="shared" si="106"/>
        <v/>
      </c>
      <c r="DI137" s="461">
        <f t="shared" si="107"/>
        <v>0</v>
      </c>
      <c r="DJ137" s="648"/>
      <c r="DK137" s="649"/>
      <c r="DM137" s="201">
        <f t="shared" si="108"/>
        <v>0</v>
      </c>
      <c r="DN137" s="201" t="s">
        <v>127</v>
      </c>
      <c r="DO137" s="201">
        <f t="shared" si="109"/>
        <v>100</v>
      </c>
      <c r="DP137" s="201" t="str">
        <f t="shared" si="110"/>
        <v>0/100</v>
      </c>
      <c r="DQ137" s="201">
        <f t="shared" si="111"/>
        <v>0</v>
      </c>
      <c r="DR137" s="201" t="s">
        <v>127</v>
      </c>
      <c r="DS137" s="201">
        <f t="shared" si="112"/>
        <v>100</v>
      </c>
      <c r="DT137" s="201" t="str">
        <f t="shared" si="113"/>
        <v>0/100</v>
      </c>
      <c r="DU137" s="201">
        <f t="shared" si="114"/>
        <v>0</v>
      </c>
      <c r="DV137" s="201" t="s">
        <v>127</v>
      </c>
      <c r="DW137" s="201">
        <f t="shared" si="115"/>
        <v>100</v>
      </c>
      <c r="DX137" s="201" t="str">
        <f t="shared" si="116"/>
        <v>0/100</v>
      </c>
      <c r="DY137" s="201">
        <f t="shared" si="117"/>
        <v>0</v>
      </c>
      <c r="DZ137" s="201" t="s">
        <v>127</v>
      </c>
      <c r="EA137" s="201">
        <f t="shared" si="118"/>
        <v>0</v>
      </c>
      <c r="EB137" s="201" t="str">
        <f t="shared" si="119"/>
        <v>0/0</v>
      </c>
    </row>
    <row r="138" spans="1:132" ht="15.75">
      <c r="A138" s="6">
        <f t="shared" si="72"/>
        <v>0</v>
      </c>
      <c r="B138" s="462">
        <v>130</v>
      </c>
      <c r="C138" s="463">
        <f t="shared" si="130"/>
        <v>0</v>
      </c>
      <c r="D138" s="8"/>
      <c r="E138" s="22"/>
      <c r="F138" s="7"/>
      <c r="G138" s="8"/>
      <c r="H138" s="8"/>
      <c r="I138" s="8"/>
      <c r="J138" s="524"/>
      <c r="K138" s="196">
        <v>0</v>
      </c>
      <c r="L138" s="146">
        <v>0</v>
      </c>
      <c r="M138" s="146"/>
      <c r="N138" s="147">
        <f t="shared" si="131"/>
        <v>0</v>
      </c>
      <c r="O138" s="148">
        <v>0</v>
      </c>
      <c r="P138" s="148">
        <v>0</v>
      </c>
      <c r="Q138" s="148">
        <v>0</v>
      </c>
      <c r="R138" s="149">
        <f t="shared" si="132"/>
        <v>0</v>
      </c>
      <c r="S138" s="150">
        <v>0</v>
      </c>
      <c r="T138" s="150">
        <v>0</v>
      </c>
      <c r="U138" s="150">
        <v>0</v>
      </c>
      <c r="V138" s="151">
        <f t="shared" si="133"/>
        <v>0</v>
      </c>
      <c r="W138" s="464">
        <f t="shared" si="134"/>
        <v>0</v>
      </c>
      <c r="X138" s="465">
        <f t="shared" si="135"/>
        <v>0</v>
      </c>
      <c r="Y138" s="466" t="str">
        <f t="shared" si="136"/>
        <v/>
      </c>
      <c r="Z138" s="186">
        <v>0</v>
      </c>
      <c r="AA138" s="152">
        <v>0</v>
      </c>
      <c r="AB138" s="152"/>
      <c r="AC138" s="153">
        <f t="shared" si="77"/>
        <v>0</v>
      </c>
      <c r="AD138" s="154">
        <v>0</v>
      </c>
      <c r="AE138" s="154">
        <v>0</v>
      </c>
      <c r="AF138" s="154">
        <v>0</v>
      </c>
      <c r="AG138" s="155">
        <f t="shared" si="78"/>
        <v>0</v>
      </c>
      <c r="AH138" s="156">
        <v>0</v>
      </c>
      <c r="AI138" s="156">
        <v>0</v>
      </c>
      <c r="AJ138" s="156">
        <v>0</v>
      </c>
      <c r="AK138" s="157">
        <f t="shared" si="79"/>
        <v>0</v>
      </c>
      <c r="AL138" s="467">
        <f t="shared" si="141"/>
        <v>0</v>
      </c>
      <c r="AM138" s="468">
        <f t="shared" si="81"/>
        <v>0</v>
      </c>
      <c r="AN138" s="469" t="str">
        <f t="shared" si="82"/>
        <v/>
      </c>
      <c r="AO138" s="102">
        <v>0</v>
      </c>
      <c r="AP138" s="9">
        <v>0</v>
      </c>
      <c r="AQ138" s="9"/>
      <c r="AR138" s="158">
        <f t="shared" si="83"/>
        <v>0</v>
      </c>
      <c r="AS138" s="159">
        <v>0</v>
      </c>
      <c r="AT138" s="159">
        <v>0</v>
      </c>
      <c r="AU138" s="159">
        <v>0</v>
      </c>
      <c r="AV138" s="160">
        <f t="shared" si="84"/>
        <v>0</v>
      </c>
      <c r="AW138" s="161">
        <v>0</v>
      </c>
      <c r="AX138" s="161">
        <v>0</v>
      </c>
      <c r="AY138" s="161">
        <v>0</v>
      </c>
      <c r="AZ138" s="162">
        <f t="shared" si="85"/>
        <v>0</v>
      </c>
      <c r="BA138" s="470">
        <f t="shared" si="86"/>
        <v>0</v>
      </c>
      <c r="BB138" s="471">
        <f t="shared" si="87"/>
        <v>0</v>
      </c>
      <c r="BC138" s="472" t="str">
        <f t="shared" si="88"/>
        <v/>
      </c>
      <c r="BD138" s="172">
        <v>0</v>
      </c>
      <c r="BE138" s="163">
        <v>0</v>
      </c>
      <c r="BF138" s="163"/>
      <c r="BG138" s="164">
        <f t="shared" si="89"/>
        <v>0</v>
      </c>
      <c r="BH138" s="165">
        <v>0</v>
      </c>
      <c r="BI138" s="165">
        <v>0</v>
      </c>
      <c r="BJ138" s="165">
        <v>0</v>
      </c>
      <c r="BK138" s="166">
        <f t="shared" si="90"/>
        <v>0</v>
      </c>
      <c r="BL138" s="167">
        <v>0</v>
      </c>
      <c r="BM138" s="167">
        <v>0</v>
      </c>
      <c r="BN138" s="167">
        <v>0</v>
      </c>
      <c r="BO138" s="168">
        <f t="shared" si="91"/>
        <v>0</v>
      </c>
      <c r="BP138" s="473">
        <f t="shared" si="92"/>
        <v>0</v>
      </c>
      <c r="BQ138" s="474">
        <f t="shared" si="93"/>
        <v>0</v>
      </c>
      <c r="BR138" s="475" t="str">
        <f t="shared" si="94"/>
        <v/>
      </c>
      <c r="BS138" s="132"/>
      <c r="BT138" s="19"/>
      <c r="BU138" s="19"/>
      <c r="BV138" s="19"/>
      <c r="BW138" s="19"/>
      <c r="BX138" s="476">
        <f t="shared" si="137"/>
        <v>0</v>
      </c>
      <c r="BY138" s="448">
        <f t="shared" si="95"/>
        <v>0</v>
      </c>
      <c r="BZ138" s="449" t="str">
        <f t="shared" si="142"/>
        <v/>
      </c>
      <c r="CA138" s="116"/>
      <c r="CB138" s="27"/>
      <c r="CC138" s="27"/>
      <c r="CD138" s="27"/>
      <c r="CE138" s="27"/>
      <c r="CF138" s="470">
        <f t="shared" si="138"/>
        <v>0</v>
      </c>
      <c r="CG138" s="477">
        <f t="shared" si="96"/>
        <v>0</v>
      </c>
      <c r="CH138" s="478" t="str">
        <f t="shared" si="143"/>
        <v/>
      </c>
      <c r="CI138" s="111"/>
      <c r="CJ138" s="18"/>
      <c r="CK138" s="18"/>
      <c r="CL138" s="18"/>
      <c r="CM138" s="18"/>
      <c r="CN138" s="479">
        <f t="shared" si="139"/>
        <v>0</v>
      </c>
      <c r="CO138" s="480">
        <f t="shared" si="97"/>
        <v>0</v>
      </c>
      <c r="CP138" s="481" t="str">
        <f t="shared" si="144"/>
        <v/>
      </c>
      <c r="CQ138" s="106"/>
      <c r="CR138" s="19"/>
      <c r="CS138" s="19"/>
      <c r="CT138" s="19"/>
      <c r="CU138" s="19"/>
      <c r="CV138" s="476">
        <f t="shared" si="140"/>
        <v>0</v>
      </c>
      <c r="CW138" s="448" t="str">
        <f t="shared" si="98"/>
        <v/>
      </c>
      <c r="CX138" s="482" t="str">
        <f t="shared" si="99"/>
        <v/>
      </c>
      <c r="CY138" s="102"/>
      <c r="CZ138" s="9"/>
      <c r="DA138" s="483" t="str">
        <f t="shared" si="100"/>
        <v/>
      </c>
      <c r="DB138" s="484">
        <f t="shared" si="71"/>
        <v>705</v>
      </c>
      <c r="DC138" s="485">
        <f t="shared" si="101"/>
        <v>0</v>
      </c>
      <c r="DD138" s="486">
        <f t="shared" si="102"/>
        <v>0</v>
      </c>
      <c r="DE138" s="487" t="str">
        <f t="shared" si="103"/>
        <v/>
      </c>
      <c r="DF138" s="463" t="str">
        <f t="shared" si="104"/>
        <v/>
      </c>
      <c r="DG138" s="463" t="str">
        <f t="shared" si="105"/>
        <v/>
      </c>
      <c r="DH138" s="488" t="str">
        <f t="shared" si="106"/>
        <v/>
      </c>
      <c r="DI138" s="461">
        <f t="shared" si="107"/>
        <v>0</v>
      </c>
      <c r="DJ138" s="648"/>
      <c r="DK138" s="649"/>
      <c r="DM138" s="201">
        <f t="shared" si="108"/>
        <v>0</v>
      </c>
      <c r="DN138" s="201" t="s">
        <v>127</v>
      </c>
      <c r="DO138" s="201">
        <f t="shared" si="109"/>
        <v>100</v>
      </c>
      <c r="DP138" s="201" t="str">
        <f t="shared" si="110"/>
        <v>0/100</v>
      </c>
      <c r="DQ138" s="201">
        <f t="shared" si="111"/>
        <v>0</v>
      </c>
      <c r="DR138" s="201" t="s">
        <v>127</v>
      </c>
      <c r="DS138" s="201">
        <f t="shared" si="112"/>
        <v>100</v>
      </c>
      <c r="DT138" s="201" t="str">
        <f t="shared" si="113"/>
        <v>0/100</v>
      </c>
      <c r="DU138" s="201">
        <f t="shared" si="114"/>
        <v>0</v>
      </c>
      <c r="DV138" s="201" t="s">
        <v>127</v>
      </c>
      <c r="DW138" s="201">
        <f t="shared" si="115"/>
        <v>100</v>
      </c>
      <c r="DX138" s="201" t="str">
        <f t="shared" si="116"/>
        <v>0/100</v>
      </c>
      <c r="DY138" s="201">
        <f t="shared" si="117"/>
        <v>0</v>
      </c>
      <c r="DZ138" s="201" t="s">
        <v>127</v>
      </c>
      <c r="EA138" s="201">
        <f t="shared" si="118"/>
        <v>0</v>
      </c>
      <c r="EB138" s="201" t="str">
        <f t="shared" si="119"/>
        <v>0/0</v>
      </c>
    </row>
    <row r="139" spans="1:132" ht="15.75">
      <c r="A139" s="6">
        <f t="shared" si="72"/>
        <v>0</v>
      </c>
      <c r="B139" s="484">
        <v>131</v>
      </c>
      <c r="C139" s="463">
        <f t="shared" si="130"/>
        <v>0</v>
      </c>
      <c r="D139" s="8"/>
      <c r="E139" s="22"/>
      <c r="F139" s="7"/>
      <c r="G139" s="8"/>
      <c r="H139" s="8"/>
      <c r="I139" s="8"/>
      <c r="J139" s="524"/>
      <c r="K139" s="196">
        <v>0</v>
      </c>
      <c r="L139" s="146">
        <v>0</v>
      </c>
      <c r="M139" s="146"/>
      <c r="N139" s="147">
        <f t="shared" si="131"/>
        <v>0</v>
      </c>
      <c r="O139" s="148">
        <v>0</v>
      </c>
      <c r="P139" s="148">
        <v>0</v>
      </c>
      <c r="Q139" s="148">
        <v>0</v>
      </c>
      <c r="R139" s="149">
        <f t="shared" si="132"/>
        <v>0</v>
      </c>
      <c r="S139" s="150">
        <v>0</v>
      </c>
      <c r="T139" s="150">
        <v>0</v>
      </c>
      <c r="U139" s="150">
        <v>0</v>
      </c>
      <c r="V139" s="151">
        <f t="shared" si="133"/>
        <v>0</v>
      </c>
      <c r="W139" s="464">
        <f t="shared" si="134"/>
        <v>0</v>
      </c>
      <c r="X139" s="465">
        <f t="shared" si="135"/>
        <v>0</v>
      </c>
      <c r="Y139" s="466" t="str">
        <f t="shared" si="136"/>
        <v/>
      </c>
      <c r="Z139" s="186">
        <v>0</v>
      </c>
      <c r="AA139" s="152">
        <v>0</v>
      </c>
      <c r="AB139" s="152"/>
      <c r="AC139" s="153">
        <f t="shared" si="77"/>
        <v>0</v>
      </c>
      <c r="AD139" s="154">
        <v>0</v>
      </c>
      <c r="AE139" s="154">
        <v>0</v>
      </c>
      <c r="AF139" s="154">
        <v>0</v>
      </c>
      <c r="AG139" s="155">
        <f t="shared" si="78"/>
        <v>0</v>
      </c>
      <c r="AH139" s="156">
        <v>0</v>
      </c>
      <c r="AI139" s="156">
        <v>0</v>
      </c>
      <c r="AJ139" s="156">
        <v>0</v>
      </c>
      <c r="AK139" s="157">
        <f t="shared" si="79"/>
        <v>0</v>
      </c>
      <c r="AL139" s="467">
        <f t="shared" si="141"/>
        <v>0</v>
      </c>
      <c r="AM139" s="468">
        <f t="shared" si="81"/>
        <v>0</v>
      </c>
      <c r="AN139" s="469" t="str">
        <f t="shared" si="82"/>
        <v/>
      </c>
      <c r="AO139" s="102">
        <v>0</v>
      </c>
      <c r="AP139" s="9">
        <v>0</v>
      </c>
      <c r="AQ139" s="9"/>
      <c r="AR139" s="158">
        <f t="shared" si="83"/>
        <v>0</v>
      </c>
      <c r="AS139" s="159">
        <v>0</v>
      </c>
      <c r="AT139" s="159">
        <v>0</v>
      </c>
      <c r="AU139" s="159">
        <v>0</v>
      </c>
      <c r="AV139" s="160">
        <f t="shared" si="84"/>
        <v>0</v>
      </c>
      <c r="AW139" s="161">
        <v>0</v>
      </c>
      <c r="AX139" s="161">
        <v>0</v>
      </c>
      <c r="AY139" s="161">
        <v>0</v>
      </c>
      <c r="AZ139" s="162">
        <f t="shared" si="85"/>
        <v>0</v>
      </c>
      <c r="BA139" s="470">
        <f t="shared" si="86"/>
        <v>0</v>
      </c>
      <c r="BB139" s="471">
        <f t="shared" si="87"/>
        <v>0</v>
      </c>
      <c r="BC139" s="472" t="str">
        <f t="shared" si="88"/>
        <v/>
      </c>
      <c r="BD139" s="172">
        <v>0</v>
      </c>
      <c r="BE139" s="163">
        <v>0</v>
      </c>
      <c r="BF139" s="163"/>
      <c r="BG139" s="164">
        <f t="shared" si="89"/>
        <v>0</v>
      </c>
      <c r="BH139" s="165">
        <v>0</v>
      </c>
      <c r="BI139" s="165">
        <v>0</v>
      </c>
      <c r="BJ139" s="165">
        <v>0</v>
      </c>
      <c r="BK139" s="166">
        <f t="shared" si="90"/>
        <v>0</v>
      </c>
      <c r="BL139" s="167">
        <v>0</v>
      </c>
      <c r="BM139" s="167">
        <v>0</v>
      </c>
      <c r="BN139" s="167">
        <v>0</v>
      </c>
      <c r="BO139" s="168">
        <f t="shared" si="91"/>
        <v>0</v>
      </c>
      <c r="BP139" s="473">
        <f t="shared" si="92"/>
        <v>0</v>
      </c>
      <c r="BQ139" s="474">
        <f t="shared" si="93"/>
        <v>0</v>
      </c>
      <c r="BR139" s="475" t="str">
        <f t="shared" si="94"/>
        <v/>
      </c>
      <c r="BS139" s="132"/>
      <c r="BT139" s="19"/>
      <c r="BU139" s="19"/>
      <c r="BV139" s="19"/>
      <c r="BW139" s="19"/>
      <c r="BX139" s="476">
        <f t="shared" ref="BX139:BX170" si="145">SUM(BS139:BW139)</f>
        <v>0</v>
      </c>
      <c r="BY139" s="448">
        <f t="shared" si="95"/>
        <v>0</v>
      </c>
      <c r="BZ139" s="449" t="str">
        <f t="shared" si="142"/>
        <v/>
      </c>
      <c r="CA139" s="116"/>
      <c r="CB139" s="27"/>
      <c r="CC139" s="27"/>
      <c r="CD139" s="27"/>
      <c r="CE139" s="27"/>
      <c r="CF139" s="470">
        <f t="shared" ref="CF139:CF202" si="146">SUM(CA139:CE139)</f>
        <v>0</v>
      </c>
      <c r="CG139" s="477">
        <f t="shared" si="96"/>
        <v>0</v>
      </c>
      <c r="CH139" s="478" t="str">
        <f t="shared" si="143"/>
        <v/>
      </c>
      <c r="CI139" s="111"/>
      <c r="CJ139" s="18"/>
      <c r="CK139" s="18"/>
      <c r="CL139" s="18"/>
      <c r="CM139" s="18"/>
      <c r="CN139" s="479">
        <f t="shared" ref="CN139:CN202" si="147">SUM(CI139:CM139)</f>
        <v>0</v>
      </c>
      <c r="CO139" s="480">
        <f t="shared" si="97"/>
        <v>0</v>
      </c>
      <c r="CP139" s="481" t="str">
        <f t="shared" si="144"/>
        <v/>
      </c>
      <c r="CQ139" s="106"/>
      <c r="CR139" s="19"/>
      <c r="CS139" s="19"/>
      <c r="CT139" s="19"/>
      <c r="CU139" s="19"/>
      <c r="CV139" s="476">
        <f t="shared" ref="CV139:CV202" si="148">SUM(CQ139:CU139)</f>
        <v>0</v>
      </c>
      <c r="CW139" s="448" t="str">
        <f t="shared" si="98"/>
        <v/>
      </c>
      <c r="CX139" s="482" t="str">
        <f t="shared" si="99"/>
        <v/>
      </c>
      <c r="CY139" s="102"/>
      <c r="CZ139" s="9"/>
      <c r="DA139" s="483" t="str">
        <f t="shared" si="100"/>
        <v/>
      </c>
      <c r="DB139" s="484">
        <f t="shared" si="71"/>
        <v>705</v>
      </c>
      <c r="DC139" s="485">
        <f t="shared" si="101"/>
        <v>0</v>
      </c>
      <c r="DD139" s="486">
        <f t="shared" si="102"/>
        <v>0</v>
      </c>
      <c r="DE139" s="487" t="str">
        <f t="shared" si="103"/>
        <v/>
      </c>
      <c r="DF139" s="463" t="str">
        <f t="shared" si="104"/>
        <v/>
      </c>
      <c r="DG139" s="463" t="str">
        <f t="shared" si="105"/>
        <v/>
      </c>
      <c r="DH139" s="488" t="str">
        <f t="shared" si="106"/>
        <v/>
      </c>
      <c r="DI139" s="461">
        <f t="shared" si="107"/>
        <v>0</v>
      </c>
      <c r="DJ139" s="648"/>
      <c r="DK139" s="649"/>
      <c r="DM139" s="201">
        <f t="shared" si="108"/>
        <v>0</v>
      </c>
      <c r="DN139" s="201" t="s">
        <v>127</v>
      </c>
      <c r="DO139" s="201">
        <f t="shared" si="109"/>
        <v>100</v>
      </c>
      <c r="DP139" s="201" t="str">
        <f t="shared" si="110"/>
        <v>0/100</v>
      </c>
      <c r="DQ139" s="201">
        <f t="shared" si="111"/>
        <v>0</v>
      </c>
      <c r="DR139" s="201" t="s">
        <v>127</v>
      </c>
      <c r="DS139" s="201">
        <f t="shared" si="112"/>
        <v>100</v>
      </c>
      <c r="DT139" s="201" t="str">
        <f t="shared" si="113"/>
        <v>0/100</v>
      </c>
      <c r="DU139" s="201">
        <f t="shared" si="114"/>
        <v>0</v>
      </c>
      <c r="DV139" s="201" t="s">
        <v>127</v>
      </c>
      <c r="DW139" s="201">
        <f t="shared" si="115"/>
        <v>100</v>
      </c>
      <c r="DX139" s="201" t="str">
        <f t="shared" si="116"/>
        <v>0/100</v>
      </c>
      <c r="DY139" s="201">
        <f t="shared" si="117"/>
        <v>0</v>
      </c>
      <c r="DZ139" s="201" t="s">
        <v>127</v>
      </c>
      <c r="EA139" s="201">
        <f t="shared" si="118"/>
        <v>0</v>
      </c>
      <c r="EB139" s="201" t="str">
        <f t="shared" si="119"/>
        <v>0/0</v>
      </c>
    </row>
    <row r="140" spans="1:132" ht="15.75">
      <c r="A140" s="6">
        <f t="shared" si="72"/>
        <v>0</v>
      </c>
      <c r="B140" s="462">
        <v>132</v>
      </c>
      <c r="C140" s="463">
        <f t="shared" si="130"/>
        <v>0</v>
      </c>
      <c r="D140" s="8"/>
      <c r="E140" s="22"/>
      <c r="F140" s="7"/>
      <c r="G140" s="8"/>
      <c r="H140" s="8"/>
      <c r="I140" s="8"/>
      <c r="J140" s="524"/>
      <c r="K140" s="196">
        <v>0</v>
      </c>
      <c r="L140" s="146">
        <v>0</v>
      </c>
      <c r="M140" s="146"/>
      <c r="N140" s="147">
        <f t="shared" si="131"/>
        <v>0</v>
      </c>
      <c r="O140" s="148">
        <v>0</v>
      </c>
      <c r="P140" s="148">
        <v>0</v>
      </c>
      <c r="Q140" s="148">
        <v>0</v>
      </c>
      <c r="R140" s="149">
        <f t="shared" si="132"/>
        <v>0</v>
      </c>
      <c r="S140" s="150">
        <v>0</v>
      </c>
      <c r="T140" s="150">
        <v>0</v>
      </c>
      <c r="U140" s="150">
        <v>0</v>
      </c>
      <c r="V140" s="151">
        <f t="shared" si="133"/>
        <v>0</v>
      </c>
      <c r="W140" s="464">
        <f t="shared" si="134"/>
        <v>0</v>
      </c>
      <c r="X140" s="465">
        <f t="shared" si="135"/>
        <v>0</v>
      </c>
      <c r="Y140" s="466" t="str">
        <f t="shared" si="136"/>
        <v/>
      </c>
      <c r="Z140" s="186">
        <v>0</v>
      </c>
      <c r="AA140" s="152">
        <v>0</v>
      </c>
      <c r="AB140" s="152"/>
      <c r="AC140" s="153">
        <f t="shared" si="77"/>
        <v>0</v>
      </c>
      <c r="AD140" s="154">
        <v>0</v>
      </c>
      <c r="AE140" s="154">
        <v>0</v>
      </c>
      <c r="AF140" s="154">
        <v>0</v>
      </c>
      <c r="AG140" s="155">
        <f t="shared" si="78"/>
        <v>0</v>
      </c>
      <c r="AH140" s="156">
        <v>0</v>
      </c>
      <c r="AI140" s="156">
        <v>0</v>
      </c>
      <c r="AJ140" s="156">
        <v>0</v>
      </c>
      <c r="AK140" s="157">
        <f t="shared" si="79"/>
        <v>0</v>
      </c>
      <c r="AL140" s="467">
        <f t="shared" si="141"/>
        <v>0</v>
      </c>
      <c r="AM140" s="468">
        <f t="shared" si="81"/>
        <v>0</v>
      </c>
      <c r="AN140" s="469" t="str">
        <f t="shared" si="82"/>
        <v/>
      </c>
      <c r="AO140" s="102">
        <v>0</v>
      </c>
      <c r="AP140" s="9">
        <v>0</v>
      </c>
      <c r="AQ140" s="9"/>
      <c r="AR140" s="158">
        <f t="shared" si="83"/>
        <v>0</v>
      </c>
      <c r="AS140" s="159">
        <v>0</v>
      </c>
      <c r="AT140" s="159">
        <v>0</v>
      </c>
      <c r="AU140" s="159">
        <v>0</v>
      </c>
      <c r="AV140" s="160">
        <f t="shared" si="84"/>
        <v>0</v>
      </c>
      <c r="AW140" s="161">
        <v>0</v>
      </c>
      <c r="AX140" s="161">
        <v>0</v>
      </c>
      <c r="AY140" s="161">
        <v>0</v>
      </c>
      <c r="AZ140" s="162">
        <f t="shared" si="85"/>
        <v>0</v>
      </c>
      <c r="BA140" s="470">
        <f t="shared" si="86"/>
        <v>0</v>
      </c>
      <c r="BB140" s="471">
        <f t="shared" si="87"/>
        <v>0</v>
      </c>
      <c r="BC140" s="472" t="str">
        <f t="shared" si="88"/>
        <v/>
      </c>
      <c r="BD140" s="172">
        <v>0</v>
      </c>
      <c r="BE140" s="163">
        <v>0</v>
      </c>
      <c r="BF140" s="163"/>
      <c r="BG140" s="164">
        <f t="shared" si="89"/>
        <v>0</v>
      </c>
      <c r="BH140" s="165">
        <v>0</v>
      </c>
      <c r="BI140" s="165">
        <v>0</v>
      </c>
      <c r="BJ140" s="165">
        <v>0</v>
      </c>
      <c r="BK140" s="166">
        <f t="shared" si="90"/>
        <v>0</v>
      </c>
      <c r="BL140" s="167">
        <v>0</v>
      </c>
      <c r="BM140" s="167">
        <v>0</v>
      </c>
      <c r="BN140" s="167">
        <v>0</v>
      </c>
      <c r="BO140" s="168">
        <f t="shared" si="91"/>
        <v>0</v>
      </c>
      <c r="BP140" s="473">
        <f t="shared" si="92"/>
        <v>0</v>
      </c>
      <c r="BQ140" s="474">
        <f t="shared" si="93"/>
        <v>0</v>
      </c>
      <c r="BR140" s="475" t="str">
        <f t="shared" si="94"/>
        <v/>
      </c>
      <c r="BS140" s="132"/>
      <c r="BT140" s="19"/>
      <c r="BU140" s="19"/>
      <c r="BV140" s="19"/>
      <c r="BW140" s="19"/>
      <c r="BX140" s="476">
        <f t="shared" si="145"/>
        <v>0</v>
      </c>
      <c r="BY140" s="448">
        <f t="shared" si="95"/>
        <v>0</v>
      </c>
      <c r="BZ140" s="449" t="str">
        <f t="shared" si="142"/>
        <v/>
      </c>
      <c r="CA140" s="116"/>
      <c r="CB140" s="27"/>
      <c r="CC140" s="27"/>
      <c r="CD140" s="27"/>
      <c r="CE140" s="27"/>
      <c r="CF140" s="470">
        <f t="shared" si="146"/>
        <v>0</v>
      </c>
      <c r="CG140" s="477">
        <f t="shared" si="96"/>
        <v>0</v>
      </c>
      <c r="CH140" s="478" t="str">
        <f t="shared" si="143"/>
        <v/>
      </c>
      <c r="CI140" s="111"/>
      <c r="CJ140" s="18"/>
      <c r="CK140" s="18"/>
      <c r="CL140" s="18"/>
      <c r="CM140" s="18"/>
      <c r="CN140" s="479">
        <f t="shared" si="147"/>
        <v>0</v>
      </c>
      <c r="CO140" s="480">
        <f t="shared" si="97"/>
        <v>0</v>
      </c>
      <c r="CP140" s="481" t="str">
        <f t="shared" si="144"/>
        <v/>
      </c>
      <c r="CQ140" s="106"/>
      <c r="CR140" s="19"/>
      <c r="CS140" s="19"/>
      <c r="CT140" s="19"/>
      <c r="CU140" s="19"/>
      <c r="CV140" s="476">
        <f t="shared" si="148"/>
        <v>0</v>
      </c>
      <c r="CW140" s="448" t="str">
        <f t="shared" si="98"/>
        <v/>
      </c>
      <c r="CX140" s="482" t="str">
        <f t="shared" si="99"/>
        <v/>
      </c>
      <c r="CY140" s="102"/>
      <c r="CZ140" s="9"/>
      <c r="DA140" s="483" t="str">
        <f t="shared" si="100"/>
        <v/>
      </c>
      <c r="DB140" s="484">
        <f t="shared" si="71"/>
        <v>705</v>
      </c>
      <c r="DC140" s="485">
        <f t="shared" si="101"/>
        <v>0</v>
      </c>
      <c r="DD140" s="486">
        <f t="shared" si="102"/>
        <v>0</v>
      </c>
      <c r="DE140" s="487" t="str">
        <f t="shared" si="103"/>
        <v/>
      </c>
      <c r="DF140" s="463" t="str">
        <f t="shared" si="104"/>
        <v/>
      </c>
      <c r="DG140" s="463" t="str">
        <f t="shared" si="105"/>
        <v/>
      </c>
      <c r="DH140" s="488" t="str">
        <f t="shared" si="106"/>
        <v/>
      </c>
      <c r="DI140" s="461">
        <f t="shared" si="107"/>
        <v>0</v>
      </c>
      <c r="DJ140" s="648"/>
      <c r="DK140" s="649"/>
      <c r="DM140" s="201">
        <f t="shared" si="108"/>
        <v>0</v>
      </c>
      <c r="DN140" s="201" t="s">
        <v>127</v>
      </c>
      <c r="DO140" s="201">
        <f t="shared" si="109"/>
        <v>100</v>
      </c>
      <c r="DP140" s="201" t="str">
        <f t="shared" si="110"/>
        <v>0/100</v>
      </c>
      <c r="DQ140" s="201">
        <f t="shared" si="111"/>
        <v>0</v>
      </c>
      <c r="DR140" s="201" t="s">
        <v>127</v>
      </c>
      <c r="DS140" s="201">
        <f t="shared" si="112"/>
        <v>100</v>
      </c>
      <c r="DT140" s="201" t="str">
        <f t="shared" si="113"/>
        <v>0/100</v>
      </c>
      <c r="DU140" s="201">
        <f t="shared" si="114"/>
        <v>0</v>
      </c>
      <c r="DV140" s="201" t="s">
        <v>127</v>
      </c>
      <c r="DW140" s="201">
        <f t="shared" si="115"/>
        <v>100</v>
      </c>
      <c r="DX140" s="201" t="str">
        <f t="shared" si="116"/>
        <v>0/100</v>
      </c>
      <c r="DY140" s="201">
        <f t="shared" si="117"/>
        <v>0</v>
      </c>
      <c r="DZ140" s="201" t="s">
        <v>127</v>
      </c>
      <c r="EA140" s="201">
        <f t="shared" si="118"/>
        <v>0</v>
      </c>
      <c r="EB140" s="201" t="str">
        <f t="shared" si="119"/>
        <v>0/0</v>
      </c>
    </row>
    <row r="141" spans="1:132" ht="15.75">
      <c r="A141" s="6">
        <f t="shared" si="72"/>
        <v>0</v>
      </c>
      <c r="B141" s="484">
        <v>133</v>
      </c>
      <c r="C141" s="463">
        <f t="shared" si="130"/>
        <v>0</v>
      </c>
      <c r="D141" s="8"/>
      <c r="E141" s="22"/>
      <c r="F141" s="7"/>
      <c r="G141" s="8"/>
      <c r="H141" s="8"/>
      <c r="I141" s="8"/>
      <c r="J141" s="524"/>
      <c r="K141" s="196">
        <v>0</v>
      </c>
      <c r="L141" s="146">
        <v>0</v>
      </c>
      <c r="M141" s="146"/>
      <c r="N141" s="147">
        <f t="shared" si="131"/>
        <v>0</v>
      </c>
      <c r="O141" s="148">
        <v>0</v>
      </c>
      <c r="P141" s="148">
        <v>0</v>
      </c>
      <c r="Q141" s="148">
        <v>0</v>
      </c>
      <c r="R141" s="149">
        <f t="shared" si="132"/>
        <v>0</v>
      </c>
      <c r="S141" s="150">
        <v>0</v>
      </c>
      <c r="T141" s="150">
        <v>0</v>
      </c>
      <c r="U141" s="150">
        <v>0</v>
      </c>
      <c r="V141" s="151">
        <f t="shared" si="133"/>
        <v>0</v>
      </c>
      <c r="W141" s="464">
        <f t="shared" si="134"/>
        <v>0</v>
      </c>
      <c r="X141" s="465">
        <f t="shared" si="135"/>
        <v>0</v>
      </c>
      <c r="Y141" s="466" t="str">
        <f t="shared" si="136"/>
        <v/>
      </c>
      <c r="Z141" s="186">
        <v>0</v>
      </c>
      <c r="AA141" s="152">
        <v>0</v>
      </c>
      <c r="AB141" s="152"/>
      <c r="AC141" s="153">
        <f t="shared" si="77"/>
        <v>0</v>
      </c>
      <c r="AD141" s="154">
        <v>0</v>
      </c>
      <c r="AE141" s="154">
        <v>0</v>
      </c>
      <c r="AF141" s="154">
        <v>0</v>
      </c>
      <c r="AG141" s="155">
        <f t="shared" si="78"/>
        <v>0</v>
      </c>
      <c r="AH141" s="156">
        <v>0</v>
      </c>
      <c r="AI141" s="156">
        <v>0</v>
      </c>
      <c r="AJ141" s="156">
        <v>0</v>
      </c>
      <c r="AK141" s="157">
        <f t="shared" si="79"/>
        <v>0</v>
      </c>
      <c r="AL141" s="467">
        <f t="shared" si="141"/>
        <v>0</v>
      </c>
      <c r="AM141" s="468">
        <f t="shared" si="81"/>
        <v>0</v>
      </c>
      <c r="AN141" s="469" t="str">
        <f t="shared" si="82"/>
        <v/>
      </c>
      <c r="AO141" s="102">
        <v>0</v>
      </c>
      <c r="AP141" s="9">
        <v>0</v>
      </c>
      <c r="AQ141" s="9"/>
      <c r="AR141" s="158">
        <f t="shared" si="83"/>
        <v>0</v>
      </c>
      <c r="AS141" s="159">
        <v>0</v>
      </c>
      <c r="AT141" s="159">
        <v>0</v>
      </c>
      <c r="AU141" s="159">
        <v>0</v>
      </c>
      <c r="AV141" s="160">
        <f t="shared" si="84"/>
        <v>0</v>
      </c>
      <c r="AW141" s="161">
        <v>0</v>
      </c>
      <c r="AX141" s="161">
        <v>0</v>
      </c>
      <c r="AY141" s="161">
        <v>0</v>
      </c>
      <c r="AZ141" s="162">
        <f t="shared" si="85"/>
        <v>0</v>
      </c>
      <c r="BA141" s="470">
        <f t="shared" si="86"/>
        <v>0</v>
      </c>
      <c r="BB141" s="471">
        <f t="shared" si="87"/>
        <v>0</v>
      </c>
      <c r="BC141" s="472" t="str">
        <f t="shared" si="88"/>
        <v/>
      </c>
      <c r="BD141" s="172">
        <v>0</v>
      </c>
      <c r="BE141" s="163">
        <v>0</v>
      </c>
      <c r="BF141" s="163"/>
      <c r="BG141" s="164">
        <f t="shared" si="89"/>
        <v>0</v>
      </c>
      <c r="BH141" s="165">
        <v>0</v>
      </c>
      <c r="BI141" s="165">
        <v>0</v>
      </c>
      <c r="BJ141" s="165">
        <v>0</v>
      </c>
      <c r="BK141" s="166">
        <f t="shared" si="90"/>
        <v>0</v>
      </c>
      <c r="BL141" s="167">
        <v>0</v>
      </c>
      <c r="BM141" s="167">
        <v>0</v>
      </c>
      <c r="BN141" s="167">
        <v>0</v>
      </c>
      <c r="BO141" s="168">
        <f t="shared" si="91"/>
        <v>0</v>
      </c>
      <c r="BP141" s="473">
        <f t="shared" si="92"/>
        <v>0</v>
      </c>
      <c r="BQ141" s="474">
        <f t="shared" si="93"/>
        <v>0</v>
      </c>
      <c r="BR141" s="475" t="str">
        <f t="shared" si="94"/>
        <v/>
      </c>
      <c r="BS141" s="132"/>
      <c r="BT141" s="19"/>
      <c r="BU141" s="19"/>
      <c r="BV141" s="19"/>
      <c r="BW141" s="19"/>
      <c r="BX141" s="476">
        <f t="shared" si="145"/>
        <v>0</v>
      </c>
      <c r="BY141" s="448">
        <f t="shared" si="95"/>
        <v>0</v>
      </c>
      <c r="BZ141" s="449" t="str">
        <f t="shared" si="142"/>
        <v/>
      </c>
      <c r="CA141" s="116"/>
      <c r="CB141" s="27"/>
      <c r="CC141" s="27"/>
      <c r="CD141" s="27"/>
      <c r="CE141" s="27"/>
      <c r="CF141" s="470">
        <f t="shared" si="146"/>
        <v>0</v>
      </c>
      <c r="CG141" s="477">
        <f t="shared" si="96"/>
        <v>0</v>
      </c>
      <c r="CH141" s="478" t="str">
        <f t="shared" si="143"/>
        <v/>
      </c>
      <c r="CI141" s="111"/>
      <c r="CJ141" s="18"/>
      <c r="CK141" s="18"/>
      <c r="CL141" s="18"/>
      <c r="CM141" s="18"/>
      <c r="CN141" s="479">
        <f t="shared" si="147"/>
        <v>0</v>
      </c>
      <c r="CO141" s="480">
        <f t="shared" si="97"/>
        <v>0</v>
      </c>
      <c r="CP141" s="481" t="str">
        <f t="shared" si="144"/>
        <v/>
      </c>
      <c r="CQ141" s="106"/>
      <c r="CR141" s="19"/>
      <c r="CS141" s="19"/>
      <c r="CT141" s="19"/>
      <c r="CU141" s="19"/>
      <c r="CV141" s="476">
        <f t="shared" si="148"/>
        <v>0</v>
      </c>
      <c r="CW141" s="448" t="str">
        <f t="shared" si="98"/>
        <v/>
      </c>
      <c r="CX141" s="482" t="str">
        <f t="shared" si="99"/>
        <v/>
      </c>
      <c r="CY141" s="102"/>
      <c r="CZ141" s="9"/>
      <c r="DA141" s="483" t="str">
        <f t="shared" si="100"/>
        <v/>
      </c>
      <c r="DB141" s="484">
        <f t="shared" si="71"/>
        <v>705</v>
      </c>
      <c r="DC141" s="485">
        <f t="shared" si="101"/>
        <v>0</v>
      </c>
      <c r="DD141" s="486">
        <f t="shared" si="102"/>
        <v>0</v>
      </c>
      <c r="DE141" s="487" t="str">
        <f t="shared" si="103"/>
        <v/>
      </c>
      <c r="DF141" s="463" t="str">
        <f t="shared" si="104"/>
        <v/>
      </c>
      <c r="DG141" s="463" t="str">
        <f t="shared" si="105"/>
        <v/>
      </c>
      <c r="DH141" s="488" t="str">
        <f t="shared" si="106"/>
        <v/>
      </c>
      <c r="DI141" s="461">
        <f t="shared" si="107"/>
        <v>0</v>
      </c>
      <c r="DJ141" s="648"/>
      <c r="DK141" s="649"/>
      <c r="DM141" s="201">
        <f t="shared" si="108"/>
        <v>0</v>
      </c>
      <c r="DN141" s="201" t="s">
        <v>127</v>
      </c>
      <c r="DO141" s="201">
        <f t="shared" si="109"/>
        <v>100</v>
      </c>
      <c r="DP141" s="201" t="str">
        <f t="shared" si="110"/>
        <v>0/100</v>
      </c>
      <c r="DQ141" s="201">
        <f t="shared" si="111"/>
        <v>0</v>
      </c>
      <c r="DR141" s="201" t="s">
        <v>127</v>
      </c>
      <c r="DS141" s="201">
        <f t="shared" si="112"/>
        <v>100</v>
      </c>
      <c r="DT141" s="201" t="str">
        <f t="shared" si="113"/>
        <v>0/100</v>
      </c>
      <c r="DU141" s="201">
        <f t="shared" si="114"/>
        <v>0</v>
      </c>
      <c r="DV141" s="201" t="s">
        <v>127</v>
      </c>
      <c r="DW141" s="201">
        <f t="shared" si="115"/>
        <v>100</v>
      </c>
      <c r="DX141" s="201" t="str">
        <f t="shared" si="116"/>
        <v>0/100</v>
      </c>
      <c r="DY141" s="201">
        <f t="shared" si="117"/>
        <v>0</v>
      </c>
      <c r="DZ141" s="201" t="s">
        <v>127</v>
      </c>
      <c r="EA141" s="201">
        <f t="shared" si="118"/>
        <v>0</v>
      </c>
      <c r="EB141" s="201" t="str">
        <f t="shared" si="119"/>
        <v>0/0</v>
      </c>
    </row>
    <row r="142" spans="1:132" ht="15.75">
      <c r="A142" s="6">
        <f t="shared" si="72"/>
        <v>0</v>
      </c>
      <c r="B142" s="462">
        <v>134</v>
      </c>
      <c r="C142" s="463">
        <f t="shared" si="130"/>
        <v>0</v>
      </c>
      <c r="D142" s="8"/>
      <c r="E142" s="22"/>
      <c r="F142" s="7"/>
      <c r="G142" s="8"/>
      <c r="H142" s="8"/>
      <c r="I142" s="8"/>
      <c r="J142" s="524"/>
      <c r="K142" s="196">
        <v>0</v>
      </c>
      <c r="L142" s="146">
        <v>0</v>
      </c>
      <c r="M142" s="146"/>
      <c r="N142" s="147">
        <f t="shared" si="131"/>
        <v>0</v>
      </c>
      <c r="O142" s="148">
        <v>0</v>
      </c>
      <c r="P142" s="148">
        <v>0</v>
      </c>
      <c r="Q142" s="148">
        <v>0</v>
      </c>
      <c r="R142" s="149">
        <f t="shared" si="132"/>
        <v>0</v>
      </c>
      <c r="S142" s="150">
        <v>0</v>
      </c>
      <c r="T142" s="150">
        <v>0</v>
      </c>
      <c r="U142" s="150">
        <v>0</v>
      </c>
      <c r="V142" s="151">
        <f t="shared" si="133"/>
        <v>0</v>
      </c>
      <c r="W142" s="464">
        <f t="shared" si="134"/>
        <v>0</v>
      </c>
      <c r="X142" s="465">
        <f t="shared" si="135"/>
        <v>0</v>
      </c>
      <c r="Y142" s="466" t="str">
        <f t="shared" si="136"/>
        <v/>
      </c>
      <c r="Z142" s="186">
        <v>0</v>
      </c>
      <c r="AA142" s="152">
        <v>0</v>
      </c>
      <c r="AB142" s="152"/>
      <c r="AC142" s="153">
        <f t="shared" si="77"/>
        <v>0</v>
      </c>
      <c r="AD142" s="154">
        <v>0</v>
      </c>
      <c r="AE142" s="154">
        <v>0</v>
      </c>
      <c r="AF142" s="154">
        <v>0</v>
      </c>
      <c r="AG142" s="155">
        <f t="shared" si="78"/>
        <v>0</v>
      </c>
      <c r="AH142" s="156">
        <v>0</v>
      </c>
      <c r="AI142" s="156">
        <v>0</v>
      </c>
      <c r="AJ142" s="156">
        <v>0</v>
      </c>
      <c r="AK142" s="157">
        <f t="shared" si="79"/>
        <v>0</v>
      </c>
      <c r="AL142" s="467">
        <f t="shared" si="141"/>
        <v>0</v>
      </c>
      <c r="AM142" s="468">
        <f t="shared" si="81"/>
        <v>0</v>
      </c>
      <c r="AN142" s="469" t="str">
        <f t="shared" si="82"/>
        <v/>
      </c>
      <c r="AO142" s="102">
        <v>0</v>
      </c>
      <c r="AP142" s="9">
        <v>0</v>
      </c>
      <c r="AQ142" s="9"/>
      <c r="AR142" s="158">
        <f t="shared" si="83"/>
        <v>0</v>
      </c>
      <c r="AS142" s="159">
        <v>0</v>
      </c>
      <c r="AT142" s="159">
        <v>0</v>
      </c>
      <c r="AU142" s="159">
        <v>0</v>
      </c>
      <c r="AV142" s="160">
        <f t="shared" si="84"/>
        <v>0</v>
      </c>
      <c r="AW142" s="161">
        <v>0</v>
      </c>
      <c r="AX142" s="161">
        <v>0</v>
      </c>
      <c r="AY142" s="161">
        <v>0</v>
      </c>
      <c r="AZ142" s="162">
        <f t="shared" si="85"/>
        <v>0</v>
      </c>
      <c r="BA142" s="470">
        <f t="shared" si="86"/>
        <v>0</v>
      </c>
      <c r="BB142" s="471">
        <f t="shared" si="87"/>
        <v>0</v>
      </c>
      <c r="BC142" s="472" t="str">
        <f t="shared" si="88"/>
        <v/>
      </c>
      <c r="BD142" s="172">
        <v>0</v>
      </c>
      <c r="BE142" s="163">
        <v>0</v>
      </c>
      <c r="BF142" s="163"/>
      <c r="BG142" s="164">
        <f t="shared" si="89"/>
        <v>0</v>
      </c>
      <c r="BH142" s="165">
        <v>0</v>
      </c>
      <c r="BI142" s="165">
        <v>0</v>
      </c>
      <c r="BJ142" s="165">
        <v>0</v>
      </c>
      <c r="BK142" s="166">
        <f t="shared" si="90"/>
        <v>0</v>
      </c>
      <c r="BL142" s="167">
        <v>0</v>
      </c>
      <c r="BM142" s="167">
        <v>0</v>
      </c>
      <c r="BN142" s="167">
        <v>0</v>
      </c>
      <c r="BO142" s="168">
        <f t="shared" si="91"/>
        <v>0</v>
      </c>
      <c r="BP142" s="473">
        <f t="shared" si="92"/>
        <v>0</v>
      </c>
      <c r="BQ142" s="474">
        <f t="shared" si="93"/>
        <v>0</v>
      </c>
      <c r="BR142" s="475" t="str">
        <f t="shared" si="94"/>
        <v/>
      </c>
      <c r="BS142" s="132"/>
      <c r="BT142" s="19"/>
      <c r="BU142" s="19"/>
      <c r="BV142" s="19"/>
      <c r="BW142" s="19"/>
      <c r="BX142" s="476">
        <f t="shared" si="145"/>
        <v>0</v>
      </c>
      <c r="BY142" s="448">
        <f t="shared" si="95"/>
        <v>0</v>
      </c>
      <c r="BZ142" s="449" t="str">
        <f t="shared" si="142"/>
        <v/>
      </c>
      <c r="CA142" s="116"/>
      <c r="CB142" s="27"/>
      <c r="CC142" s="27"/>
      <c r="CD142" s="27"/>
      <c r="CE142" s="27"/>
      <c r="CF142" s="470">
        <f t="shared" si="146"/>
        <v>0</v>
      </c>
      <c r="CG142" s="477">
        <f t="shared" si="96"/>
        <v>0</v>
      </c>
      <c r="CH142" s="478" t="str">
        <f t="shared" si="143"/>
        <v/>
      </c>
      <c r="CI142" s="111"/>
      <c r="CJ142" s="18"/>
      <c r="CK142" s="18"/>
      <c r="CL142" s="18"/>
      <c r="CM142" s="18"/>
      <c r="CN142" s="479">
        <f t="shared" si="147"/>
        <v>0</v>
      </c>
      <c r="CO142" s="480">
        <f t="shared" si="97"/>
        <v>0</v>
      </c>
      <c r="CP142" s="481" t="str">
        <f t="shared" si="144"/>
        <v/>
      </c>
      <c r="CQ142" s="106"/>
      <c r="CR142" s="19"/>
      <c r="CS142" s="19"/>
      <c r="CT142" s="19"/>
      <c r="CU142" s="19"/>
      <c r="CV142" s="476">
        <f t="shared" si="148"/>
        <v>0</v>
      </c>
      <c r="CW142" s="448" t="str">
        <f t="shared" si="98"/>
        <v/>
      </c>
      <c r="CX142" s="482" t="str">
        <f t="shared" si="99"/>
        <v/>
      </c>
      <c r="CY142" s="102"/>
      <c r="CZ142" s="9"/>
      <c r="DA142" s="483" t="str">
        <f t="shared" si="100"/>
        <v/>
      </c>
      <c r="DB142" s="484">
        <f t="shared" si="71"/>
        <v>705</v>
      </c>
      <c r="DC142" s="485">
        <f t="shared" si="101"/>
        <v>0</v>
      </c>
      <c r="DD142" s="486">
        <f t="shared" si="102"/>
        <v>0</v>
      </c>
      <c r="DE142" s="487" t="str">
        <f t="shared" si="103"/>
        <v/>
      </c>
      <c r="DF142" s="463" t="str">
        <f t="shared" si="104"/>
        <v/>
      </c>
      <c r="DG142" s="463" t="str">
        <f t="shared" si="105"/>
        <v/>
      </c>
      <c r="DH142" s="488" t="str">
        <f t="shared" si="106"/>
        <v/>
      </c>
      <c r="DI142" s="461">
        <f t="shared" si="107"/>
        <v>0</v>
      </c>
      <c r="DJ142" s="648"/>
      <c r="DK142" s="649"/>
      <c r="DM142" s="201">
        <f t="shared" si="108"/>
        <v>0</v>
      </c>
      <c r="DN142" s="201" t="s">
        <v>127</v>
      </c>
      <c r="DO142" s="201">
        <f t="shared" si="109"/>
        <v>100</v>
      </c>
      <c r="DP142" s="201" t="str">
        <f t="shared" si="110"/>
        <v>0/100</v>
      </c>
      <c r="DQ142" s="201">
        <f t="shared" si="111"/>
        <v>0</v>
      </c>
      <c r="DR142" s="201" t="s">
        <v>127</v>
      </c>
      <c r="DS142" s="201">
        <f t="shared" si="112"/>
        <v>100</v>
      </c>
      <c r="DT142" s="201" t="str">
        <f t="shared" si="113"/>
        <v>0/100</v>
      </c>
      <c r="DU142" s="201">
        <f t="shared" si="114"/>
        <v>0</v>
      </c>
      <c r="DV142" s="201" t="s">
        <v>127</v>
      </c>
      <c r="DW142" s="201">
        <f t="shared" si="115"/>
        <v>100</v>
      </c>
      <c r="DX142" s="201" t="str">
        <f t="shared" si="116"/>
        <v>0/100</v>
      </c>
      <c r="DY142" s="201">
        <f t="shared" si="117"/>
        <v>0</v>
      </c>
      <c r="DZ142" s="201" t="s">
        <v>127</v>
      </c>
      <c r="EA142" s="201">
        <f t="shared" si="118"/>
        <v>0</v>
      </c>
      <c r="EB142" s="201" t="str">
        <f t="shared" si="119"/>
        <v>0/0</v>
      </c>
    </row>
    <row r="143" spans="1:132" ht="15.75">
      <c r="A143" s="6">
        <f t="shared" si="72"/>
        <v>0</v>
      </c>
      <c r="B143" s="484">
        <v>135</v>
      </c>
      <c r="C143" s="463">
        <f t="shared" si="130"/>
        <v>0</v>
      </c>
      <c r="D143" s="8"/>
      <c r="E143" s="22"/>
      <c r="F143" s="7"/>
      <c r="G143" s="8"/>
      <c r="H143" s="8"/>
      <c r="I143" s="8"/>
      <c r="J143" s="524"/>
      <c r="K143" s="196">
        <v>0</v>
      </c>
      <c r="L143" s="146">
        <v>0</v>
      </c>
      <c r="M143" s="146"/>
      <c r="N143" s="147">
        <f t="shared" si="131"/>
        <v>0</v>
      </c>
      <c r="O143" s="148">
        <v>0</v>
      </c>
      <c r="P143" s="148">
        <v>0</v>
      </c>
      <c r="Q143" s="148">
        <v>0</v>
      </c>
      <c r="R143" s="149">
        <f t="shared" si="132"/>
        <v>0</v>
      </c>
      <c r="S143" s="150">
        <v>0</v>
      </c>
      <c r="T143" s="150">
        <v>0</v>
      </c>
      <c r="U143" s="150">
        <v>0</v>
      </c>
      <c r="V143" s="151">
        <f t="shared" si="133"/>
        <v>0</v>
      </c>
      <c r="W143" s="464">
        <f t="shared" si="134"/>
        <v>0</v>
      </c>
      <c r="X143" s="465">
        <f t="shared" si="135"/>
        <v>0</v>
      </c>
      <c r="Y143" s="466" t="str">
        <f t="shared" si="136"/>
        <v/>
      </c>
      <c r="Z143" s="186">
        <v>0</v>
      </c>
      <c r="AA143" s="152">
        <v>0</v>
      </c>
      <c r="AB143" s="152"/>
      <c r="AC143" s="153">
        <f t="shared" si="77"/>
        <v>0</v>
      </c>
      <c r="AD143" s="154">
        <v>0</v>
      </c>
      <c r="AE143" s="154">
        <v>0</v>
      </c>
      <c r="AF143" s="154">
        <v>0</v>
      </c>
      <c r="AG143" s="155">
        <f t="shared" si="78"/>
        <v>0</v>
      </c>
      <c r="AH143" s="156">
        <v>0</v>
      </c>
      <c r="AI143" s="156">
        <v>0</v>
      </c>
      <c r="AJ143" s="156">
        <v>0</v>
      </c>
      <c r="AK143" s="157">
        <f t="shared" si="79"/>
        <v>0</v>
      </c>
      <c r="AL143" s="467">
        <f t="shared" si="141"/>
        <v>0</v>
      </c>
      <c r="AM143" s="468">
        <f t="shared" si="81"/>
        <v>0</v>
      </c>
      <c r="AN143" s="469" t="str">
        <f t="shared" si="82"/>
        <v/>
      </c>
      <c r="AO143" s="102">
        <v>0</v>
      </c>
      <c r="AP143" s="9">
        <v>0</v>
      </c>
      <c r="AQ143" s="9"/>
      <c r="AR143" s="158">
        <f t="shared" si="83"/>
        <v>0</v>
      </c>
      <c r="AS143" s="159">
        <v>0</v>
      </c>
      <c r="AT143" s="159">
        <v>0</v>
      </c>
      <c r="AU143" s="159">
        <v>0</v>
      </c>
      <c r="AV143" s="160">
        <f t="shared" si="84"/>
        <v>0</v>
      </c>
      <c r="AW143" s="161">
        <v>0</v>
      </c>
      <c r="AX143" s="161">
        <v>0</v>
      </c>
      <c r="AY143" s="161">
        <v>0</v>
      </c>
      <c r="AZ143" s="162">
        <f t="shared" si="85"/>
        <v>0</v>
      </c>
      <c r="BA143" s="470">
        <f t="shared" si="86"/>
        <v>0</v>
      </c>
      <c r="BB143" s="471">
        <f t="shared" si="87"/>
        <v>0</v>
      </c>
      <c r="BC143" s="472" t="str">
        <f t="shared" si="88"/>
        <v/>
      </c>
      <c r="BD143" s="172">
        <v>0</v>
      </c>
      <c r="BE143" s="163">
        <v>0</v>
      </c>
      <c r="BF143" s="163"/>
      <c r="BG143" s="164">
        <f t="shared" si="89"/>
        <v>0</v>
      </c>
      <c r="BH143" s="165">
        <v>0</v>
      </c>
      <c r="BI143" s="165">
        <v>0</v>
      </c>
      <c r="BJ143" s="165">
        <v>0</v>
      </c>
      <c r="BK143" s="166">
        <f t="shared" si="90"/>
        <v>0</v>
      </c>
      <c r="BL143" s="167">
        <v>0</v>
      </c>
      <c r="BM143" s="167">
        <v>0</v>
      </c>
      <c r="BN143" s="167">
        <v>0</v>
      </c>
      <c r="BO143" s="168">
        <f t="shared" si="91"/>
        <v>0</v>
      </c>
      <c r="BP143" s="473">
        <f t="shared" si="92"/>
        <v>0</v>
      </c>
      <c r="BQ143" s="474">
        <f t="shared" si="93"/>
        <v>0</v>
      </c>
      <c r="BR143" s="475" t="str">
        <f t="shared" si="94"/>
        <v/>
      </c>
      <c r="BS143" s="132"/>
      <c r="BT143" s="19"/>
      <c r="BU143" s="19"/>
      <c r="BV143" s="19"/>
      <c r="BW143" s="19"/>
      <c r="BX143" s="476">
        <f t="shared" si="145"/>
        <v>0</v>
      </c>
      <c r="BY143" s="448">
        <f t="shared" si="95"/>
        <v>0</v>
      </c>
      <c r="BZ143" s="449" t="str">
        <f t="shared" si="142"/>
        <v/>
      </c>
      <c r="CA143" s="116"/>
      <c r="CB143" s="27"/>
      <c r="CC143" s="27"/>
      <c r="CD143" s="27"/>
      <c r="CE143" s="27"/>
      <c r="CF143" s="470">
        <f t="shared" si="146"/>
        <v>0</v>
      </c>
      <c r="CG143" s="477">
        <f t="shared" si="96"/>
        <v>0</v>
      </c>
      <c r="CH143" s="478" t="str">
        <f t="shared" si="143"/>
        <v/>
      </c>
      <c r="CI143" s="111"/>
      <c r="CJ143" s="18"/>
      <c r="CK143" s="18"/>
      <c r="CL143" s="18"/>
      <c r="CM143" s="18"/>
      <c r="CN143" s="479">
        <f t="shared" si="147"/>
        <v>0</v>
      </c>
      <c r="CO143" s="480">
        <f t="shared" si="97"/>
        <v>0</v>
      </c>
      <c r="CP143" s="481" t="str">
        <f t="shared" si="144"/>
        <v/>
      </c>
      <c r="CQ143" s="106"/>
      <c r="CR143" s="19"/>
      <c r="CS143" s="19"/>
      <c r="CT143" s="19"/>
      <c r="CU143" s="19"/>
      <c r="CV143" s="476">
        <f t="shared" si="148"/>
        <v>0</v>
      </c>
      <c r="CW143" s="448" t="str">
        <f t="shared" si="98"/>
        <v/>
      </c>
      <c r="CX143" s="482" t="str">
        <f t="shared" si="99"/>
        <v/>
      </c>
      <c r="CY143" s="102"/>
      <c r="CZ143" s="9"/>
      <c r="DA143" s="483" t="str">
        <f t="shared" si="100"/>
        <v/>
      </c>
      <c r="DB143" s="484">
        <f t="shared" si="71"/>
        <v>705</v>
      </c>
      <c r="DC143" s="485">
        <f t="shared" si="101"/>
        <v>0</v>
      </c>
      <c r="DD143" s="486">
        <f t="shared" si="102"/>
        <v>0</v>
      </c>
      <c r="DE143" s="487" t="str">
        <f t="shared" si="103"/>
        <v/>
      </c>
      <c r="DF143" s="463" t="str">
        <f t="shared" si="104"/>
        <v/>
      </c>
      <c r="DG143" s="463" t="str">
        <f t="shared" si="105"/>
        <v/>
      </c>
      <c r="DH143" s="488" t="str">
        <f t="shared" si="106"/>
        <v/>
      </c>
      <c r="DI143" s="461">
        <f t="shared" si="107"/>
        <v>0</v>
      </c>
      <c r="DJ143" s="648"/>
      <c r="DK143" s="649"/>
      <c r="DM143" s="201">
        <f t="shared" si="108"/>
        <v>0</v>
      </c>
      <c r="DN143" s="201" t="s">
        <v>127</v>
      </c>
      <c r="DO143" s="201">
        <f t="shared" si="109"/>
        <v>100</v>
      </c>
      <c r="DP143" s="201" t="str">
        <f t="shared" si="110"/>
        <v>0/100</v>
      </c>
      <c r="DQ143" s="201">
        <f t="shared" si="111"/>
        <v>0</v>
      </c>
      <c r="DR143" s="201" t="s">
        <v>127</v>
      </c>
      <c r="DS143" s="201">
        <f t="shared" si="112"/>
        <v>100</v>
      </c>
      <c r="DT143" s="201" t="str">
        <f t="shared" si="113"/>
        <v>0/100</v>
      </c>
      <c r="DU143" s="201">
        <f t="shared" si="114"/>
        <v>0</v>
      </c>
      <c r="DV143" s="201" t="s">
        <v>127</v>
      </c>
      <c r="DW143" s="201">
        <f t="shared" si="115"/>
        <v>100</v>
      </c>
      <c r="DX143" s="201" t="str">
        <f t="shared" si="116"/>
        <v>0/100</v>
      </c>
      <c r="DY143" s="201">
        <f t="shared" si="117"/>
        <v>0</v>
      </c>
      <c r="DZ143" s="201" t="s">
        <v>127</v>
      </c>
      <c r="EA143" s="201">
        <f t="shared" si="118"/>
        <v>0</v>
      </c>
      <c r="EB143" s="201" t="str">
        <f t="shared" si="119"/>
        <v>0/0</v>
      </c>
    </row>
    <row r="144" spans="1:132" ht="15.75">
      <c r="A144" s="6">
        <f t="shared" si="72"/>
        <v>0</v>
      </c>
      <c r="B144" s="462">
        <v>136</v>
      </c>
      <c r="C144" s="463">
        <f t="shared" si="130"/>
        <v>0</v>
      </c>
      <c r="D144" s="8"/>
      <c r="E144" s="22"/>
      <c r="F144" s="7"/>
      <c r="G144" s="8"/>
      <c r="H144" s="8"/>
      <c r="I144" s="8"/>
      <c r="J144" s="524"/>
      <c r="K144" s="196">
        <v>0</v>
      </c>
      <c r="L144" s="146">
        <v>0</v>
      </c>
      <c r="M144" s="146"/>
      <c r="N144" s="147">
        <f t="shared" si="131"/>
        <v>0</v>
      </c>
      <c r="O144" s="148">
        <v>0</v>
      </c>
      <c r="P144" s="148">
        <v>0</v>
      </c>
      <c r="Q144" s="148">
        <v>0</v>
      </c>
      <c r="R144" s="149">
        <f t="shared" si="132"/>
        <v>0</v>
      </c>
      <c r="S144" s="150">
        <v>0</v>
      </c>
      <c r="T144" s="150">
        <v>0</v>
      </c>
      <c r="U144" s="150">
        <v>0</v>
      </c>
      <c r="V144" s="151">
        <f t="shared" si="133"/>
        <v>0</v>
      </c>
      <c r="W144" s="464">
        <f t="shared" si="134"/>
        <v>0</v>
      </c>
      <c r="X144" s="465">
        <f t="shared" si="135"/>
        <v>0</v>
      </c>
      <c r="Y144" s="466" t="str">
        <f t="shared" si="136"/>
        <v/>
      </c>
      <c r="Z144" s="186">
        <v>0</v>
      </c>
      <c r="AA144" s="152">
        <v>0</v>
      </c>
      <c r="AB144" s="152"/>
      <c r="AC144" s="153">
        <f t="shared" si="77"/>
        <v>0</v>
      </c>
      <c r="AD144" s="154">
        <v>0</v>
      </c>
      <c r="AE144" s="154">
        <v>0</v>
      </c>
      <c r="AF144" s="154">
        <v>0</v>
      </c>
      <c r="AG144" s="155">
        <f t="shared" si="78"/>
        <v>0</v>
      </c>
      <c r="AH144" s="156">
        <v>0</v>
      </c>
      <c r="AI144" s="156">
        <v>0</v>
      </c>
      <c r="AJ144" s="156">
        <v>0</v>
      </c>
      <c r="AK144" s="157">
        <f t="shared" si="79"/>
        <v>0</v>
      </c>
      <c r="AL144" s="467">
        <f t="shared" si="141"/>
        <v>0</v>
      </c>
      <c r="AM144" s="468">
        <f t="shared" si="81"/>
        <v>0</v>
      </c>
      <c r="AN144" s="469" t="str">
        <f t="shared" si="82"/>
        <v/>
      </c>
      <c r="AO144" s="102">
        <v>0</v>
      </c>
      <c r="AP144" s="9">
        <v>0</v>
      </c>
      <c r="AQ144" s="9"/>
      <c r="AR144" s="158">
        <f t="shared" si="83"/>
        <v>0</v>
      </c>
      <c r="AS144" s="159">
        <v>0</v>
      </c>
      <c r="AT144" s="159">
        <v>0</v>
      </c>
      <c r="AU144" s="159">
        <v>0</v>
      </c>
      <c r="AV144" s="160">
        <f t="shared" si="84"/>
        <v>0</v>
      </c>
      <c r="AW144" s="161">
        <v>0</v>
      </c>
      <c r="AX144" s="161">
        <v>0</v>
      </c>
      <c r="AY144" s="161">
        <v>0</v>
      </c>
      <c r="AZ144" s="162">
        <f t="shared" si="85"/>
        <v>0</v>
      </c>
      <c r="BA144" s="470">
        <f t="shared" si="86"/>
        <v>0</v>
      </c>
      <c r="BB144" s="471">
        <f t="shared" si="87"/>
        <v>0</v>
      </c>
      <c r="BC144" s="472" t="str">
        <f t="shared" si="88"/>
        <v/>
      </c>
      <c r="BD144" s="172">
        <v>0</v>
      </c>
      <c r="BE144" s="163">
        <v>0</v>
      </c>
      <c r="BF144" s="163"/>
      <c r="BG144" s="164">
        <f t="shared" si="89"/>
        <v>0</v>
      </c>
      <c r="BH144" s="165">
        <v>0</v>
      </c>
      <c r="BI144" s="165">
        <v>0</v>
      </c>
      <c r="BJ144" s="165">
        <v>0</v>
      </c>
      <c r="BK144" s="166">
        <f t="shared" si="90"/>
        <v>0</v>
      </c>
      <c r="BL144" s="167">
        <v>0</v>
      </c>
      <c r="BM144" s="167">
        <v>0</v>
      </c>
      <c r="BN144" s="167">
        <v>0</v>
      </c>
      <c r="BO144" s="168">
        <f t="shared" si="91"/>
        <v>0</v>
      </c>
      <c r="BP144" s="473">
        <f t="shared" si="92"/>
        <v>0</v>
      </c>
      <c r="BQ144" s="474">
        <f t="shared" si="93"/>
        <v>0</v>
      </c>
      <c r="BR144" s="475" t="str">
        <f t="shared" si="94"/>
        <v/>
      </c>
      <c r="BS144" s="132"/>
      <c r="BT144" s="19"/>
      <c r="BU144" s="19"/>
      <c r="BV144" s="19"/>
      <c r="BW144" s="19"/>
      <c r="BX144" s="476">
        <f t="shared" si="145"/>
        <v>0</v>
      </c>
      <c r="BY144" s="448">
        <f t="shared" si="95"/>
        <v>0</v>
      </c>
      <c r="BZ144" s="449" t="str">
        <f t="shared" si="142"/>
        <v/>
      </c>
      <c r="CA144" s="116"/>
      <c r="CB144" s="27"/>
      <c r="CC144" s="27"/>
      <c r="CD144" s="27"/>
      <c r="CE144" s="27"/>
      <c r="CF144" s="470">
        <f t="shared" si="146"/>
        <v>0</v>
      </c>
      <c r="CG144" s="477">
        <f t="shared" si="96"/>
        <v>0</v>
      </c>
      <c r="CH144" s="478" t="str">
        <f t="shared" si="143"/>
        <v/>
      </c>
      <c r="CI144" s="111"/>
      <c r="CJ144" s="18"/>
      <c r="CK144" s="18"/>
      <c r="CL144" s="18"/>
      <c r="CM144" s="18"/>
      <c r="CN144" s="479">
        <f t="shared" si="147"/>
        <v>0</v>
      </c>
      <c r="CO144" s="480">
        <f t="shared" si="97"/>
        <v>0</v>
      </c>
      <c r="CP144" s="481" t="str">
        <f t="shared" si="144"/>
        <v/>
      </c>
      <c r="CQ144" s="106"/>
      <c r="CR144" s="19"/>
      <c r="CS144" s="19"/>
      <c r="CT144" s="19"/>
      <c r="CU144" s="19"/>
      <c r="CV144" s="476">
        <f t="shared" si="148"/>
        <v>0</v>
      </c>
      <c r="CW144" s="448" t="str">
        <f t="shared" si="98"/>
        <v/>
      </c>
      <c r="CX144" s="482" t="str">
        <f t="shared" si="99"/>
        <v/>
      </c>
      <c r="CY144" s="102"/>
      <c r="CZ144" s="9"/>
      <c r="DA144" s="483" t="str">
        <f t="shared" si="100"/>
        <v/>
      </c>
      <c r="DB144" s="484">
        <f t="shared" si="71"/>
        <v>705</v>
      </c>
      <c r="DC144" s="485">
        <f t="shared" si="101"/>
        <v>0</v>
      </c>
      <c r="DD144" s="486">
        <f t="shared" si="102"/>
        <v>0</v>
      </c>
      <c r="DE144" s="487" t="str">
        <f t="shared" si="103"/>
        <v/>
      </c>
      <c r="DF144" s="463" t="str">
        <f t="shared" si="104"/>
        <v/>
      </c>
      <c r="DG144" s="463" t="str">
        <f t="shared" si="105"/>
        <v/>
      </c>
      <c r="DH144" s="488" t="str">
        <f t="shared" si="106"/>
        <v/>
      </c>
      <c r="DI144" s="461">
        <f t="shared" si="107"/>
        <v>0</v>
      </c>
      <c r="DJ144" s="648"/>
      <c r="DK144" s="649"/>
      <c r="DM144" s="201">
        <f t="shared" si="108"/>
        <v>0</v>
      </c>
      <c r="DN144" s="201" t="s">
        <v>127</v>
      </c>
      <c r="DO144" s="201">
        <f t="shared" si="109"/>
        <v>100</v>
      </c>
      <c r="DP144" s="201" t="str">
        <f t="shared" si="110"/>
        <v>0/100</v>
      </c>
      <c r="DQ144" s="201">
        <f t="shared" si="111"/>
        <v>0</v>
      </c>
      <c r="DR144" s="201" t="s">
        <v>127</v>
      </c>
      <c r="DS144" s="201">
        <f t="shared" si="112"/>
        <v>100</v>
      </c>
      <c r="DT144" s="201" t="str">
        <f t="shared" si="113"/>
        <v>0/100</v>
      </c>
      <c r="DU144" s="201">
        <f t="shared" si="114"/>
        <v>0</v>
      </c>
      <c r="DV144" s="201" t="s">
        <v>127</v>
      </c>
      <c r="DW144" s="201">
        <f t="shared" si="115"/>
        <v>100</v>
      </c>
      <c r="DX144" s="201" t="str">
        <f t="shared" si="116"/>
        <v>0/100</v>
      </c>
      <c r="DY144" s="201">
        <f t="shared" si="117"/>
        <v>0</v>
      </c>
      <c r="DZ144" s="201" t="s">
        <v>127</v>
      </c>
      <c r="EA144" s="201">
        <f t="shared" si="118"/>
        <v>0</v>
      </c>
      <c r="EB144" s="201" t="str">
        <f t="shared" si="119"/>
        <v>0/0</v>
      </c>
    </row>
    <row r="145" spans="1:132" ht="15.75">
      <c r="A145" s="6">
        <f t="shared" si="72"/>
        <v>0</v>
      </c>
      <c r="B145" s="484">
        <v>137</v>
      </c>
      <c r="C145" s="463">
        <f t="shared" si="130"/>
        <v>0</v>
      </c>
      <c r="D145" s="8"/>
      <c r="E145" s="22"/>
      <c r="F145" s="7"/>
      <c r="G145" s="8"/>
      <c r="H145" s="8"/>
      <c r="I145" s="8"/>
      <c r="J145" s="524"/>
      <c r="K145" s="196">
        <v>0</v>
      </c>
      <c r="L145" s="146">
        <v>0</v>
      </c>
      <c r="M145" s="146"/>
      <c r="N145" s="147">
        <f t="shared" si="131"/>
        <v>0</v>
      </c>
      <c r="O145" s="148">
        <v>0</v>
      </c>
      <c r="P145" s="148">
        <v>0</v>
      </c>
      <c r="Q145" s="148">
        <v>0</v>
      </c>
      <c r="R145" s="149">
        <f t="shared" si="132"/>
        <v>0</v>
      </c>
      <c r="S145" s="150">
        <v>0</v>
      </c>
      <c r="T145" s="150">
        <v>0</v>
      </c>
      <c r="U145" s="150">
        <v>0</v>
      </c>
      <c r="V145" s="151">
        <f t="shared" si="133"/>
        <v>0</v>
      </c>
      <c r="W145" s="464">
        <f t="shared" si="134"/>
        <v>0</v>
      </c>
      <c r="X145" s="465">
        <f t="shared" si="135"/>
        <v>0</v>
      </c>
      <c r="Y145" s="466" t="str">
        <f t="shared" si="136"/>
        <v/>
      </c>
      <c r="Z145" s="186">
        <v>0</v>
      </c>
      <c r="AA145" s="152">
        <v>0</v>
      </c>
      <c r="AB145" s="152"/>
      <c r="AC145" s="153">
        <f t="shared" si="77"/>
        <v>0</v>
      </c>
      <c r="AD145" s="154">
        <v>0</v>
      </c>
      <c r="AE145" s="154">
        <v>0</v>
      </c>
      <c r="AF145" s="154">
        <v>0</v>
      </c>
      <c r="AG145" s="155">
        <f t="shared" si="78"/>
        <v>0</v>
      </c>
      <c r="AH145" s="156">
        <v>0</v>
      </c>
      <c r="AI145" s="156">
        <v>0</v>
      </c>
      <c r="AJ145" s="156">
        <v>0</v>
      </c>
      <c r="AK145" s="157">
        <f t="shared" si="79"/>
        <v>0</v>
      </c>
      <c r="AL145" s="467">
        <f t="shared" si="141"/>
        <v>0</v>
      </c>
      <c r="AM145" s="468">
        <f t="shared" si="81"/>
        <v>0</v>
      </c>
      <c r="AN145" s="469" t="str">
        <f t="shared" si="82"/>
        <v/>
      </c>
      <c r="AO145" s="102">
        <v>0</v>
      </c>
      <c r="AP145" s="9">
        <v>0</v>
      </c>
      <c r="AQ145" s="9"/>
      <c r="AR145" s="158">
        <f t="shared" si="83"/>
        <v>0</v>
      </c>
      <c r="AS145" s="159">
        <v>0</v>
      </c>
      <c r="AT145" s="159">
        <v>0</v>
      </c>
      <c r="AU145" s="159">
        <v>0</v>
      </c>
      <c r="AV145" s="160">
        <f t="shared" si="84"/>
        <v>0</v>
      </c>
      <c r="AW145" s="161">
        <v>0</v>
      </c>
      <c r="AX145" s="161">
        <v>0</v>
      </c>
      <c r="AY145" s="161">
        <v>0</v>
      </c>
      <c r="AZ145" s="162">
        <f t="shared" si="85"/>
        <v>0</v>
      </c>
      <c r="BA145" s="470">
        <f t="shared" si="86"/>
        <v>0</v>
      </c>
      <c r="BB145" s="471">
        <f t="shared" si="87"/>
        <v>0</v>
      </c>
      <c r="BC145" s="472" t="str">
        <f t="shared" si="88"/>
        <v/>
      </c>
      <c r="BD145" s="172">
        <v>0</v>
      </c>
      <c r="BE145" s="163">
        <v>0</v>
      </c>
      <c r="BF145" s="163"/>
      <c r="BG145" s="164">
        <f t="shared" si="89"/>
        <v>0</v>
      </c>
      <c r="BH145" s="165">
        <v>0</v>
      </c>
      <c r="BI145" s="165">
        <v>0</v>
      </c>
      <c r="BJ145" s="165">
        <v>0</v>
      </c>
      <c r="BK145" s="166">
        <f t="shared" si="90"/>
        <v>0</v>
      </c>
      <c r="BL145" s="167">
        <v>0</v>
      </c>
      <c r="BM145" s="167">
        <v>0</v>
      </c>
      <c r="BN145" s="167">
        <v>0</v>
      </c>
      <c r="BO145" s="168">
        <f t="shared" si="91"/>
        <v>0</v>
      </c>
      <c r="BP145" s="473">
        <f t="shared" si="92"/>
        <v>0</v>
      </c>
      <c r="BQ145" s="474">
        <f t="shared" si="93"/>
        <v>0</v>
      </c>
      <c r="BR145" s="475" t="str">
        <f t="shared" si="94"/>
        <v/>
      </c>
      <c r="BS145" s="132"/>
      <c r="BT145" s="19"/>
      <c r="BU145" s="19"/>
      <c r="BV145" s="19"/>
      <c r="BW145" s="19"/>
      <c r="BX145" s="476">
        <f t="shared" si="145"/>
        <v>0</v>
      </c>
      <c r="BY145" s="448">
        <f t="shared" si="95"/>
        <v>0</v>
      </c>
      <c r="BZ145" s="449" t="str">
        <f t="shared" si="142"/>
        <v/>
      </c>
      <c r="CA145" s="116"/>
      <c r="CB145" s="27"/>
      <c r="CC145" s="27"/>
      <c r="CD145" s="27"/>
      <c r="CE145" s="27"/>
      <c r="CF145" s="470">
        <f t="shared" si="146"/>
        <v>0</v>
      </c>
      <c r="CG145" s="477">
        <f t="shared" si="96"/>
        <v>0</v>
      </c>
      <c r="CH145" s="478" t="str">
        <f t="shared" si="143"/>
        <v/>
      </c>
      <c r="CI145" s="111"/>
      <c r="CJ145" s="18"/>
      <c r="CK145" s="18"/>
      <c r="CL145" s="18"/>
      <c r="CM145" s="18"/>
      <c r="CN145" s="479">
        <f t="shared" si="147"/>
        <v>0</v>
      </c>
      <c r="CO145" s="480">
        <f t="shared" si="97"/>
        <v>0</v>
      </c>
      <c r="CP145" s="481" t="str">
        <f t="shared" si="144"/>
        <v/>
      </c>
      <c r="CQ145" s="106"/>
      <c r="CR145" s="19"/>
      <c r="CS145" s="19"/>
      <c r="CT145" s="19"/>
      <c r="CU145" s="19"/>
      <c r="CV145" s="476">
        <f t="shared" si="148"/>
        <v>0</v>
      </c>
      <c r="CW145" s="448" t="str">
        <f t="shared" si="98"/>
        <v/>
      </c>
      <c r="CX145" s="482" t="str">
        <f t="shared" si="99"/>
        <v/>
      </c>
      <c r="CY145" s="102"/>
      <c r="CZ145" s="9"/>
      <c r="DA145" s="483" t="str">
        <f t="shared" si="100"/>
        <v/>
      </c>
      <c r="DB145" s="484">
        <f t="shared" si="71"/>
        <v>705</v>
      </c>
      <c r="DC145" s="485">
        <f t="shared" si="101"/>
        <v>0</v>
      </c>
      <c r="DD145" s="486">
        <f t="shared" si="102"/>
        <v>0</v>
      </c>
      <c r="DE145" s="487" t="str">
        <f t="shared" si="103"/>
        <v/>
      </c>
      <c r="DF145" s="463" t="str">
        <f t="shared" si="104"/>
        <v/>
      </c>
      <c r="DG145" s="463" t="str">
        <f t="shared" si="105"/>
        <v/>
      </c>
      <c r="DH145" s="488" t="str">
        <f t="shared" si="106"/>
        <v/>
      </c>
      <c r="DI145" s="461">
        <f t="shared" si="107"/>
        <v>0</v>
      </c>
      <c r="DJ145" s="648"/>
      <c r="DK145" s="649"/>
      <c r="DM145" s="201">
        <f t="shared" si="108"/>
        <v>0</v>
      </c>
      <c r="DN145" s="201" t="s">
        <v>127</v>
      </c>
      <c r="DO145" s="201">
        <f t="shared" si="109"/>
        <v>100</v>
      </c>
      <c r="DP145" s="201" t="str">
        <f t="shared" si="110"/>
        <v>0/100</v>
      </c>
      <c r="DQ145" s="201">
        <f t="shared" si="111"/>
        <v>0</v>
      </c>
      <c r="DR145" s="201" t="s">
        <v>127</v>
      </c>
      <c r="DS145" s="201">
        <f t="shared" si="112"/>
        <v>100</v>
      </c>
      <c r="DT145" s="201" t="str">
        <f t="shared" si="113"/>
        <v>0/100</v>
      </c>
      <c r="DU145" s="201">
        <f t="shared" si="114"/>
        <v>0</v>
      </c>
      <c r="DV145" s="201" t="s">
        <v>127</v>
      </c>
      <c r="DW145" s="201">
        <f t="shared" si="115"/>
        <v>100</v>
      </c>
      <c r="DX145" s="201" t="str">
        <f t="shared" si="116"/>
        <v>0/100</v>
      </c>
      <c r="DY145" s="201">
        <f t="shared" si="117"/>
        <v>0</v>
      </c>
      <c r="DZ145" s="201" t="s">
        <v>127</v>
      </c>
      <c r="EA145" s="201">
        <f t="shared" si="118"/>
        <v>0</v>
      </c>
      <c r="EB145" s="201" t="str">
        <f t="shared" si="119"/>
        <v>0/0</v>
      </c>
    </row>
    <row r="146" spans="1:132" ht="15.75">
      <c r="A146" s="6">
        <f t="shared" si="72"/>
        <v>0</v>
      </c>
      <c r="B146" s="462">
        <v>138</v>
      </c>
      <c r="C146" s="463">
        <f t="shared" si="130"/>
        <v>0</v>
      </c>
      <c r="D146" s="8"/>
      <c r="E146" s="22"/>
      <c r="F146" s="7"/>
      <c r="G146" s="8"/>
      <c r="H146" s="8"/>
      <c r="I146" s="8"/>
      <c r="J146" s="524"/>
      <c r="K146" s="196">
        <v>0</v>
      </c>
      <c r="L146" s="146">
        <v>0</v>
      </c>
      <c r="M146" s="146"/>
      <c r="N146" s="147">
        <f t="shared" si="131"/>
        <v>0</v>
      </c>
      <c r="O146" s="148">
        <v>0</v>
      </c>
      <c r="P146" s="148">
        <v>0</v>
      </c>
      <c r="Q146" s="148">
        <v>0</v>
      </c>
      <c r="R146" s="149">
        <f t="shared" si="132"/>
        <v>0</v>
      </c>
      <c r="S146" s="150">
        <v>0</v>
      </c>
      <c r="T146" s="150">
        <v>0</v>
      </c>
      <c r="U146" s="150">
        <v>0</v>
      </c>
      <c r="V146" s="151">
        <f t="shared" si="133"/>
        <v>0</v>
      </c>
      <c r="W146" s="464">
        <f t="shared" si="134"/>
        <v>0</v>
      </c>
      <c r="X146" s="465">
        <f t="shared" si="135"/>
        <v>0</v>
      </c>
      <c r="Y146" s="466" t="str">
        <f t="shared" si="136"/>
        <v/>
      </c>
      <c r="Z146" s="186">
        <v>0</v>
      </c>
      <c r="AA146" s="152">
        <v>0</v>
      </c>
      <c r="AB146" s="152"/>
      <c r="AC146" s="153">
        <f t="shared" si="77"/>
        <v>0</v>
      </c>
      <c r="AD146" s="154">
        <v>0</v>
      </c>
      <c r="AE146" s="154">
        <v>0</v>
      </c>
      <c r="AF146" s="154">
        <v>0</v>
      </c>
      <c r="AG146" s="155">
        <f t="shared" si="78"/>
        <v>0</v>
      </c>
      <c r="AH146" s="156">
        <v>0</v>
      </c>
      <c r="AI146" s="156">
        <v>0</v>
      </c>
      <c r="AJ146" s="156">
        <v>0</v>
      </c>
      <c r="AK146" s="157">
        <f t="shared" si="79"/>
        <v>0</v>
      </c>
      <c r="AL146" s="467">
        <f t="shared" si="141"/>
        <v>0</v>
      </c>
      <c r="AM146" s="468">
        <f t="shared" si="81"/>
        <v>0</v>
      </c>
      <c r="AN146" s="469" t="str">
        <f t="shared" si="82"/>
        <v/>
      </c>
      <c r="AO146" s="102">
        <v>0</v>
      </c>
      <c r="AP146" s="9">
        <v>0</v>
      </c>
      <c r="AQ146" s="9"/>
      <c r="AR146" s="158">
        <f t="shared" si="83"/>
        <v>0</v>
      </c>
      <c r="AS146" s="159">
        <v>0</v>
      </c>
      <c r="AT146" s="159">
        <v>0</v>
      </c>
      <c r="AU146" s="159">
        <v>0</v>
      </c>
      <c r="AV146" s="160">
        <f t="shared" si="84"/>
        <v>0</v>
      </c>
      <c r="AW146" s="161">
        <v>0</v>
      </c>
      <c r="AX146" s="161">
        <v>0</v>
      </c>
      <c r="AY146" s="161">
        <v>0</v>
      </c>
      <c r="AZ146" s="162">
        <f t="shared" si="85"/>
        <v>0</v>
      </c>
      <c r="BA146" s="470">
        <f t="shared" si="86"/>
        <v>0</v>
      </c>
      <c r="BB146" s="471">
        <f t="shared" si="87"/>
        <v>0</v>
      </c>
      <c r="BC146" s="472" t="str">
        <f t="shared" si="88"/>
        <v/>
      </c>
      <c r="BD146" s="172">
        <v>0</v>
      </c>
      <c r="BE146" s="163">
        <v>0</v>
      </c>
      <c r="BF146" s="163"/>
      <c r="BG146" s="164">
        <f t="shared" si="89"/>
        <v>0</v>
      </c>
      <c r="BH146" s="165">
        <v>0</v>
      </c>
      <c r="BI146" s="165">
        <v>0</v>
      </c>
      <c r="BJ146" s="165">
        <v>0</v>
      </c>
      <c r="BK146" s="166">
        <f t="shared" si="90"/>
        <v>0</v>
      </c>
      <c r="BL146" s="167">
        <v>0</v>
      </c>
      <c r="BM146" s="167">
        <v>0</v>
      </c>
      <c r="BN146" s="167">
        <v>0</v>
      </c>
      <c r="BO146" s="168">
        <f t="shared" si="91"/>
        <v>0</v>
      </c>
      <c r="BP146" s="473">
        <f t="shared" si="92"/>
        <v>0</v>
      </c>
      <c r="BQ146" s="474">
        <f t="shared" si="93"/>
        <v>0</v>
      </c>
      <c r="BR146" s="475" t="str">
        <f t="shared" si="94"/>
        <v/>
      </c>
      <c r="BS146" s="132"/>
      <c r="BT146" s="19"/>
      <c r="BU146" s="19"/>
      <c r="BV146" s="19"/>
      <c r="BW146" s="19"/>
      <c r="BX146" s="476">
        <f t="shared" si="145"/>
        <v>0</v>
      </c>
      <c r="BY146" s="448">
        <f t="shared" si="95"/>
        <v>0</v>
      </c>
      <c r="BZ146" s="449" t="str">
        <f t="shared" si="142"/>
        <v/>
      </c>
      <c r="CA146" s="116"/>
      <c r="CB146" s="27"/>
      <c r="CC146" s="27"/>
      <c r="CD146" s="27"/>
      <c r="CE146" s="27"/>
      <c r="CF146" s="470">
        <f t="shared" si="146"/>
        <v>0</v>
      </c>
      <c r="CG146" s="477">
        <f t="shared" si="96"/>
        <v>0</v>
      </c>
      <c r="CH146" s="478" t="str">
        <f t="shared" si="143"/>
        <v/>
      </c>
      <c r="CI146" s="111"/>
      <c r="CJ146" s="18"/>
      <c r="CK146" s="18"/>
      <c r="CL146" s="18"/>
      <c r="CM146" s="18"/>
      <c r="CN146" s="479">
        <f t="shared" si="147"/>
        <v>0</v>
      </c>
      <c r="CO146" s="480">
        <f t="shared" si="97"/>
        <v>0</v>
      </c>
      <c r="CP146" s="481" t="str">
        <f t="shared" si="144"/>
        <v/>
      </c>
      <c r="CQ146" s="106"/>
      <c r="CR146" s="19"/>
      <c r="CS146" s="19"/>
      <c r="CT146" s="19"/>
      <c r="CU146" s="19"/>
      <c r="CV146" s="476">
        <f t="shared" si="148"/>
        <v>0</v>
      </c>
      <c r="CW146" s="448" t="str">
        <f t="shared" si="98"/>
        <v/>
      </c>
      <c r="CX146" s="482" t="str">
        <f t="shared" si="99"/>
        <v/>
      </c>
      <c r="CY146" s="102"/>
      <c r="CZ146" s="9"/>
      <c r="DA146" s="483" t="str">
        <f t="shared" si="100"/>
        <v/>
      </c>
      <c r="DB146" s="484">
        <f t="shared" si="71"/>
        <v>705</v>
      </c>
      <c r="DC146" s="485">
        <f t="shared" si="101"/>
        <v>0</v>
      </c>
      <c r="DD146" s="486">
        <f t="shared" si="102"/>
        <v>0</v>
      </c>
      <c r="DE146" s="487" t="str">
        <f t="shared" si="103"/>
        <v/>
      </c>
      <c r="DF146" s="463" t="str">
        <f t="shared" si="104"/>
        <v/>
      </c>
      <c r="DG146" s="463" t="str">
        <f t="shared" si="105"/>
        <v/>
      </c>
      <c r="DH146" s="488" t="str">
        <f t="shared" si="106"/>
        <v/>
      </c>
      <c r="DI146" s="461">
        <f t="shared" si="107"/>
        <v>0</v>
      </c>
      <c r="DJ146" s="648"/>
      <c r="DK146" s="649"/>
      <c r="DM146" s="201">
        <f t="shared" si="108"/>
        <v>0</v>
      </c>
      <c r="DN146" s="201" t="s">
        <v>127</v>
      </c>
      <c r="DO146" s="201">
        <f t="shared" si="109"/>
        <v>100</v>
      </c>
      <c r="DP146" s="201" t="str">
        <f t="shared" si="110"/>
        <v>0/100</v>
      </c>
      <c r="DQ146" s="201">
        <f t="shared" si="111"/>
        <v>0</v>
      </c>
      <c r="DR146" s="201" t="s">
        <v>127</v>
      </c>
      <c r="DS146" s="201">
        <f t="shared" si="112"/>
        <v>100</v>
      </c>
      <c r="DT146" s="201" t="str">
        <f t="shared" si="113"/>
        <v>0/100</v>
      </c>
      <c r="DU146" s="201">
        <f t="shared" si="114"/>
        <v>0</v>
      </c>
      <c r="DV146" s="201" t="s">
        <v>127</v>
      </c>
      <c r="DW146" s="201">
        <f t="shared" si="115"/>
        <v>100</v>
      </c>
      <c r="DX146" s="201" t="str">
        <f t="shared" si="116"/>
        <v>0/100</v>
      </c>
      <c r="DY146" s="201">
        <f t="shared" si="117"/>
        <v>0</v>
      </c>
      <c r="DZ146" s="201" t="s">
        <v>127</v>
      </c>
      <c r="EA146" s="201">
        <f t="shared" si="118"/>
        <v>0</v>
      </c>
      <c r="EB146" s="201" t="str">
        <f t="shared" si="119"/>
        <v>0/0</v>
      </c>
    </row>
    <row r="147" spans="1:132" ht="15.75">
      <c r="A147" s="6">
        <f t="shared" si="72"/>
        <v>0</v>
      </c>
      <c r="B147" s="484">
        <v>139</v>
      </c>
      <c r="C147" s="463">
        <f t="shared" si="130"/>
        <v>0</v>
      </c>
      <c r="D147" s="8"/>
      <c r="E147" s="22"/>
      <c r="F147" s="7"/>
      <c r="G147" s="8"/>
      <c r="H147" s="8"/>
      <c r="I147" s="8"/>
      <c r="J147" s="524"/>
      <c r="K147" s="196">
        <v>0</v>
      </c>
      <c r="L147" s="146">
        <v>0</v>
      </c>
      <c r="M147" s="146"/>
      <c r="N147" s="147">
        <f t="shared" si="131"/>
        <v>0</v>
      </c>
      <c r="O147" s="148">
        <v>0</v>
      </c>
      <c r="P147" s="148">
        <v>0</v>
      </c>
      <c r="Q147" s="148">
        <v>0</v>
      </c>
      <c r="R147" s="149">
        <f t="shared" si="132"/>
        <v>0</v>
      </c>
      <c r="S147" s="150">
        <v>0</v>
      </c>
      <c r="T147" s="150">
        <v>0</v>
      </c>
      <c r="U147" s="150">
        <v>0</v>
      </c>
      <c r="V147" s="151">
        <f t="shared" si="133"/>
        <v>0</v>
      </c>
      <c r="W147" s="464">
        <f t="shared" si="134"/>
        <v>0</v>
      </c>
      <c r="X147" s="465">
        <f t="shared" si="135"/>
        <v>0</v>
      </c>
      <c r="Y147" s="466" t="str">
        <f t="shared" si="136"/>
        <v/>
      </c>
      <c r="Z147" s="186">
        <v>0</v>
      </c>
      <c r="AA147" s="152">
        <v>0</v>
      </c>
      <c r="AB147" s="152"/>
      <c r="AC147" s="153">
        <f t="shared" si="77"/>
        <v>0</v>
      </c>
      <c r="AD147" s="154">
        <v>0</v>
      </c>
      <c r="AE147" s="154">
        <v>0</v>
      </c>
      <c r="AF147" s="154">
        <v>0</v>
      </c>
      <c r="AG147" s="155">
        <f t="shared" si="78"/>
        <v>0</v>
      </c>
      <c r="AH147" s="156">
        <v>0</v>
      </c>
      <c r="AI147" s="156">
        <v>0</v>
      </c>
      <c r="AJ147" s="156">
        <v>0</v>
      </c>
      <c r="AK147" s="157">
        <f t="shared" si="79"/>
        <v>0</v>
      </c>
      <c r="AL147" s="467">
        <f t="shared" si="141"/>
        <v>0</v>
      </c>
      <c r="AM147" s="468">
        <f t="shared" si="81"/>
        <v>0</v>
      </c>
      <c r="AN147" s="469" t="str">
        <f t="shared" si="82"/>
        <v/>
      </c>
      <c r="AO147" s="102">
        <v>0</v>
      </c>
      <c r="AP147" s="9">
        <v>0</v>
      </c>
      <c r="AQ147" s="9"/>
      <c r="AR147" s="158">
        <f t="shared" si="83"/>
        <v>0</v>
      </c>
      <c r="AS147" s="159">
        <v>0</v>
      </c>
      <c r="AT147" s="159">
        <v>0</v>
      </c>
      <c r="AU147" s="159">
        <v>0</v>
      </c>
      <c r="AV147" s="160">
        <f t="shared" si="84"/>
        <v>0</v>
      </c>
      <c r="AW147" s="161">
        <v>0</v>
      </c>
      <c r="AX147" s="161">
        <v>0</v>
      </c>
      <c r="AY147" s="161">
        <v>0</v>
      </c>
      <c r="AZ147" s="162">
        <f t="shared" si="85"/>
        <v>0</v>
      </c>
      <c r="BA147" s="470">
        <f t="shared" si="86"/>
        <v>0</v>
      </c>
      <c r="BB147" s="471">
        <f t="shared" si="87"/>
        <v>0</v>
      </c>
      <c r="BC147" s="472" t="str">
        <f t="shared" si="88"/>
        <v/>
      </c>
      <c r="BD147" s="172">
        <v>0</v>
      </c>
      <c r="BE147" s="163">
        <v>0</v>
      </c>
      <c r="BF147" s="163"/>
      <c r="BG147" s="164">
        <f t="shared" si="89"/>
        <v>0</v>
      </c>
      <c r="BH147" s="165">
        <v>0</v>
      </c>
      <c r="BI147" s="165">
        <v>0</v>
      </c>
      <c r="BJ147" s="165">
        <v>0</v>
      </c>
      <c r="BK147" s="166">
        <f t="shared" si="90"/>
        <v>0</v>
      </c>
      <c r="BL147" s="167">
        <v>0</v>
      </c>
      <c r="BM147" s="167">
        <v>0</v>
      </c>
      <c r="BN147" s="167">
        <v>0</v>
      </c>
      <c r="BO147" s="168">
        <f t="shared" si="91"/>
        <v>0</v>
      </c>
      <c r="BP147" s="473">
        <f t="shared" si="92"/>
        <v>0</v>
      </c>
      <c r="BQ147" s="474">
        <f t="shared" si="93"/>
        <v>0</v>
      </c>
      <c r="BR147" s="475" t="str">
        <f t="shared" si="94"/>
        <v/>
      </c>
      <c r="BS147" s="132"/>
      <c r="BT147" s="19"/>
      <c r="BU147" s="19"/>
      <c r="BV147" s="19"/>
      <c r="BW147" s="19"/>
      <c r="BX147" s="476">
        <f t="shared" si="145"/>
        <v>0</v>
      </c>
      <c r="BY147" s="448">
        <f t="shared" si="95"/>
        <v>0</v>
      </c>
      <c r="BZ147" s="449" t="str">
        <f t="shared" si="142"/>
        <v/>
      </c>
      <c r="CA147" s="116"/>
      <c r="CB147" s="27"/>
      <c r="CC147" s="27"/>
      <c r="CD147" s="27"/>
      <c r="CE147" s="27"/>
      <c r="CF147" s="470">
        <f t="shared" si="146"/>
        <v>0</v>
      </c>
      <c r="CG147" s="477">
        <f t="shared" si="96"/>
        <v>0</v>
      </c>
      <c r="CH147" s="478" t="str">
        <f t="shared" si="143"/>
        <v/>
      </c>
      <c r="CI147" s="111"/>
      <c r="CJ147" s="18"/>
      <c r="CK147" s="18"/>
      <c r="CL147" s="18"/>
      <c r="CM147" s="18"/>
      <c r="CN147" s="479">
        <f t="shared" si="147"/>
        <v>0</v>
      </c>
      <c r="CO147" s="480">
        <f t="shared" si="97"/>
        <v>0</v>
      </c>
      <c r="CP147" s="481" t="str">
        <f t="shared" si="144"/>
        <v/>
      </c>
      <c r="CQ147" s="106"/>
      <c r="CR147" s="19"/>
      <c r="CS147" s="19"/>
      <c r="CT147" s="19"/>
      <c r="CU147" s="19"/>
      <c r="CV147" s="476">
        <f t="shared" si="148"/>
        <v>0</v>
      </c>
      <c r="CW147" s="448" t="str">
        <f t="shared" si="98"/>
        <v/>
      </c>
      <c r="CX147" s="482" t="str">
        <f t="shared" si="99"/>
        <v/>
      </c>
      <c r="CY147" s="102"/>
      <c r="CZ147" s="9"/>
      <c r="DA147" s="483" t="str">
        <f t="shared" si="100"/>
        <v/>
      </c>
      <c r="DB147" s="484">
        <f t="shared" si="71"/>
        <v>705</v>
      </c>
      <c r="DC147" s="485">
        <f t="shared" si="101"/>
        <v>0</v>
      </c>
      <c r="DD147" s="486">
        <f t="shared" si="102"/>
        <v>0</v>
      </c>
      <c r="DE147" s="487" t="str">
        <f t="shared" si="103"/>
        <v/>
      </c>
      <c r="DF147" s="463" t="str">
        <f t="shared" si="104"/>
        <v/>
      </c>
      <c r="DG147" s="463" t="str">
        <f t="shared" si="105"/>
        <v/>
      </c>
      <c r="DH147" s="488" t="str">
        <f t="shared" si="106"/>
        <v/>
      </c>
      <c r="DI147" s="461">
        <f t="shared" si="107"/>
        <v>0</v>
      </c>
      <c r="DJ147" s="648"/>
      <c r="DK147" s="649"/>
      <c r="DM147" s="201">
        <f t="shared" si="108"/>
        <v>0</v>
      </c>
      <c r="DN147" s="201" t="s">
        <v>127</v>
      </c>
      <c r="DO147" s="201">
        <f t="shared" si="109"/>
        <v>100</v>
      </c>
      <c r="DP147" s="201" t="str">
        <f t="shared" si="110"/>
        <v>0/100</v>
      </c>
      <c r="DQ147" s="201">
        <f t="shared" si="111"/>
        <v>0</v>
      </c>
      <c r="DR147" s="201" t="s">
        <v>127</v>
      </c>
      <c r="DS147" s="201">
        <f t="shared" si="112"/>
        <v>100</v>
      </c>
      <c r="DT147" s="201" t="str">
        <f t="shared" si="113"/>
        <v>0/100</v>
      </c>
      <c r="DU147" s="201">
        <f t="shared" si="114"/>
        <v>0</v>
      </c>
      <c r="DV147" s="201" t="s">
        <v>127</v>
      </c>
      <c r="DW147" s="201">
        <f t="shared" si="115"/>
        <v>100</v>
      </c>
      <c r="DX147" s="201" t="str">
        <f t="shared" si="116"/>
        <v>0/100</v>
      </c>
      <c r="DY147" s="201">
        <f t="shared" si="117"/>
        <v>0</v>
      </c>
      <c r="DZ147" s="201" t="s">
        <v>127</v>
      </c>
      <c r="EA147" s="201">
        <f t="shared" si="118"/>
        <v>0</v>
      </c>
      <c r="EB147" s="201" t="str">
        <f t="shared" si="119"/>
        <v>0/0</v>
      </c>
    </row>
    <row r="148" spans="1:132" ht="15.75">
      <c r="A148" s="6">
        <f t="shared" si="72"/>
        <v>0</v>
      </c>
      <c r="B148" s="462">
        <v>140</v>
      </c>
      <c r="C148" s="463">
        <f t="shared" si="130"/>
        <v>0</v>
      </c>
      <c r="D148" s="8"/>
      <c r="E148" s="22"/>
      <c r="F148" s="7"/>
      <c r="G148" s="8"/>
      <c r="H148" s="8"/>
      <c r="I148" s="8"/>
      <c r="J148" s="524"/>
      <c r="K148" s="196">
        <v>0</v>
      </c>
      <c r="L148" s="146">
        <v>0</v>
      </c>
      <c r="M148" s="146"/>
      <c r="N148" s="147">
        <f t="shared" si="131"/>
        <v>0</v>
      </c>
      <c r="O148" s="148">
        <v>0</v>
      </c>
      <c r="P148" s="148">
        <v>0</v>
      </c>
      <c r="Q148" s="148">
        <v>0</v>
      </c>
      <c r="R148" s="149">
        <f t="shared" si="132"/>
        <v>0</v>
      </c>
      <c r="S148" s="150">
        <v>0</v>
      </c>
      <c r="T148" s="150">
        <v>0</v>
      </c>
      <c r="U148" s="150">
        <v>0</v>
      </c>
      <c r="V148" s="151">
        <f t="shared" si="133"/>
        <v>0</v>
      </c>
      <c r="W148" s="464">
        <f t="shared" si="134"/>
        <v>0</v>
      </c>
      <c r="X148" s="465">
        <f t="shared" si="135"/>
        <v>0</v>
      </c>
      <c r="Y148" s="466" t="str">
        <f t="shared" si="136"/>
        <v/>
      </c>
      <c r="Z148" s="186">
        <v>0</v>
      </c>
      <c r="AA148" s="152">
        <v>0</v>
      </c>
      <c r="AB148" s="152"/>
      <c r="AC148" s="153">
        <f t="shared" si="77"/>
        <v>0</v>
      </c>
      <c r="AD148" s="154">
        <v>0</v>
      </c>
      <c r="AE148" s="154">
        <v>0</v>
      </c>
      <c r="AF148" s="154">
        <v>0</v>
      </c>
      <c r="AG148" s="155">
        <f t="shared" si="78"/>
        <v>0</v>
      </c>
      <c r="AH148" s="156">
        <v>0</v>
      </c>
      <c r="AI148" s="156">
        <v>0</v>
      </c>
      <c r="AJ148" s="156">
        <v>0</v>
      </c>
      <c r="AK148" s="157">
        <f t="shared" si="79"/>
        <v>0</v>
      </c>
      <c r="AL148" s="467">
        <f t="shared" si="141"/>
        <v>0</v>
      </c>
      <c r="AM148" s="468">
        <f t="shared" si="81"/>
        <v>0</v>
      </c>
      <c r="AN148" s="469" t="str">
        <f t="shared" si="82"/>
        <v/>
      </c>
      <c r="AO148" s="102">
        <v>0</v>
      </c>
      <c r="AP148" s="9">
        <v>0</v>
      </c>
      <c r="AQ148" s="9"/>
      <c r="AR148" s="158">
        <f t="shared" si="83"/>
        <v>0</v>
      </c>
      <c r="AS148" s="159">
        <v>0</v>
      </c>
      <c r="AT148" s="159">
        <v>0</v>
      </c>
      <c r="AU148" s="159">
        <v>0</v>
      </c>
      <c r="AV148" s="160">
        <f t="shared" si="84"/>
        <v>0</v>
      </c>
      <c r="AW148" s="161">
        <v>0</v>
      </c>
      <c r="AX148" s="161">
        <v>0</v>
      </c>
      <c r="AY148" s="161">
        <v>0</v>
      </c>
      <c r="AZ148" s="162">
        <f t="shared" si="85"/>
        <v>0</v>
      </c>
      <c r="BA148" s="470">
        <f t="shared" si="86"/>
        <v>0</v>
      </c>
      <c r="BB148" s="471">
        <f t="shared" si="87"/>
        <v>0</v>
      </c>
      <c r="BC148" s="472" t="str">
        <f t="shared" si="88"/>
        <v/>
      </c>
      <c r="BD148" s="172">
        <v>0</v>
      </c>
      <c r="BE148" s="163">
        <v>0</v>
      </c>
      <c r="BF148" s="163"/>
      <c r="BG148" s="164">
        <f t="shared" si="89"/>
        <v>0</v>
      </c>
      <c r="BH148" s="165">
        <v>0</v>
      </c>
      <c r="BI148" s="165">
        <v>0</v>
      </c>
      <c r="BJ148" s="165">
        <v>0</v>
      </c>
      <c r="BK148" s="166">
        <f t="shared" si="90"/>
        <v>0</v>
      </c>
      <c r="BL148" s="167">
        <v>0</v>
      </c>
      <c r="BM148" s="167">
        <v>0</v>
      </c>
      <c r="BN148" s="167">
        <v>0</v>
      </c>
      <c r="BO148" s="168">
        <f t="shared" si="91"/>
        <v>0</v>
      </c>
      <c r="BP148" s="473">
        <f t="shared" si="92"/>
        <v>0</v>
      </c>
      <c r="BQ148" s="474">
        <f t="shared" si="93"/>
        <v>0</v>
      </c>
      <c r="BR148" s="475" t="str">
        <f t="shared" si="94"/>
        <v/>
      </c>
      <c r="BS148" s="132"/>
      <c r="BT148" s="19"/>
      <c r="BU148" s="19"/>
      <c r="BV148" s="19"/>
      <c r="BW148" s="19"/>
      <c r="BX148" s="476">
        <f t="shared" si="145"/>
        <v>0</v>
      </c>
      <c r="BY148" s="448">
        <f t="shared" si="95"/>
        <v>0</v>
      </c>
      <c r="BZ148" s="449" t="str">
        <f t="shared" si="142"/>
        <v/>
      </c>
      <c r="CA148" s="116"/>
      <c r="CB148" s="27"/>
      <c r="CC148" s="27"/>
      <c r="CD148" s="27"/>
      <c r="CE148" s="27"/>
      <c r="CF148" s="470">
        <f t="shared" si="146"/>
        <v>0</v>
      </c>
      <c r="CG148" s="477">
        <f t="shared" si="96"/>
        <v>0</v>
      </c>
      <c r="CH148" s="478" t="str">
        <f t="shared" si="143"/>
        <v/>
      </c>
      <c r="CI148" s="111"/>
      <c r="CJ148" s="18"/>
      <c r="CK148" s="18"/>
      <c r="CL148" s="18"/>
      <c r="CM148" s="18"/>
      <c r="CN148" s="479">
        <f t="shared" si="147"/>
        <v>0</v>
      </c>
      <c r="CO148" s="480">
        <f t="shared" si="97"/>
        <v>0</v>
      </c>
      <c r="CP148" s="481" t="str">
        <f t="shared" si="144"/>
        <v/>
      </c>
      <c r="CQ148" s="106"/>
      <c r="CR148" s="19"/>
      <c r="CS148" s="19"/>
      <c r="CT148" s="19"/>
      <c r="CU148" s="19"/>
      <c r="CV148" s="476">
        <f t="shared" si="148"/>
        <v>0</v>
      </c>
      <c r="CW148" s="448" t="str">
        <f t="shared" si="98"/>
        <v/>
      </c>
      <c r="CX148" s="482" t="str">
        <f t="shared" si="99"/>
        <v/>
      </c>
      <c r="CY148" s="102"/>
      <c r="CZ148" s="9"/>
      <c r="DA148" s="483" t="str">
        <f t="shared" si="100"/>
        <v/>
      </c>
      <c r="DB148" s="484">
        <f t="shared" si="71"/>
        <v>705</v>
      </c>
      <c r="DC148" s="485">
        <f t="shared" si="101"/>
        <v>0</v>
      </c>
      <c r="DD148" s="486">
        <f t="shared" si="102"/>
        <v>0</v>
      </c>
      <c r="DE148" s="487" t="str">
        <f t="shared" si="103"/>
        <v/>
      </c>
      <c r="DF148" s="463" t="str">
        <f t="shared" si="104"/>
        <v/>
      </c>
      <c r="DG148" s="463" t="str">
        <f t="shared" si="105"/>
        <v/>
      </c>
      <c r="DH148" s="488" t="str">
        <f t="shared" si="106"/>
        <v/>
      </c>
      <c r="DI148" s="461">
        <f t="shared" si="107"/>
        <v>0</v>
      </c>
      <c r="DJ148" s="648"/>
      <c r="DK148" s="649"/>
      <c r="DM148" s="201">
        <f t="shared" si="108"/>
        <v>0</v>
      </c>
      <c r="DN148" s="201" t="s">
        <v>127</v>
      </c>
      <c r="DO148" s="201">
        <f t="shared" si="109"/>
        <v>100</v>
      </c>
      <c r="DP148" s="201" t="str">
        <f t="shared" si="110"/>
        <v>0/100</v>
      </c>
      <c r="DQ148" s="201">
        <f t="shared" si="111"/>
        <v>0</v>
      </c>
      <c r="DR148" s="201" t="s">
        <v>127</v>
      </c>
      <c r="DS148" s="201">
        <f t="shared" si="112"/>
        <v>100</v>
      </c>
      <c r="DT148" s="201" t="str">
        <f t="shared" si="113"/>
        <v>0/100</v>
      </c>
      <c r="DU148" s="201">
        <f t="shared" si="114"/>
        <v>0</v>
      </c>
      <c r="DV148" s="201" t="s">
        <v>127</v>
      </c>
      <c r="DW148" s="201">
        <f t="shared" si="115"/>
        <v>100</v>
      </c>
      <c r="DX148" s="201" t="str">
        <f t="shared" si="116"/>
        <v>0/100</v>
      </c>
      <c r="DY148" s="201">
        <f t="shared" si="117"/>
        <v>0</v>
      </c>
      <c r="DZ148" s="201" t="s">
        <v>127</v>
      </c>
      <c r="EA148" s="201">
        <f t="shared" si="118"/>
        <v>0</v>
      </c>
      <c r="EB148" s="201" t="str">
        <f t="shared" si="119"/>
        <v>0/0</v>
      </c>
    </row>
    <row r="149" spans="1:132" ht="15.75">
      <c r="A149" s="6">
        <f t="shared" si="72"/>
        <v>0</v>
      </c>
      <c r="B149" s="484">
        <v>141</v>
      </c>
      <c r="C149" s="463">
        <f t="shared" si="130"/>
        <v>0</v>
      </c>
      <c r="D149" s="8"/>
      <c r="E149" s="22"/>
      <c r="F149" s="7"/>
      <c r="G149" s="8"/>
      <c r="H149" s="8"/>
      <c r="I149" s="8"/>
      <c r="J149" s="524"/>
      <c r="K149" s="196">
        <v>0</v>
      </c>
      <c r="L149" s="146">
        <v>0</v>
      </c>
      <c r="M149" s="146"/>
      <c r="N149" s="147">
        <f t="shared" si="131"/>
        <v>0</v>
      </c>
      <c r="O149" s="148">
        <v>0</v>
      </c>
      <c r="P149" s="148">
        <v>0</v>
      </c>
      <c r="Q149" s="148">
        <v>0</v>
      </c>
      <c r="R149" s="149">
        <f t="shared" si="132"/>
        <v>0</v>
      </c>
      <c r="S149" s="150">
        <v>0</v>
      </c>
      <c r="T149" s="150">
        <v>0</v>
      </c>
      <c r="U149" s="150">
        <v>0</v>
      </c>
      <c r="V149" s="151">
        <f t="shared" si="133"/>
        <v>0</v>
      </c>
      <c r="W149" s="464">
        <f t="shared" si="134"/>
        <v>0</v>
      </c>
      <c r="X149" s="465">
        <f t="shared" si="135"/>
        <v>0</v>
      </c>
      <c r="Y149" s="466" t="str">
        <f t="shared" si="136"/>
        <v/>
      </c>
      <c r="Z149" s="186">
        <v>0</v>
      </c>
      <c r="AA149" s="152">
        <v>0</v>
      </c>
      <c r="AB149" s="152"/>
      <c r="AC149" s="153">
        <f t="shared" si="77"/>
        <v>0</v>
      </c>
      <c r="AD149" s="154">
        <v>0</v>
      </c>
      <c r="AE149" s="154">
        <v>0</v>
      </c>
      <c r="AF149" s="154">
        <v>0</v>
      </c>
      <c r="AG149" s="155">
        <f t="shared" si="78"/>
        <v>0</v>
      </c>
      <c r="AH149" s="156">
        <v>0</v>
      </c>
      <c r="AI149" s="156">
        <v>0</v>
      </c>
      <c r="AJ149" s="156">
        <v>0</v>
      </c>
      <c r="AK149" s="157">
        <f t="shared" si="79"/>
        <v>0</v>
      </c>
      <c r="AL149" s="467">
        <f t="shared" si="141"/>
        <v>0</v>
      </c>
      <c r="AM149" s="468">
        <f t="shared" si="81"/>
        <v>0</v>
      </c>
      <c r="AN149" s="469" t="str">
        <f t="shared" si="82"/>
        <v/>
      </c>
      <c r="AO149" s="102">
        <v>0</v>
      </c>
      <c r="AP149" s="9">
        <v>0</v>
      </c>
      <c r="AQ149" s="9"/>
      <c r="AR149" s="158">
        <f t="shared" si="83"/>
        <v>0</v>
      </c>
      <c r="AS149" s="159">
        <v>0</v>
      </c>
      <c r="AT149" s="159">
        <v>0</v>
      </c>
      <c r="AU149" s="159">
        <v>0</v>
      </c>
      <c r="AV149" s="160">
        <f t="shared" si="84"/>
        <v>0</v>
      </c>
      <c r="AW149" s="161">
        <v>0</v>
      </c>
      <c r="AX149" s="161">
        <v>0</v>
      </c>
      <c r="AY149" s="161">
        <v>0</v>
      </c>
      <c r="AZ149" s="162">
        <f t="shared" si="85"/>
        <v>0</v>
      </c>
      <c r="BA149" s="470">
        <f t="shared" si="86"/>
        <v>0</v>
      </c>
      <c r="BB149" s="471">
        <f t="shared" si="87"/>
        <v>0</v>
      </c>
      <c r="BC149" s="472" t="str">
        <f t="shared" si="88"/>
        <v/>
      </c>
      <c r="BD149" s="172">
        <v>0</v>
      </c>
      <c r="BE149" s="163">
        <v>0</v>
      </c>
      <c r="BF149" s="163"/>
      <c r="BG149" s="164">
        <f t="shared" si="89"/>
        <v>0</v>
      </c>
      <c r="BH149" s="165">
        <v>0</v>
      </c>
      <c r="BI149" s="165">
        <v>0</v>
      </c>
      <c r="BJ149" s="165">
        <v>0</v>
      </c>
      <c r="BK149" s="166">
        <f t="shared" si="90"/>
        <v>0</v>
      </c>
      <c r="BL149" s="167">
        <v>0</v>
      </c>
      <c r="BM149" s="167">
        <v>0</v>
      </c>
      <c r="BN149" s="167">
        <v>0</v>
      </c>
      <c r="BO149" s="168">
        <f t="shared" si="91"/>
        <v>0</v>
      </c>
      <c r="BP149" s="473">
        <f t="shared" si="92"/>
        <v>0</v>
      </c>
      <c r="BQ149" s="474">
        <f t="shared" si="93"/>
        <v>0</v>
      </c>
      <c r="BR149" s="475" t="str">
        <f t="shared" si="94"/>
        <v/>
      </c>
      <c r="BS149" s="132"/>
      <c r="BT149" s="19"/>
      <c r="BU149" s="19"/>
      <c r="BV149" s="19"/>
      <c r="BW149" s="19"/>
      <c r="BX149" s="476">
        <f t="shared" si="145"/>
        <v>0</v>
      </c>
      <c r="BY149" s="448">
        <f t="shared" si="95"/>
        <v>0</v>
      </c>
      <c r="BZ149" s="449" t="str">
        <f t="shared" si="142"/>
        <v/>
      </c>
      <c r="CA149" s="116"/>
      <c r="CB149" s="27"/>
      <c r="CC149" s="27"/>
      <c r="CD149" s="27"/>
      <c r="CE149" s="27"/>
      <c r="CF149" s="470">
        <f t="shared" si="146"/>
        <v>0</v>
      </c>
      <c r="CG149" s="477">
        <f t="shared" si="96"/>
        <v>0</v>
      </c>
      <c r="CH149" s="478" t="str">
        <f t="shared" si="143"/>
        <v/>
      </c>
      <c r="CI149" s="111"/>
      <c r="CJ149" s="18"/>
      <c r="CK149" s="18"/>
      <c r="CL149" s="18"/>
      <c r="CM149" s="18"/>
      <c r="CN149" s="479">
        <f t="shared" si="147"/>
        <v>0</v>
      </c>
      <c r="CO149" s="480">
        <f t="shared" si="97"/>
        <v>0</v>
      </c>
      <c r="CP149" s="481" t="str">
        <f t="shared" si="144"/>
        <v/>
      </c>
      <c r="CQ149" s="106"/>
      <c r="CR149" s="19"/>
      <c r="CS149" s="19"/>
      <c r="CT149" s="19"/>
      <c r="CU149" s="19"/>
      <c r="CV149" s="476">
        <f t="shared" si="148"/>
        <v>0</v>
      </c>
      <c r="CW149" s="448" t="str">
        <f t="shared" si="98"/>
        <v/>
      </c>
      <c r="CX149" s="482" t="str">
        <f t="shared" si="99"/>
        <v/>
      </c>
      <c r="CY149" s="102"/>
      <c r="CZ149" s="9"/>
      <c r="DA149" s="483" t="str">
        <f t="shared" si="100"/>
        <v/>
      </c>
      <c r="DB149" s="484">
        <f t="shared" si="71"/>
        <v>705</v>
      </c>
      <c r="DC149" s="485">
        <f t="shared" si="101"/>
        <v>0</v>
      </c>
      <c r="DD149" s="486">
        <f t="shared" si="102"/>
        <v>0</v>
      </c>
      <c r="DE149" s="487" t="str">
        <f t="shared" si="103"/>
        <v/>
      </c>
      <c r="DF149" s="463" t="str">
        <f t="shared" si="104"/>
        <v/>
      </c>
      <c r="DG149" s="463" t="str">
        <f t="shared" si="105"/>
        <v/>
      </c>
      <c r="DH149" s="488" t="str">
        <f t="shared" si="106"/>
        <v/>
      </c>
      <c r="DI149" s="461">
        <f t="shared" si="107"/>
        <v>0</v>
      </c>
      <c r="DJ149" s="648"/>
      <c r="DK149" s="649"/>
      <c r="DM149" s="201">
        <f t="shared" si="108"/>
        <v>0</v>
      </c>
      <c r="DN149" s="201" t="s">
        <v>127</v>
      </c>
      <c r="DO149" s="201">
        <f t="shared" si="109"/>
        <v>100</v>
      </c>
      <c r="DP149" s="201" t="str">
        <f t="shared" si="110"/>
        <v>0/100</v>
      </c>
      <c r="DQ149" s="201">
        <f t="shared" si="111"/>
        <v>0</v>
      </c>
      <c r="DR149" s="201" t="s">
        <v>127</v>
      </c>
      <c r="DS149" s="201">
        <f t="shared" si="112"/>
        <v>100</v>
      </c>
      <c r="DT149" s="201" t="str">
        <f t="shared" si="113"/>
        <v>0/100</v>
      </c>
      <c r="DU149" s="201">
        <f t="shared" si="114"/>
        <v>0</v>
      </c>
      <c r="DV149" s="201" t="s">
        <v>127</v>
      </c>
      <c r="DW149" s="201">
        <f t="shared" si="115"/>
        <v>100</v>
      </c>
      <c r="DX149" s="201" t="str">
        <f t="shared" si="116"/>
        <v>0/100</v>
      </c>
      <c r="DY149" s="201">
        <f t="shared" si="117"/>
        <v>0</v>
      </c>
      <c r="DZ149" s="201" t="s">
        <v>127</v>
      </c>
      <c r="EA149" s="201">
        <f t="shared" si="118"/>
        <v>0</v>
      </c>
      <c r="EB149" s="201" t="str">
        <f t="shared" si="119"/>
        <v>0/0</v>
      </c>
    </row>
    <row r="150" spans="1:132" ht="15.75">
      <c r="A150" s="6">
        <f t="shared" si="72"/>
        <v>0</v>
      </c>
      <c r="B150" s="462">
        <v>142</v>
      </c>
      <c r="C150" s="463">
        <f t="shared" si="130"/>
        <v>0</v>
      </c>
      <c r="D150" s="8"/>
      <c r="E150" s="22"/>
      <c r="F150" s="7"/>
      <c r="G150" s="8"/>
      <c r="H150" s="8"/>
      <c r="I150" s="8"/>
      <c r="J150" s="524"/>
      <c r="K150" s="196">
        <v>0</v>
      </c>
      <c r="L150" s="146">
        <v>0</v>
      </c>
      <c r="M150" s="146"/>
      <c r="N150" s="147">
        <f t="shared" si="131"/>
        <v>0</v>
      </c>
      <c r="O150" s="148">
        <v>0</v>
      </c>
      <c r="P150" s="148">
        <v>0</v>
      </c>
      <c r="Q150" s="148">
        <v>0</v>
      </c>
      <c r="R150" s="149">
        <f t="shared" si="132"/>
        <v>0</v>
      </c>
      <c r="S150" s="150">
        <v>0</v>
      </c>
      <c r="T150" s="150">
        <v>0</v>
      </c>
      <c r="U150" s="150">
        <v>0</v>
      </c>
      <c r="V150" s="151">
        <f t="shared" si="133"/>
        <v>0</v>
      </c>
      <c r="W150" s="464">
        <f t="shared" si="134"/>
        <v>0</v>
      </c>
      <c r="X150" s="465">
        <f t="shared" si="135"/>
        <v>0</v>
      </c>
      <c r="Y150" s="466" t="str">
        <f t="shared" si="136"/>
        <v/>
      </c>
      <c r="Z150" s="186">
        <v>0</v>
      </c>
      <c r="AA150" s="152">
        <v>0</v>
      </c>
      <c r="AB150" s="152"/>
      <c r="AC150" s="153">
        <f t="shared" si="77"/>
        <v>0</v>
      </c>
      <c r="AD150" s="154">
        <v>0</v>
      </c>
      <c r="AE150" s="154">
        <v>0</v>
      </c>
      <c r="AF150" s="154">
        <v>0</v>
      </c>
      <c r="AG150" s="155">
        <f t="shared" si="78"/>
        <v>0</v>
      </c>
      <c r="AH150" s="156">
        <v>0</v>
      </c>
      <c r="AI150" s="156">
        <v>0</v>
      </c>
      <c r="AJ150" s="156">
        <v>0</v>
      </c>
      <c r="AK150" s="157">
        <f t="shared" si="79"/>
        <v>0</v>
      </c>
      <c r="AL150" s="467">
        <f t="shared" si="141"/>
        <v>0</v>
      </c>
      <c r="AM150" s="468">
        <f t="shared" si="81"/>
        <v>0</v>
      </c>
      <c r="AN150" s="469" t="str">
        <f t="shared" si="82"/>
        <v/>
      </c>
      <c r="AO150" s="102">
        <v>0</v>
      </c>
      <c r="AP150" s="9">
        <v>0</v>
      </c>
      <c r="AQ150" s="9"/>
      <c r="AR150" s="158">
        <f t="shared" si="83"/>
        <v>0</v>
      </c>
      <c r="AS150" s="159">
        <v>0</v>
      </c>
      <c r="AT150" s="159">
        <v>0</v>
      </c>
      <c r="AU150" s="159">
        <v>0</v>
      </c>
      <c r="AV150" s="160">
        <f t="shared" si="84"/>
        <v>0</v>
      </c>
      <c r="AW150" s="161">
        <v>0</v>
      </c>
      <c r="AX150" s="161">
        <v>0</v>
      </c>
      <c r="AY150" s="161">
        <v>0</v>
      </c>
      <c r="AZ150" s="162">
        <f t="shared" si="85"/>
        <v>0</v>
      </c>
      <c r="BA150" s="470">
        <f t="shared" si="86"/>
        <v>0</v>
      </c>
      <c r="BB150" s="471">
        <f t="shared" si="87"/>
        <v>0</v>
      </c>
      <c r="BC150" s="472" t="str">
        <f t="shared" si="88"/>
        <v/>
      </c>
      <c r="BD150" s="172">
        <v>0</v>
      </c>
      <c r="BE150" s="163">
        <v>0</v>
      </c>
      <c r="BF150" s="163"/>
      <c r="BG150" s="164">
        <f t="shared" si="89"/>
        <v>0</v>
      </c>
      <c r="BH150" s="165">
        <v>0</v>
      </c>
      <c r="BI150" s="165">
        <v>0</v>
      </c>
      <c r="BJ150" s="165">
        <v>0</v>
      </c>
      <c r="BK150" s="166">
        <f t="shared" si="90"/>
        <v>0</v>
      </c>
      <c r="BL150" s="167">
        <v>0</v>
      </c>
      <c r="BM150" s="167">
        <v>0</v>
      </c>
      <c r="BN150" s="167">
        <v>0</v>
      </c>
      <c r="BO150" s="168">
        <f t="shared" si="91"/>
        <v>0</v>
      </c>
      <c r="BP150" s="473">
        <f t="shared" si="92"/>
        <v>0</v>
      </c>
      <c r="BQ150" s="474">
        <f t="shared" si="93"/>
        <v>0</v>
      </c>
      <c r="BR150" s="475" t="str">
        <f t="shared" si="94"/>
        <v/>
      </c>
      <c r="BS150" s="132"/>
      <c r="BT150" s="19"/>
      <c r="BU150" s="19"/>
      <c r="BV150" s="19"/>
      <c r="BW150" s="19"/>
      <c r="BX150" s="476">
        <f t="shared" si="145"/>
        <v>0</v>
      </c>
      <c r="BY150" s="448">
        <f t="shared" si="95"/>
        <v>0</v>
      </c>
      <c r="BZ150" s="449" t="str">
        <f t="shared" si="142"/>
        <v/>
      </c>
      <c r="CA150" s="116"/>
      <c r="CB150" s="27"/>
      <c r="CC150" s="27"/>
      <c r="CD150" s="27"/>
      <c r="CE150" s="27"/>
      <c r="CF150" s="470">
        <f t="shared" si="146"/>
        <v>0</v>
      </c>
      <c r="CG150" s="477">
        <f t="shared" si="96"/>
        <v>0</v>
      </c>
      <c r="CH150" s="478" t="str">
        <f t="shared" si="143"/>
        <v/>
      </c>
      <c r="CI150" s="111"/>
      <c r="CJ150" s="18"/>
      <c r="CK150" s="18"/>
      <c r="CL150" s="18"/>
      <c r="CM150" s="18"/>
      <c r="CN150" s="479">
        <f t="shared" si="147"/>
        <v>0</v>
      </c>
      <c r="CO150" s="480">
        <f t="shared" si="97"/>
        <v>0</v>
      </c>
      <c r="CP150" s="481" t="str">
        <f t="shared" si="144"/>
        <v/>
      </c>
      <c r="CQ150" s="106"/>
      <c r="CR150" s="19"/>
      <c r="CS150" s="19"/>
      <c r="CT150" s="19"/>
      <c r="CU150" s="19"/>
      <c r="CV150" s="476">
        <f t="shared" si="148"/>
        <v>0</v>
      </c>
      <c r="CW150" s="448" t="str">
        <f t="shared" si="98"/>
        <v/>
      </c>
      <c r="CX150" s="482" t="str">
        <f t="shared" si="99"/>
        <v/>
      </c>
      <c r="CY150" s="102"/>
      <c r="CZ150" s="9"/>
      <c r="DA150" s="483" t="str">
        <f t="shared" si="100"/>
        <v/>
      </c>
      <c r="DB150" s="484">
        <f t="shared" si="71"/>
        <v>705</v>
      </c>
      <c r="DC150" s="485">
        <f t="shared" si="101"/>
        <v>0</v>
      </c>
      <c r="DD150" s="486">
        <f t="shared" si="102"/>
        <v>0</v>
      </c>
      <c r="DE150" s="487" t="str">
        <f t="shared" si="103"/>
        <v/>
      </c>
      <c r="DF150" s="463" t="str">
        <f t="shared" si="104"/>
        <v/>
      </c>
      <c r="DG150" s="463" t="str">
        <f t="shared" si="105"/>
        <v/>
      </c>
      <c r="DH150" s="488" t="str">
        <f t="shared" si="106"/>
        <v/>
      </c>
      <c r="DI150" s="461">
        <f t="shared" si="107"/>
        <v>0</v>
      </c>
      <c r="DJ150" s="648"/>
      <c r="DK150" s="649"/>
      <c r="DM150" s="201">
        <f t="shared" si="108"/>
        <v>0</v>
      </c>
      <c r="DN150" s="201" t="s">
        <v>127</v>
      </c>
      <c r="DO150" s="201">
        <f t="shared" si="109"/>
        <v>100</v>
      </c>
      <c r="DP150" s="201" t="str">
        <f t="shared" si="110"/>
        <v>0/100</v>
      </c>
      <c r="DQ150" s="201">
        <f t="shared" si="111"/>
        <v>0</v>
      </c>
      <c r="DR150" s="201" t="s">
        <v>127</v>
      </c>
      <c r="DS150" s="201">
        <f t="shared" si="112"/>
        <v>100</v>
      </c>
      <c r="DT150" s="201" t="str">
        <f t="shared" si="113"/>
        <v>0/100</v>
      </c>
      <c r="DU150" s="201">
        <f t="shared" si="114"/>
        <v>0</v>
      </c>
      <c r="DV150" s="201" t="s">
        <v>127</v>
      </c>
      <c r="DW150" s="201">
        <f t="shared" si="115"/>
        <v>100</v>
      </c>
      <c r="DX150" s="201" t="str">
        <f t="shared" si="116"/>
        <v>0/100</v>
      </c>
      <c r="DY150" s="201">
        <f t="shared" si="117"/>
        <v>0</v>
      </c>
      <c r="DZ150" s="201" t="s">
        <v>127</v>
      </c>
      <c r="EA150" s="201">
        <f t="shared" si="118"/>
        <v>0</v>
      </c>
      <c r="EB150" s="201" t="str">
        <f t="shared" si="119"/>
        <v>0/0</v>
      </c>
    </row>
    <row r="151" spans="1:132" ht="15.75">
      <c r="A151" s="6">
        <f t="shared" si="72"/>
        <v>0</v>
      </c>
      <c r="B151" s="484">
        <v>143</v>
      </c>
      <c r="C151" s="463">
        <f t="shared" si="130"/>
        <v>0</v>
      </c>
      <c r="D151" s="8"/>
      <c r="E151" s="22"/>
      <c r="F151" s="7"/>
      <c r="G151" s="8"/>
      <c r="H151" s="8"/>
      <c r="I151" s="8"/>
      <c r="J151" s="524"/>
      <c r="K151" s="196">
        <v>0</v>
      </c>
      <c r="L151" s="146">
        <v>0</v>
      </c>
      <c r="M151" s="146"/>
      <c r="N151" s="147">
        <f t="shared" si="131"/>
        <v>0</v>
      </c>
      <c r="O151" s="148">
        <v>0</v>
      </c>
      <c r="P151" s="148">
        <v>0</v>
      </c>
      <c r="Q151" s="148">
        <v>0</v>
      </c>
      <c r="R151" s="149">
        <f t="shared" si="132"/>
        <v>0</v>
      </c>
      <c r="S151" s="150">
        <v>0</v>
      </c>
      <c r="T151" s="150">
        <v>0</v>
      </c>
      <c r="U151" s="150">
        <v>0</v>
      </c>
      <c r="V151" s="151">
        <f t="shared" si="133"/>
        <v>0</v>
      </c>
      <c r="W151" s="464">
        <f t="shared" si="134"/>
        <v>0</v>
      </c>
      <c r="X151" s="465">
        <f t="shared" si="135"/>
        <v>0</v>
      </c>
      <c r="Y151" s="466" t="str">
        <f t="shared" si="136"/>
        <v/>
      </c>
      <c r="Z151" s="186">
        <v>0</v>
      </c>
      <c r="AA151" s="152">
        <v>0</v>
      </c>
      <c r="AB151" s="152"/>
      <c r="AC151" s="153">
        <f t="shared" si="77"/>
        <v>0</v>
      </c>
      <c r="AD151" s="154">
        <v>0</v>
      </c>
      <c r="AE151" s="154">
        <v>0</v>
      </c>
      <c r="AF151" s="154">
        <v>0</v>
      </c>
      <c r="AG151" s="155">
        <f t="shared" si="78"/>
        <v>0</v>
      </c>
      <c r="AH151" s="156">
        <v>0</v>
      </c>
      <c r="AI151" s="156">
        <v>0</v>
      </c>
      <c r="AJ151" s="156">
        <v>0</v>
      </c>
      <c r="AK151" s="157">
        <f t="shared" si="79"/>
        <v>0</v>
      </c>
      <c r="AL151" s="467">
        <f t="shared" si="141"/>
        <v>0</v>
      </c>
      <c r="AM151" s="468">
        <f t="shared" si="81"/>
        <v>0</v>
      </c>
      <c r="AN151" s="469" t="str">
        <f t="shared" si="82"/>
        <v/>
      </c>
      <c r="AO151" s="102">
        <v>0</v>
      </c>
      <c r="AP151" s="9">
        <v>0</v>
      </c>
      <c r="AQ151" s="9"/>
      <c r="AR151" s="158">
        <f t="shared" si="83"/>
        <v>0</v>
      </c>
      <c r="AS151" s="159">
        <v>0</v>
      </c>
      <c r="AT151" s="159">
        <v>0</v>
      </c>
      <c r="AU151" s="159">
        <v>0</v>
      </c>
      <c r="AV151" s="160">
        <f t="shared" si="84"/>
        <v>0</v>
      </c>
      <c r="AW151" s="161">
        <v>0</v>
      </c>
      <c r="AX151" s="161">
        <v>0</v>
      </c>
      <c r="AY151" s="161">
        <v>0</v>
      </c>
      <c r="AZ151" s="162">
        <f t="shared" si="85"/>
        <v>0</v>
      </c>
      <c r="BA151" s="470">
        <f t="shared" si="86"/>
        <v>0</v>
      </c>
      <c r="BB151" s="471">
        <f t="shared" si="87"/>
        <v>0</v>
      </c>
      <c r="BC151" s="472" t="str">
        <f t="shared" si="88"/>
        <v/>
      </c>
      <c r="BD151" s="172">
        <v>0</v>
      </c>
      <c r="BE151" s="163">
        <v>0</v>
      </c>
      <c r="BF151" s="163"/>
      <c r="BG151" s="164">
        <f t="shared" si="89"/>
        <v>0</v>
      </c>
      <c r="BH151" s="165">
        <v>0</v>
      </c>
      <c r="BI151" s="165">
        <v>0</v>
      </c>
      <c r="BJ151" s="165">
        <v>0</v>
      </c>
      <c r="BK151" s="166">
        <f t="shared" si="90"/>
        <v>0</v>
      </c>
      <c r="BL151" s="167">
        <v>0</v>
      </c>
      <c r="BM151" s="167">
        <v>0</v>
      </c>
      <c r="BN151" s="167">
        <v>0</v>
      </c>
      <c r="BO151" s="168">
        <f t="shared" si="91"/>
        <v>0</v>
      </c>
      <c r="BP151" s="473">
        <f t="shared" si="92"/>
        <v>0</v>
      </c>
      <c r="BQ151" s="474">
        <f t="shared" si="93"/>
        <v>0</v>
      </c>
      <c r="BR151" s="475" t="str">
        <f t="shared" si="94"/>
        <v/>
      </c>
      <c r="BS151" s="132"/>
      <c r="BT151" s="19"/>
      <c r="BU151" s="19"/>
      <c r="BV151" s="19"/>
      <c r="BW151" s="19"/>
      <c r="BX151" s="476">
        <f t="shared" si="145"/>
        <v>0</v>
      </c>
      <c r="BY151" s="448">
        <f t="shared" si="95"/>
        <v>0</v>
      </c>
      <c r="BZ151" s="449" t="str">
        <f t="shared" si="142"/>
        <v/>
      </c>
      <c r="CA151" s="116"/>
      <c r="CB151" s="27"/>
      <c r="CC151" s="27"/>
      <c r="CD151" s="27"/>
      <c r="CE151" s="27"/>
      <c r="CF151" s="470">
        <f t="shared" si="146"/>
        <v>0</v>
      </c>
      <c r="CG151" s="477">
        <f t="shared" si="96"/>
        <v>0</v>
      </c>
      <c r="CH151" s="478" t="str">
        <f t="shared" si="143"/>
        <v/>
      </c>
      <c r="CI151" s="111"/>
      <c r="CJ151" s="18"/>
      <c r="CK151" s="18"/>
      <c r="CL151" s="18"/>
      <c r="CM151" s="18"/>
      <c r="CN151" s="479">
        <f t="shared" si="147"/>
        <v>0</v>
      </c>
      <c r="CO151" s="480">
        <f t="shared" si="97"/>
        <v>0</v>
      </c>
      <c r="CP151" s="481" t="str">
        <f t="shared" si="144"/>
        <v/>
      </c>
      <c r="CQ151" s="106"/>
      <c r="CR151" s="19"/>
      <c r="CS151" s="19"/>
      <c r="CT151" s="19"/>
      <c r="CU151" s="19"/>
      <c r="CV151" s="476">
        <f t="shared" si="148"/>
        <v>0</v>
      </c>
      <c r="CW151" s="448" t="str">
        <f t="shared" si="98"/>
        <v/>
      </c>
      <c r="CX151" s="482" t="str">
        <f t="shared" si="99"/>
        <v/>
      </c>
      <c r="CY151" s="102"/>
      <c r="CZ151" s="9"/>
      <c r="DA151" s="483" t="str">
        <f t="shared" si="100"/>
        <v/>
      </c>
      <c r="DB151" s="484">
        <f t="shared" si="71"/>
        <v>705</v>
      </c>
      <c r="DC151" s="485">
        <f t="shared" si="101"/>
        <v>0</v>
      </c>
      <c r="DD151" s="486">
        <f t="shared" si="102"/>
        <v>0</v>
      </c>
      <c r="DE151" s="487" t="str">
        <f t="shared" si="103"/>
        <v/>
      </c>
      <c r="DF151" s="463" t="str">
        <f t="shared" si="104"/>
        <v/>
      </c>
      <c r="DG151" s="463" t="str">
        <f t="shared" si="105"/>
        <v/>
      </c>
      <c r="DH151" s="488" t="str">
        <f t="shared" si="106"/>
        <v/>
      </c>
      <c r="DI151" s="461">
        <f t="shared" si="107"/>
        <v>0</v>
      </c>
      <c r="DJ151" s="648"/>
      <c r="DK151" s="649"/>
      <c r="DM151" s="201">
        <f t="shared" si="108"/>
        <v>0</v>
      </c>
      <c r="DN151" s="201" t="s">
        <v>127</v>
      </c>
      <c r="DO151" s="201">
        <f t="shared" si="109"/>
        <v>100</v>
      </c>
      <c r="DP151" s="201" t="str">
        <f t="shared" si="110"/>
        <v>0/100</v>
      </c>
      <c r="DQ151" s="201">
        <f t="shared" si="111"/>
        <v>0</v>
      </c>
      <c r="DR151" s="201" t="s">
        <v>127</v>
      </c>
      <c r="DS151" s="201">
        <f t="shared" si="112"/>
        <v>100</v>
      </c>
      <c r="DT151" s="201" t="str">
        <f t="shared" si="113"/>
        <v>0/100</v>
      </c>
      <c r="DU151" s="201">
        <f t="shared" si="114"/>
        <v>0</v>
      </c>
      <c r="DV151" s="201" t="s">
        <v>127</v>
      </c>
      <c r="DW151" s="201">
        <f t="shared" si="115"/>
        <v>100</v>
      </c>
      <c r="DX151" s="201" t="str">
        <f t="shared" si="116"/>
        <v>0/100</v>
      </c>
      <c r="DY151" s="201">
        <f t="shared" si="117"/>
        <v>0</v>
      </c>
      <c r="DZ151" s="201" t="s">
        <v>127</v>
      </c>
      <c r="EA151" s="201">
        <f t="shared" si="118"/>
        <v>0</v>
      </c>
      <c r="EB151" s="201" t="str">
        <f t="shared" si="119"/>
        <v>0/0</v>
      </c>
    </row>
    <row r="152" spans="1:132" ht="15.75">
      <c r="A152" s="6">
        <f t="shared" si="72"/>
        <v>0</v>
      </c>
      <c r="B152" s="462">
        <v>144</v>
      </c>
      <c r="C152" s="463">
        <f t="shared" si="130"/>
        <v>0</v>
      </c>
      <c r="D152" s="8"/>
      <c r="E152" s="22"/>
      <c r="F152" s="7"/>
      <c r="G152" s="8"/>
      <c r="H152" s="8"/>
      <c r="I152" s="8"/>
      <c r="J152" s="524"/>
      <c r="K152" s="196">
        <v>0</v>
      </c>
      <c r="L152" s="146">
        <v>0</v>
      </c>
      <c r="M152" s="146"/>
      <c r="N152" s="147">
        <f t="shared" si="131"/>
        <v>0</v>
      </c>
      <c r="O152" s="148">
        <v>0</v>
      </c>
      <c r="P152" s="148">
        <v>0</v>
      </c>
      <c r="Q152" s="148">
        <v>0</v>
      </c>
      <c r="R152" s="149">
        <f t="shared" si="132"/>
        <v>0</v>
      </c>
      <c r="S152" s="150">
        <v>0</v>
      </c>
      <c r="T152" s="150">
        <v>0</v>
      </c>
      <c r="U152" s="150">
        <v>0</v>
      </c>
      <c r="V152" s="151">
        <f t="shared" si="133"/>
        <v>0</v>
      </c>
      <c r="W152" s="464">
        <f t="shared" si="134"/>
        <v>0</v>
      </c>
      <c r="X152" s="465">
        <f t="shared" si="135"/>
        <v>0</v>
      </c>
      <c r="Y152" s="466" t="str">
        <f t="shared" si="136"/>
        <v/>
      </c>
      <c r="Z152" s="186">
        <v>0</v>
      </c>
      <c r="AA152" s="152">
        <v>0</v>
      </c>
      <c r="AB152" s="152"/>
      <c r="AC152" s="153">
        <f t="shared" si="77"/>
        <v>0</v>
      </c>
      <c r="AD152" s="154">
        <v>0</v>
      </c>
      <c r="AE152" s="154">
        <v>0</v>
      </c>
      <c r="AF152" s="154">
        <v>0</v>
      </c>
      <c r="AG152" s="155">
        <f t="shared" si="78"/>
        <v>0</v>
      </c>
      <c r="AH152" s="156">
        <v>0</v>
      </c>
      <c r="AI152" s="156">
        <v>0</v>
      </c>
      <c r="AJ152" s="156">
        <v>0</v>
      </c>
      <c r="AK152" s="157">
        <f t="shared" si="79"/>
        <v>0</v>
      </c>
      <c r="AL152" s="467">
        <f t="shared" si="141"/>
        <v>0</v>
      </c>
      <c r="AM152" s="468">
        <f t="shared" si="81"/>
        <v>0</v>
      </c>
      <c r="AN152" s="469" t="str">
        <f t="shared" si="82"/>
        <v/>
      </c>
      <c r="AO152" s="102">
        <v>0</v>
      </c>
      <c r="AP152" s="9">
        <v>0</v>
      </c>
      <c r="AQ152" s="9"/>
      <c r="AR152" s="158">
        <f t="shared" si="83"/>
        <v>0</v>
      </c>
      <c r="AS152" s="159">
        <v>0</v>
      </c>
      <c r="AT152" s="159">
        <v>0</v>
      </c>
      <c r="AU152" s="159">
        <v>0</v>
      </c>
      <c r="AV152" s="160">
        <f t="shared" si="84"/>
        <v>0</v>
      </c>
      <c r="AW152" s="161">
        <v>0</v>
      </c>
      <c r="AX152" s="161">
        <v>0</v>
      </c>
      <c r="AY152" s="161">
        <v>0</v>
      </c>
      <c r="AZ152" s="162">
        <f t="shared" si="85"/>
        <v>0</v>
      </c>
      <c r="BA152" s="470">
        <f t="shared" si="86"/>
        <v>0</v>
      </c>
      <c r="BB152" s="471">
        <f t="shared" si="87"/>
        <v>0</v>
      </c>
      <c r="BC152" s="472" t="str">
        <f t="shared" si="88"/>
        <v/>
      </c>
      <c r="BD152" s="172">
        <v>0</v>
      </c>
      <c r="BE152" s="163">
        <v>0</v>
      </c>
      <c r="BF152" s="163"/>
      <c r="BG152" s="164">
        <f t="shared" si="89"/>
        <v>0</v>
      </c>
      <c r="BH152" s="165">
        <v>0</v>
      </c>
      <c r="BI152" s="165">
        <v>0</v>
      </c>
      <c r="BJ152" s="165">
        <v>0</v>
      </c>
      <c r="BK152" s="166">
        <f t="shared" si="90"/>
        <v>0</v>
      </c>
      <c r="BL152" s="167">
        <v>0</v>
      </c>
      <c r="BM152" s="167">
        <v>0</v>
      </c>
      <c r="BN152" s="167">
        <v>0</v>
      </c>
      <c r="BO152" s="168">
        <f t="shared" si="91"/>
        <v>0</v>
      </c>
      <c r="BP152" s="473">
        <f t="shared" si="92"/>
        <v>0</v>
      </c>
      <c r="BQ152" s="474">
        <f t="shared" si="93"/>
        <v>0</v>
      </c>
      <c r="BR152" s="475" t="str">
        <f t="shared" si="94"/>
        <v/>
      </c>
      <c r="BS152" s="132"/>
      <c r="BT152" s="19"/>
      <c r="BU152" s="19"/>
      <c r="BV152" s="19"/>
      <c r="BW152" s="19"/>
      <c r="BX152" s="476">
        <f t="shared" si="145"/>
        <v>0</v>
      </c>
      <c r="BY152" s="448">
        <f t="shared" si="95"/>
        <v>0</v>
      </c>
      <c r="BZ152" s="449" t="str">
        <f t="shared" si="142"/>
        <v/>
      </c>
      <c r="CA152" s="116"/>
      <c r="CB152" s="27"/>
      <c r="CC152" s="27"/>
      <c r="CD152" s="27"/>
      <c r="CE152" s="27"/>
      <c r="CF152" s="470">
        <f t="shared" si="146"/>
        <v>0</v>
      </c>
      <c r="CG152" s="477">
        <f t="shared" si="96"/>
        <v>0</v>
      </c>
      <c r="CH152" s="478" t="str">
        <f t="shared" si="143"/>
        <v/>
      </c>
      <c r="CI152" s="111"/>
      <c r="CJ152" s="18"/>
      <c r="CK152" s="18"/>
      <c r="CL152" s="18"/>
      <c r="CM152" s="18"/>
      <c r="CN152" s="479">
        <f t="shared" si="147"/>
        <v>0</v>
      </c>
      <c r="CO152" s="480">
        <f t="shared" si="97"/>
        <v>0</v>
      </c>
      <c r="CP152" s="481" t="str">
        <f t="shared" si="144"/>
        <v/>
      </c>
      <c r="CQ152" s="106"/>
      <c r="CR152" s="19"/>
      <c r="CS152" s="19"/>
      <c r="CT152" s="19"/>
      <c r="CU152" s="19"/>
      <c r="CV152" s="476">
        <f t="shared" si="148"/>
        <v>0</v>
      </c>
      <c r="CW152" s="448" t="str">
        <f t="shared" si="98"/>
        <v/>
      </c>
      <c r="CX152" s="482" t="str">
        <f t="shared" si="99"/>
        <v/>
      </c>
      <c r="CY152" s="102"/>
      <c r="CZ152" s="9"/>
      <c r="DA152" s="483" t="str">
        <f t="shared" si="100"/>
        <v/>
      </c>
      <c r="DB152" s="484">
        <f t="shared" si="71"/>
        <v>705</v>
      </c>
      <c r="DC152" s="485">
        <f t="shared" si="101"/>
        <v>0</v>
      </c>
      <c r="DD152" s="486">
        <f t="shared" si="102"/>
        <v>0</v>
      </c>
      <c r="DE152" s="487" t="str">
        <f t="shared" si="103"/>
        <v/>
      </c>
      <c r="DF152" s="463" t="str">
        <f t="shared" si="104"/>
        <v/>
      </c>
      <c r="DG152" s="463" t="str">
        <f t="shared" si="105"/>
        <v/>
      </c>
      <c r="DH152" s="488" t="str">
        <f t="shared" si="106"/>
        <v/>
      </c>
      <c r="DI152" s="461">
        <f t="shared" si="107"/>
        <v>0</v>
      </c>
      <c r="DJ152" s="648"/>
      <c r="DK152" s="649"/>
      <c r="DM152" s="201">
        <f t="shared" si="108"/>
        <v>0</v>
      </c>
      <c r="DN152" s="201" t="s">
        <v>127</v>
      </c>
      <c r="DO152" s="201">
        <f t="shared" si="109"/>
        <v>100</v>
      </c>
      <c r="DP152" s="201" t="str">
        <f t="shared" si="110"/>
        <v>0/100</v>
      </c>
      <c r="DQ152" s="201">
        <f t="shared" si="111"/>
        <v>0</v>
      </c>
      <c r="DR152" s="201" t="s">
        <v>127</v>
      </c>
      <c r="DS152" s="201">
        <f t="shared" si="112"/>
        <v>100</v>
      </c>
      <c r="DT152" s="201" t="str">
        <f t="shared" si="113"/>
        <v>0/100</v>
      </c>
      <c r="DU152" s="201">
        <f t="shared" si="114"/>
        <v>0</v>
      </c>
      <c r="DV152" s="201" t="s">
        <v>127</v>
      </c>
      <c r="DW152" s="201">
        <f t="shared" si="115"/>
        <v>100</v>
      </c>
      <c r="DX152" s="201" t="str">
        <f t="shared" si="116"/>
        <v>0/100</v>
      </c>
      <c r="DY152" s="201">
        <f t="shared" si="117"/>
        <v>0</v>
      </c>
      <c r="DZ152" s="201" t="s">
        <v>127</v>
      </c>
      <c r="EA152" s="201">
        <f t="shared" si="118"/>
        <v>0</v>
      </c>
      <c r="EB152" s="201" t="str">
        <f t="shared" si="119"/>
        <v>0/0</v>
      </c>
    </row>
    <row r="153" spans="1:132" ht="15.75">
      <c r="A153" s="6">
        <f t="shared" si="72"/>
        <v>0</v>
      </c>
      <c r="B153" s="484">
        <v>145</v>
      </c>
      <c r="C153" s="463">
        <f t="shared" si="130"/>
        <v>0</v>
      </c>
      <c r="D153" s="8"/>
      <c r="E153" s="22"/>
      <c r="F153" s="7"/>
      <c r="G153" s="8"/>
      <c r="H153" s="8"/>
      <c r="I153" s="8"/>
      <c r="J153" s="524"/>
      <c r="K153" s="196">
        <v>0</v>
      </c>
      <c r="L153" s="146">
        <v>0</v>
      </c>
      <c r="M153" s="146"/>
      <c r="N153" s="147">
        <f t="shared" si="131"/>
        <v>0</v>
      </c>
      <c r="O153" s="148">
        <v>0</v>
      </c>
      <c r="P153" s="148">
        <v>0</v>
      </c>
      <c r="Q153" s="148">
        <v>0</v>
      </c>
      <c r="R153" s="149">
        <f t="shared" si="132"/>
        <v>0</v>
      </c>
      <c r="S153" s="150">
        <v>0</v>
      </c>
      <c r="T153" s="150">
        <v>0</v>
      </c>
      <c r="U153" s="150">
        <v>0</v>
      </c>
      <c r="V153" s="151">
        <f t="shared" si="133"/>
        <v>0</v>
      </c>
      <c r="W153" s="464">
        <f t="shared" si="134"/>
        <v>0</v>
      </c>
      <c r="X153" s="465">
        <f t="shared" si="135"/>
        <v>0</v>
      </c>
      <c r="Y153" s="466" t="str">
        <f t="shared" si="136"/>
        <v/>
      </c>
      <c r="Z153" s="186">
        <v>0</v>
      </c>
      <c r="AA153" s="152">
        <v>0</v>
      </c>
      <c r="AB153" s="152"/>
      <c r="AC153" s="153">
        <f t="shared" si="77"/>
        <v>0</v>
      </c>
      <c r="AD153" s="154">
        <v>0</v>
      </c>
      <c r="AE153" s="154">
        <v>0</v>
      </c>
      <c r="AF153" s="154">
        <v>0</v>
      </c>
      <c r="AG153" s="155">
        <f t="shared" si="78"/>
        <v>0</v>
      </c>
      <c r="AH153" s="156">
        <v>0</v>
      </c>
      <c r="AI153" s="156">
        <v>0</v>
      </c>
      <c r="AJ153" s="156">
        <v>0</v>
      </c>
      <c r="AK153" s="157">
        <f t="shared" si="79"/>
        <v>0</v>
      </c>
      <c r="AL153" s="467">
        <f t="shared" si="141"/>
        <v>0</v>
      </c>
      <c r="AM153" s="468">
        <f t="shared" si="81"/>
        <v>0</v>
      </c>
      <c r="AN153" s="469" t="str">
        <f t="shared" si="82"/>
        <v/>
      </c>
      <c r="AO153" s="102">
        <v>0</v>
      </c>
      <c r="AP153" s="9">
        <v>0</v>
      </c>
      <c r="AQ153" s="9"/>
      <c r="AR153" s="158">
        <f t="shared" si="83"/>
        <v>0</v>
      </c>
      <c r="AS153" s="159">
        <v>0</v>
      </c>
      <c r="AT153" s="159">
        <v>0</v>
      </c>
      <c r="AU153" s="159">
        <v>0</v>
      </c>
      <c r="AV153" s="160">
        <f t="shared" si="84"/>
        <v>0</v>
      </c>
      <c r="AW153" s="161">
        <v>0</v>
      </c>
      <c r="AX153" s="161">
        <v>0</v>
      </c>
      <c r="AY153" s="161">
        <v>0</v>
      </c>
      <c r="AZ153" s="162">
        <f t="shared" si="85"/>
        <v>0</v>
      </c>
      <c r="BA153" s="470">
        <f t="shared" si="86"/>
        <v>0</v>
      </c>
      <c r="BB153" s="471">
        <f t="shared" si="87"/>
        <v>0</v>
      </c>
      <c r="BC153" s="472" t="str">
        <f t="shared" si="88"/>
        <v/>
      </c>
      <c r="BD153" s="172">
        <v>0</v>
      </c>
      <c r="BE153" s="163">
        <v>0</v>
      </c>
      <c r="BF153" s="163"/>
      <c r="BG153" s="164">
        <f t="shared" si="89"/>
        <v>0</v>
      </c>
      <c r="BH153" s="165">
        <v>0</v>
      </c>
      <c r="BI153" s="165">
        <v>0</v>
      </c>
      <c r="BJ153" s="165">
        <v>0</v>
      </c>
      <c r="BK153" s="166">
        <f t="shared" si="90"/>
        <v>0</v>
      </c>
      <c r="BL153" s="167">
        <v>0</v>
      </c>
      <c r="BM153" s="167">
        <v>0</v>
      </c>
      <c r="BN153" s="167">
        <v>0</v>
      </c>
      <c r="BO153" s="168">
        <f t="shared" si="91"/>
        <v>0</v>
      </c>
      <c r="BP153" s="473">
        <f t="shared" si="92"/>
        <v>0</v>
      </c>
      <c r="BQ153" s="474">
        <f t="shared" si="93"/>
        <v>0</v>
      </c>
      <c r="BR153" s="475" t="str">
        <f t="shared" si="94"/>
        <v/>
      </c>
      <c r="BS153" s="132"/>
      <c r="BT153" s="19"/>
      <c r="BU153" s="19"/>
      <c r="BV153" s="19"/>
      <c r="BW153" s="19"/>
      <c r="BX153" s="476">
        <f t="shared" si="145"/>
        <v>0</v>
      </c>
      <c r="BY153" s="448">
        <f t="shared" si="95"/>
        <v>0</v>
      </c>
      <c r="BZ153" s="449" t="str">
        <f t="shared" si="142"/>
        <v/>
      </c>
      <c r="CA153" s="116"/>
      <c r="CB153" s="27"/>
      <c r="CC153" s="27"/>
      <c r="CD153" s="27"/>
      <c r="CE153" s="27"/>
      <c r="CF153" s="470">
        <f t="shared" si="146"/>
        <v>0</v>
      </c>
      <c r="CG153" s="477">
        <f t="shared" si="96"/>
        <v>0</v>
      </c>
      <c r="CH153" s="478" t="str">
        <f t="shared" si="143"/>
        <v/>
      </c>
      <c r="CI153" s="111"/>
      <c r="CJ153" s="18"/>
      <c r="CK153" s="18"/>
      <c r="CL153" s="18"/>
      <c r="CM153" s="18"/>
      <c r="CN153" s="479">
        <f t="shared" si="147"/>
        <v>0</v>
      </c>
      <c r="CO153" s="480">
        <f t="shared" si="97"/>
        <v>0</v>
      </c>
      <c r="CP153" s="481" t="str">
        <f t="shared" si="144"/>
        <v/>
      </c>
      <c r="CQ153" s="106"/>
      <c r="CR153" s="19"/>
      <c r="CS153" s="19"/>
      <c r="CT153" s="19"/>
      <c r="CU153" s="19"/>
      <c r="CV153" s="476">
        <f t="shared" si="148"/>
        <v>0</v>
      </c>
      <c r="CW153" s="448" t="str">
        <f t="shared" si="98"/>
        <v/>
      </c>
      <c r="CX153" s="482" t="str">
        <f t="shared" si="99"/>
        <v/>
      </c>
      <c r="CY153" s="102"/>
      <c r="CZ153" s="9"/>
      <c r="DA153" s="483" t="str">
        <f t="shared" si="100"/>
        <v/>
      </c>
      <c r="DB153" s="484">
        <f t="shared" si="71"/>
        <v>705</v>
      </c>
      <c r="DC153" s="485">
        <f t="shared" si="101"/>
        <v>0</v>
      </c>
      <c r="DD153" s="486">
        <f t="shared" si="102"/>
        <v>0</v>
      </c>
      <c r="DE153" s="487" t="str">
        <f t="shared" si="103"/>
        <v/>
      </c>
      <c r="DF153" s="463" t="str">
        <f t="shared" si="104"/>
        <v/>
      </c>
      <c r="DG153" s="463" t="str">
        <f t="shared" si="105"/>
        <v/>
      </c>
      <c r="DH153" s="488" t="str">
        <f t="shared" si="106"/>
        <v/>
      </c>
      <c r="DI153" s="461">
        <f t="shared" si="107"/>
        <v>0</v>
      </c>
      <c r="DJ153" s="648"/>
      <c r="DK153" s="649"/>
      <c r="DM153" s="201">
        <f t="shared" si="108"/>
        <v>0</v>
      </c>
      <c r="DN153" s="201" t="s">
        <v>127</v>
      </c>
      <c r="DO153" s="201">
        <f t="shared" si="109"/>
        <v>100</v>
      </c>
      <c r="DP153" s="201" t="str">
        <f t="shared" si="110"/>
        <v>0/100</v>
      </c>
      <c r="DQ153" s="201">
        <f t="shared" si="111"/>
        <v>0</v>
      </c>
      <c r="DR153" s="201" t="s">
        <v>127</v>
      </c>
      <c r="DS153" s="201">
        <f t="shared" si="112"/>
        <v>100</v>
      </c>
      <c r="DT153" s="201" t="str">
        <f t="shared" si="113"/>
        <v>0/100</v>
      </c>
      <c r="DU153" s="201">
        <f t="shared" si="114"/>
        <v>0</v>
      </c>
      <c r="DV153" s="201" t="s">
        <v>127</v>
      </c>
      <c r="DW153" s="201">
        <f t="shared" si="115"/>
        <v>100</v>
      </c>
      <c r="DX153" s="201" t="str">
        <f t="shared" si="116"/>
        <v>0/100</v>
      </c>
      <c r="DY153" s="201">
        <f t="shared" si="117"/>
        <v>0</v>
      </c>
      <c r="DZ153" s="201" t="s">
        <v>127</v>
      </c>
      <c r="EA153" s="201">
        <f t="shared" si="118"/>
        <v>0</v>
      </c>
      <c r="EB153" s="201" t="str">
        <f t="shared" si="119"/>
        <v>0/0</v>
      </c>
    </row>
    <row r="154" spans="1:132" ht="15.75">
      <c r="A154" s="6">
        <f t="shared" si="72"/>
        <v>0</v>
      </c>
      <c r="B154" s="462">
        <v>146</v>
      </c>
      <c r="C154" s="463">
        <f t="shared" si="130"/>
        <v>0</v>
      </c>
      <c r="D154" s="8"/>
      <c r="E154" s="22"/>
      <c r="F154" s="7"/>
      <c r="G154" s="8"/>
      <c r="H154" s="8"/>
      <c r="I154" s="8"/>
      <c r="J154" s="524"/>
      <c r="K154" s="196">
        <v>0</v>
      </c>
      <c r="L154" s="146">
        <v>0</v>
      </c>
      <c r="M154" s="146"/>
      <c r="N154" s="147">
        <f t="shared" si="131"/>
        <v>0</v>
      </c>
      <c r="O154" s="148">
        <v>0</v>
      </c>
      <c r="P154" s="148">
        <v>0</v>
      </c>
      <c r="Q154" s="148">
        <v>0</v>
      </c>
      <c r="R154" s="149">
        <f t="shared" si="132"/>
        <v>0</v>
      </c>
      <c r="S154" s="150">
        <v>0</v>
      </c>
      <c r="T154" s="150">
        <v>0</v>
      </c>
      <c r="U154" s="150">
        <v>0</v>
      </c>
      <c r="V154" s="151">
        <f t="shared" si="133"/>
        <v>0</v>
      </c>
      <c r="W154" s="464">
        <f t="shared" si="134"/>
        <v>0</v>
      </c>
      <c r="X154" s="465">
        <f t="shared" si="135"/>
        <v>0</v>
      </c>
      <c r="Y154" s="466" t="str">
        <f t="shared" si="136"/>
        <v/>
      </c>
      <c r="Z154" s="186">
        <v>0</v>
      </c>
      <c r="AA154" s="152">
        <v>0</v>
      </c>
      <c r="AB154" s="152"/>
      <c r="AC154" s="153">
        <f t="shared" si="77"/>
        <v>0</v>
      </c>
      <c r="AD154" s="154">
        <v>0</v>
      </c>
      <c r="AE154" s="154">
        <v>0</v>
      </c>
      <c r="AF154" s="154">
        <v>0</v>
      </c>
      <c r="AG154" s="155">
        <f t="shared" si="78"/>
        <v>0</v>
      </c>
      <c r="AH154" s="156">
        <v>0</v>
      </c>
      <c r="AI154" s="156">
        <v>0</v>
      </c>
      <c r="AJ154" s="156">
        <v>0</v>
      </c>
      <c r="AK154" s="157">
        <f t="shared" si="79"/>
        <v>0</v>
      </c>
      <c r="AL154" s="467">
        <f t="shared" si="141"/>
        <v>0</v>
      </c>
      <c r="AM154" s="468">
        <f t="shared" si="81"/>
        <v>0</v>
      </c>
      <c r="AN154" s="469" t="str">
        <f t="shared" si="82"/>
        <v/>
      </c>
      <c r="AO154" s="102">
        <v>0</v>
      </c>
      <c r="AP154" s="9">
        <v>0</v>
      </c>
      <c r="AQ154" s="9"/>
      <c r="AR154" s="158">
        <f t="shared" si="83"/>
        <v>0</v>
      </c>
      <c r="AS154" s="159">
        <v>0</v>
      </c>
      <c r="AT154" s="159">
        <v>0</v>
      </c>
      <c r="AU154" s="159">
        <v>0</v>
      </c>
      <c r="AV154" s="160">
        <f t="shared" si="84"/>
        <v>0</v>
      </c>
      <c r="AW154" s="161">
        <v>0</v>
      </c>
      <c r="AX154" s="161">
        <v>0</v>
      </c>
      <c r="AY154" s="161">
        <v>0</v>
      </c>
      <c r="AZ154" s="162">
        <f t="shared" si="85"/>
        <v>0</v>
      </c>
      <c r="BA154" s="470">
        <f t="shared" si="86"/>
        <v>0</v>
      </c>
      <c r="BB154" s="471">
        <f t="shared" si="87"/>
        <v>0</v>
      </c>
      <c r="BC154" s="472" t="str">
        <f t="shared" si="88"/>
        <v/>
      </c>
      <c r="BD154" s="172">
        <v>0</v>
      </c>
      <c r="BE154" s="163">
        <v>0</v>
      </c>
      <c r="BF154" s="163"/>
      <c r="BG154" s="164">
        <f t="shared" si="89"/>
        <v>0</v>
      </c>
      <c r="BH154" s="165">
        <v>0</v>
      </c>
      <c r="BI154" s="165">
        <v>0</v>
      </c>
      <c r="BJ154" s="165">
        <v>0</v>
      </c>
      <c r="BK154" s="166">
        <f t="shared" si="90"/>
        <v>0</v>
      </c>
      <c r="BL154" s="167">
        <v>0</v>
      </c>
      <c r="BM154" s="167">
        <v>0</v>
      </c>
      <c r="BN154" s="167">
        <v>0</v>
      </c>
      <c r="BO154" s="168">
        <f t="shared" si="91"/>
        <v>0</v>
      </c>
      <c r="BP154" s="473">
        <f t="shared" si="92"/>
        <v>0</v>
      </c>
      <c r="BQ154" s="474">
        <f t="shared" si="93"/>
        <v>0</v>
      </c>
      <c r="BR154" s="475" t="str">
        <f t="shared" si="94"/>
        <v/>
      </c>
      <c r="BS154" s="132"/>
      <c r="BT154" s="19"/>
      <c r="BU154" s="19"/>
      <c r="BV154" s="19"/>
      <c r="BW154" s="19"/>
      <c r="BX154" s="476">
        <f t="shared" si="145"/>
        <v>0</v>
      </c>
      <c r="BY154" s="448">
        <f t="shared" si="95"/>
        <v>0</v>
      </c>
      <c r="BZ154" s="449" t="str">
        <f t="shared" si="142"/>
        <v/>
      </c>
      <c r="CA154" s="116"/>
      <c r="CB154" s="27"/>
      <c r="CC154" s="27"/>
      <c r="CD154" s="27"/>
      <c r="CE154" s="27"/>
      <c r="CF154" s="470">
        <f t="shared" si="146"/>
        <v>0</v>
      </c>
      <c r="CG154" s="477">
        <f t="shared" si="96"/>
        <v>0</v>
      </c>
      <c r="CH154" s="478" t="str">
        <f t="shared" si="143"/>
        <v/>
      </c>
      <c r="CI154" s="111"/>
      <c r="CJ154" s="18"/>
      <c r="CK154" s="18"/>
      <c r="CL154" s="18"/>
      <c r="CM154" s="18"/>
      <c r="CN154" s="479">
        <f t="shared" si="147"/>
        <v>0</v>
      </c>
      <c r="CO154" s="480">
        <f t="shared" si="97"/>
        <v>0</v>
      </c>
      <c r="CP154" s="481" t="str">
        <f t="shared" si="144"/>
        <v/>
      </c>
      <c r="CQ154" s="106"/>
      <c r="CR154" s="19"/>
      <c r="CS154" s="19"/>
      <c r="CT154" s="19"/>
      <c r="CU154" s="19"/>
      <c r="CV154" s="476">
        <f t="shared" si="148"/>
        <v>0</v>
      </c>
      <c r="CW154" s="448" t="str">
        <f t="shared" si="98"/>
        <v/>
      </c>
      <c r="CX154" s="482" t="str">
        <f t="shared" si="99"/>
        <v/>
      </c>
      <c r="CY154" s="102"/>
      <c r="CZ154" s="9"/>
      <c r="DA154" s="483" t="str">
        <f t="shared" si="100"/>
        <v/>
      </c>
      <c r="DB154" s="484">
        <f t="shared" si="71"/>
        <v>705</v>
      </c>
      <c r="DC154" s="485">
        <f t="shared" si="101"/>
        <v>0</v>
      </c>
      <c r="DD154" s="486">
        <f t="shared" si="102"/>
        <v>0</v>
      </c>
      <c r="DE154" s="487" t="str">
        <f t="shared" si="103"/>
        <v/>
      </c>
      <c r="DF154" s="463" t="str">
        <f t="shared" si="104"/>
        <v/>
      </c>
      <c r="DG154" s="463" t="str">
        <f t="shared" si="105"/>
        <v/>
      </c>
      <c r="DH154" s="488" t="str">
        <f t="shared" si="106"/>
        <v/>
      </c>
      <c r="DI154" s="461">
        <f t="shared" si="107"/>
        <v>0</v>
      </c>
      <c r="DJ154" s="648"/>
      <c r="DK154" s="649"/>
      <c r="DM154" s="201">
        <f t="shared" si="108"/>
        <v>0</v>
      </c>
      <c r="DN154" s="201" t="s">
        <v>127</v>
      </c>
      <c r="DO154" s="201">
        <f t="shared" si="109"/>
        <v>100</v>
      </c>
      <c r="DP154" s="201" t="str">
        <f t="shared" si="110"/>
        <v>0/100</v>
      </c>
      <c r="DQ154" s="201">
        <f t="shared" si="111"/>
        <v>0</v>
      </c>
      <c r="DR154" s="201" t="s">
        <v>127</v>
      </c>
      <c r="DS154" s="201">
        <f t="shared" si="112"/>
        <v>100</v>
      </c>
      <c r="DT154" s="201" t="str">
        <f t="shared" si="113"/>
        <v>0/100</v>
      </c>
      <c r="DU154" s="201">
        <f t="shared" si="114"/>
        <v>0</v>
      </c>
      <c r="DV154" s="201" t="s">
        <v>127</v>
      </c>
      <c r="DW154" s="201">
        <f t="shared" si="115"/>
        <v>100</v>
      </c>
      <c r="DX154" s="201" t="str">
        <f t="shared" si="116"/>
        <v>0/100</v>
      </c>
      <c r="DY154" s="201">
        <f t="shared" si="117"/>
        <v>0</v>
      </c>
      <c r="DZ154" s="201" t="s">
        <v>127</v>
      </c>
      <c r="EA154" s="201">
        <f t="shared" si="118"/>
        <v>0</v>
      </c>
      <c r="EB154" s="201" t="str">
        <f t="shared" si="119"/>
        <v>0/0</v>
      </c>
    </row>
    <row r="155" spans="1:132" ht="15.75">
      <c r="A155" s="6">
        <f t="shared" si="72"/>
        <v>0</v>
      </c>
      <c r="B155" s="484">
        <v>147</v>
      </c>
      <c r="C155" s="463">
        <f t="shared" si="130"/>
        <v>0</v>
      </c>
      <c r="D155" s="8"/>
      <c r="E155" s="22"/>
      <c r="F155" s="7"/>
      <c r="G155" s="8"/>
      <c r="H155" s="8"/>
      <c r="I155" s="8"/>
      <c r="J155" s="524"/>
      <c r="K155" s="196">
        <v>0</v>
      </c>
      <c r="L155" s="146">
        <v>0</v>
      </c>
      <c r="M155" s="146"/>
      <c r="N155" s="147">
        <f t="shared" si="131"/>
        <v>0</v>
      </c>
      <c r="O155" s="148">
        <v>0</v>
      </c>
      <c r="P155" s="148">
        <v>0</v>
      </c>
      <c r="Q155" s="148">
        <v>0</v>
      </c>
      <c r="R155" s="149">
        <f t="shared" si="132"/>
        <v>0</v>
      </c>
      <c r="S155" s="150">
        <v>0</v>
      </c>
      <c r="T155" s="150">
        <v>0</v>
      </c>
      <c r="U155" s="150">
        <v>0</v>
      </c>
      <c r="V155" s="151">
        <f t="shared" si="133"/>
        <v>0</v>
      </c>
      <c r="W155" s="464">
        <f t="shared" si="134"/>
        <v>0</v>
      </c>
      <c r="X155" s="465">
        <f t="shared" si="135"/>
        <v>0</v>
      </c>
      <c r="Y155" s="466" t="str">
        <f t="shared" si="136"/>
        <v/>
      </c>
      <c r="Z155" s="186">
        <v>0</v>
      </c>
      <c r="AA155" s="152">
        <v>0</v>
      </c>
      <c r="AB155" s="152"/>
      <c r="AC155" s="153">
        <f t="shared" si="77"/>
        <v>0</v>
      </c>
      <c r="AD155" s="154">
        <v>0</v>
      </c>
      <c r="AE155" s="154">
        <v>0</v>
      </c>
      <c r="AF155" s="154">
        <v>0</v>
      </c>
      <c r="AG155" s="155">
        <f t="shared" si="78"/>
        <v>0</v>
      </c>
      <c r="AH155" s="156">
        <v>0</v>
      </c>
      <c r="AI155" s="156">
        <v>0</v>
      </c>
      <c r="AJ155" s="156">
        <v>0</v>
      </c>
      <c r="AK155" s="157">
        <f t="shared" si="79"/>
        <v>0</v>
      </c>
      <c r="AL155" s="467">
        <f t="shared" si="141"/>
        <v>0</v>
      </c>
      <c r="AM155" s="468">
        <f t="shared" si="81"/>
        <v>0</v>
      </c>
      <c r="AN155" s="469" t="str">
        <f t="shared" si="82"/>
        <v/>
      </c>
      <c r="AO155" s="102">
        <v>0</v>
      </c>
      <c r="AP155" s="9">
        <v>0</v>
      </c>
      <c r="AQ155" s="9"/>
      <c r="AR155" s="158">
        <f t="shared" si="83"/>
        <v>0</v>
      </c>
      <c r="AS155" s="159">
        <v>0</v>
      </c>
      <c r="AT155" s="159">
        <v>0</v>
      </c>
      <c r="AU155" s="159">
        <v>0</v>
      </c>
      <c r="AV155" s="160">
        <f t="shared" si="84"/>
        <v>0</v>
      </c>
      <c r="AW155" s="161">
        <v>0</v>
      </c>
      <c r="AX155" s="161">
        <v>0</v>
      </c>
      <c r="AY155" s="161">
        <v>0</v>
      </c>
      <c r="AZ155" s="162">
        <f t="shared" si="85"/>
        <v>0</v>
      </c>
      <c r="BA155" s="470">
        <f t="shared" si="86"/>
        <v>0</v>
      </c>
      <c r="BB155" s="471">
        <f t="shared" si="87"/>
        <v>0</v>
      </c>
      <c r="BC155" s="472" t="str">
        <f t="shared" si="88"/>
        <v/>
      </c>
      <c r="BD155" s="172">
        <v>0</v>
      </c>
      <c r="BE155" s="163">
        <v>0</v>
      </c>
      <c r="BF155" s="163"/>
      <c r="BG155" s="164">
        <f t="shared" si="89"/>
        <v>0</v>
      </c>
      <c r="BH155" s="165">
        <v>0</v>
      </c>
      <c r="BI155" s="165">
        <v>0</v>
      </c>
      <c r="BJ155" s="165">
        <v>0</v>
      </c>
      <c r="BK155" s="166">
        <f t="shared" si="90"/>
        <v>0</v>
      </c>
      <c r="BL155" s="167">
        <v>0</v>
      </c>
      <c r="BM155" s="167">
        <v>0</v>
      </c>
      <c r="BN155" s="167">
        <v>0</v>
      </c>
      <c r="BO155" s="168">
        <f t="shared" si="91"/>
        <v>0</v>
      </c>
      <c r="BP155" s="473">
        <f t="shared" si="92"/>
        <v>0</v>
      </c>
      <c r="BQ155" s="474">
        <f t="shared" si="93"/>
        <v>0</v>
      </c>
      <c r="BR155" s="475" t="str">
        <f t="shared" si="94"/>
        <v/>
      </c>
      <c r="BS155" s="132"/>
      <c r="BT155" s="19"/>
      <c r="BU155" s="19"/>
      <c r="BV155" s="19"/>
      <c r="BW155" s="19"/>
      <c r="BX155" s="476">
        <f t="shared" si="145"/>
        <v>0</v>
      </c>
      <c r="BY155" s="448">
        <f t="shared" si="95"/>
        <v>0</v>
      </c>
      <c r="BZ155" s="449" t="str">
        <f t="shared" si="142"/>
        <v/>
      </c>
      <c r="CA155" s="116"/>
      <c r="CB155" s="27"/>
      <c r="CC155" s="27"/>
      <c r="CD155" s="27"/>
      <c r="CE155" s="27"/>
      <c r="CF155" s="470">
        <f t="shared" si="146"/>
        <v>0</v>
      </c>
      <c r="CG155" s="477">
        <f t="shared" si="96"/>
        <v>0</v>
      </c>
      <c r="CH155" s="478" t="str">
        <f t="shared" si="143"/>
        <v/>
      </c>
      <c r="CI155" s="111"/>
      <c r="CJ155" s="18"/>
      <c r="CK155" s="18"/>
      <c r="CL155" s="18"/>
      <c r="CM155" s="18"/>
      <c r="CN155" s="479">
        <f t="shared" si="147"/>
        <v>0</v>
      </c>
      <c r="CO155" s="480">
        <f t="shared" si="97"/>
        <v>0</v>
      </c>
      <c r="CP155" s="481" t="str">
        <f t="shared" si="144"/>
        <v/>
      </c>
      <c r="CQ155" s="106"/>
      <c r="CR155" s="19"/>
      <c r="CS155" s="19"/>
      <c r="CT155" s="19"/>
      <c r="CU155" s="19"/>
      <c r="CV155" s="476">
        <f t="shared" si="148"/>
        <v>0</v>
      </c>
      <c r="CW155" s="448" t="str">
        <f t="shared" si="98"/>
        <v/>
      </c>
      <c r="CX155" s="482" t="str">
        <f t="shared" si="99"/>
        <v/>
      </c>
      <c r="CY155" s="102"/>
      <c r="CZ155" s="9"/>
      <c r="DA155" s="483" t="str">
        <f t="shared" si="100"/>
        <v/>
      </c>
      <c r="DB155" s="484">
        <f t="shared" si="71"/>
        <v>705</v>
      </c>
      <c r="DC155" s="485">
        <f t="shared" si="101"/>
        <v>0</v>
      </c>
      <c r="DD155" s="486">
        <f t="shared" si="102"/>
        <v>0</v>
      </c>
      <c r="DE155" s="487" t="str">
        <f t="shared" si="103"/>
        <v/>
      </c>
      <c r="DF155" s="463" t="str">
        <f t="shared" si="104"/>
        <v/>
      </c>
      <c r="DG155" s="463" t="str">
        <f t="shared" si="105"/>
        <v/>
      </c>
      <c r="DH155" s="488" t="str">
        <f t="shared" si="106"/>
        <v/>
      </c>
      <c r="DI155" s="461">
        <f t="shared" si="107"/>
        <v>0</v>
      </c>
      <c r="DJ155" s="648"/>
      <c r="DK155" s="649"/>
      <c r="DM155" s="201">
        <f t="shared" si="108"/>
        <v>0</v>
      </c>
      <c r="DN155" s="201" t="s">
        <v>127</v>
      </c>
      <c r="DO155" s="201">
        <f t="shared" si="109"/>
        <v>100</v>
      </c>
      <c r="DP155" s="201" t="str">
        <f t="shared" si="110"/>
        <v>0/100</v>
      </c>
      <c r="DQ155" s="201">
        <f t="shared" si="111"/>
        <v>0</v>
      </c>
      <c r="DR155" s="201" t="s">
        <v>127</v>
      </c>
      <c r="DS155" s="201">
        <f t="shared" si="112"/>
        <v>100</v>
      </c>
      <c r="DT155" s="201" t="str">
        <f t="shared" si="113"/>
        <v>0/100</v>
      </c>
      <c r="DU155" s="201">
        <f t="shared" si="114"/>
        <v>0</v>
      </c>
      <c r="DV155" s="201" t="s">
        <v>127</v>
      </c>
      <c r="DW155" s="201">
        <f t="shared" si="115"/>
        <v>100</v>
      </c>
      <c r="DX155" s="201" t="str">
        <f t="shared" si="116"/>
        <v>0/100</v>
      </c>
      <c r="DY155" s="201">
        <f t="shared" si="117"/>
        <v>0</v>
      </c>
      <c r="DZ155" s="201" t="s">
        <v>127</v>
      </c>
      <c r="EA155" s="201">
        <f t="shared" si="118"/>
        <v>0</v>
      </c>
      <c r="EB155" s="201" t="str">
        <f t="shared" si="119"/>
        <v>0/0</v>
      </c>
    </row>
    <row r="156" spans="1:132" ht="15.75">
      <c r="A156" s="6">
        <f t="shared" si="72"/>
        <v>0</v>
      </c>
      <c r="B156" s="462">
        <v>148</v>
      </c>
      <c r="C156" s="463">
        <f t="shared" si="130"/>
        <v>0</v>
      </c>
      <c r="D156" s="8"/>
      <c r="E156" s="22"/>
      <c r="F156" s="7"/>
      <c r="G156" s="8"/>
      <c r="H156" s="8"/>
      <c r="I156" s="8"/>
      <c r="J156" s="524"/>
      <c r="K156" s="196">
        <v>0</v>
      </c>
      <c r="L156" s="146">
        <v>0</v>
      </c>
      <c r="M156" s="146"/>
      <c r="N156" s="147">
        <f t="shared" si="131"/>
        <v>0</v>
      </c>
      <c r="O156" s="148">
        <v>0</v>
      </c>
      <c r="P156" s="148">
        <v>0</v>
      </c>
      <c r="Q156" s="148">
        <v>0</v>
      </c>
      <c r="R156" s="149">
        <f t="shared" si="132"/>
        <v>0</v>
      </c>
      <c r="S156" s="150">
        <v>0</v>
      </c>
      <c r="T156" s="150">
        <v>0</v>
      </c>
      <c r="U156" s="150">
        <v>0</v>
      </c>
      <c r="V156" s="151">
        <f t="shared" si="133"/>
        <v>0</v>
      </c>
      <c r="W156" s="464">
        <f t="shared" si="134"/>
        <v>0</v>
      </c>
      <c r="X156" s="465">
        <f t="shared" si="135"/>
        <v>0</v>
      </c>
      <c r="Y156" s="466" t="str">
        <f t="shared" si="136"/>
        <v/>
      </c>
      <c r="Z156" s="186">
        <v>0</v>
      </c>
      <c r="AA156" s="152">
        <v>0</v>
      </c>
      <c r="AB156" s="152"/>
      <c r="AC156" s="153">
        <f t="shared" si="77"/>
        <v>0</v>
      </c>
      <c r="AD156" s="154">
        <v>0</v>
      </c>
      <c r="AE156" s="154">
        <v>0</v>
      </c>
      <c r="AF156" s="154">
        <v>0</v>
      </c>
      <c r="AG156" s="155">
        <f t="shared" si="78"/>
        <v>0</v>
      </c>
      <c r="AH156" s="156">
        <v>0</v>
      </c>
      <c r="AI156" s="156">
        <v>0</v>
      </c>
      <c r="AJ156" s="156">
        <v>0</v>
      </c>
      <c r="AK156" s="157">
        <f t="shared" si="79"/>
        <v>0</v>
      </c>
      <c r="AL156" s="467">
        <f t="shared" si="141"/>
        <v>0</v>
      </c>
      <c r="AM156" s="468">
        <f t="shared" si="81"/>
        <v>0</v>
      </c>
      <c r="AN156" s="469" t="str">
        <f t="shared" si="82"/>
        <v/>
      </c>
      <c r="AO156" s="102">
        <v>0</v>
      </c>
      <c r="AP156" s="9">
        <v>0</v>
      </c>
      <c r="AQ156" s="9"/>
      <c r="AR156" s="158">
        <f t="shared" si="83"/>
        <v>0</v>
      </c>
      <c r="AS156" s="159">
        <v>0</v>
      </c>
      <c r="AT156" s="159">
        <v>0</v>
      </c>
      <c r="AU156" s="159">
        <v>0</v>
      </c>
      <c r="AV156" s="160">
        <f t="shared" si="84"/>
        <v>0</v>
      </c>
      <c r="AW156" s="161">
        <v>0</v>
      </c>
      <c r="AX156" s="161">
        <v>0</v>
      </c>
      <c r="AY156" s="161">
        <v>0</v>
      </c>
      <c r="AZ156" s="162">
        <f t="shared" si="85"/>
        <v>0</v>
      </c>
      <c r="BA156" s="470">
        <f t="shared" si="86"/>
        <v>0</v>
      </c>
      <c r="BB156" s="471">
        <f t="shared" si="87"/>
        <v>0</v>
      </c>
      <c r="BC156" s="472" t="str">
        <f t="shared" si="88"/>
        <v/>
      </c>
      <c r="BD156" s="172">
        <v>0</v>
      </c>
      <c r="BE156" s="163">
        <v>0</v>
      </c>
      <c r="BF156" s="163"/>
      <c r="BG156" s="164">
        <f t="shared" si="89"/>
        <v>0</v>
      </c>
      <c r="BH156" s="165">
        <v>0</v>
      </c>
      <c r="BI156" s="165">
        <v>0</v>
      </c>
      <c r="BJ156" s="165">
        <v>0</v>
      </c>
      <c r="BK156" s="166">
        <f t="shared" si="90"/>
        <v>0</v>
      </c>
      <c r="BL156" s="167">
        <v>0</v>
      </c>
      <c r="BM156" s="167">
        <v>0</v>
      </c>
      <c r="BN156" s="167">
        <v>0</v>
      </c>
      <c r="BO156" s="168">
        <f t="shared" si="91"/>
        <v>0</v>
      </c>
      <c r="BP156" s="473">
        <f t="shared" si="92"/>
        <v>0</v>
      </c>
      <c r="BQ156" s="474">
        <f t="shared" si="93"/>
        <v>0</v>
      </c>
      <c r="BR156" s="475" t="str">
        <f t="shared" si="94"/>
        <v/>
      </c>
      <c r="BS156" s="132"/>
      <c r="BT156" s="19"/>
      <c r="BU156" s="19"/>
      <c r="BV156" s="19"/>
      <c r="BW156" s="19"/>
      <c r="BX156" s="476">
        <f t="shared" si="145"/>
        <v>0</v>
      </c>
      <c r="BY156" s="448">
        <f t="shared" si="95"/>
        <v>0</v>
      </c>
      <c r="BZ156" s="449" t="str">
        <f t="shared" si="142"/>
        <v/>
      </c>
      <c r="CA156" s="116"/>
      <c r="CB156" s="27"/>
      <c r="CC156" s="27"/>
      <c r="CD156" s="27"/>
      <c r="CE156" s="27"/>
      <c r="CF156" s="470">
        <f t="shared" si="146"/>
        <v>0</v>
      </c>
      <c r="CG156" s="477">
        <f t="shared" si="96"/>
        <v>0</v>
      </c>
      <c r="CH156" s="478" t="str">
        <f t="shared" si="143"/>
        <v/>
      </c>
      <c r="CI156" s="111"/>
      <c r="CJ156" s="18"/>
      <c r="CK156" s="18"/>
      <c r="CL156" s="18"/>
      <c r="CM156" s="18"/>
      <c r="CN156" s="479">
        <f t="shared" si="147"/>
        <v>0</v>
      </c>
      <c r="CO156" s="480">
        <f t="shared" si="97"/>
        <v>0</v>
      </c>
      <c r="CP156" s="481" t="str">
        <f t="shared" si="144"/>
        <v/>
      </c>
      <c r="CQ156" s="106"/>
      <c r="CR156" s="19"/>
      <c r="CS156" s="19"/>
      <c r="CT156" s="19"/>
      <c r="CU156" s="19"/>
      <c r="CV156" s="476">
        <f t="shared" si="148"/>
        <v>0</v>
      </c>
      <c r="CW156" s="448" t="str">
        <f t="shared" si="98"/>
        <v/>
      </c>
      <c r="CX156" s="482" t="str">
        <f t="shared" si="99"/>
        <v/>
      </c>
      <c r="CY156" s="102"/>
      <c r="CZ156" s="9"/>
      <c r="DA156" s="483" t="str">
        <f t="shared" si="100"/>
        <v/>
      </c>
      <c r="DB156" s="484">
        <f t="shared" si="71"/>
        <v>705</v>
      </c>
      <c r="DC156" s="485">
        <f t="shared" si="101"/>
        <v>0</v>
      </c>
      <c r="DD156" s="486">
        <f t="shared" si="102"/>
        <v>0</v>
      </c>
      <c r="DE156" s="487" t="str">
        <f t="shared" si="103"/>
        <v/>
      </c>
      <c r="DF156" s="463" t="str">
        <f t="shared" si="104"/>
        <v/>
      </c>
      <c r="DG156" s="463" t="str">
        <f t="shared" si="105"/>
        <v/>
      </c>
      <c r="DH156" s="488" t="str">
        <f t="shared" si="106"/>
        <v/>
      </c>
      <c r="DI156" s="461">
        <f t="shared" si="107"/>
        <v>0</v>
      </c>
      <c r="DJ156" s="648"/>
      <c r="DK156" s="649"/>
      <c r="DM156" s="201">
        <f t="shared" si="108"/>
        <v>0</v>
      </c>
      <c r="DN156" s="201" t="s">
        <v>127</v>
      </c>
      <c r="DO156" s="201">
        <f t="shared" si="109"/>
        <v>100</v>
      </c>
      <c r="DP156" s="201" t="str">
        <f t="shared" si="110"/>
        <v>0/100</v>
      </c>
      <c r="DQ156" s="201">
        <f t="shared" si="111"/>
        <v>0</v>
      </c>
      <c r="DR156" s="201" t="s">
        <v>127</v>
      </c>
      <c r="DS156" s="201">
        <f t="shared" si="112"/>
        <v>100</v>
      </c>
      <c r="DT156" s="201" t="str">
        <f t="shared" si="113"/>
        <v>0/100</v>
      </c>
      <c r="DU156" s="201">
        <f t="shared" si="114"/>
        <v>0</v>
      </c>
      <c r="DV156" s="201" t="s">
        <v>127</v>
      </c>
      <c r="DW156" s="201">
        <f t="shared" si="115"/>
        <v>100</v>
      </c>
      <c r="DX156" s="201" t="str">
        <f t="shared" si="116"/>
        <v>0/100</v>
      </c>
      <c r="DY156" s="201">
        <f t="shared" si="117"/>
        <v>0</v>
      </c>
      <c r="DZ156" s="201" t="s">
        <v>127</v>
      </c>
      <c r="EA156" s="201">
        <f t="shared" si="118"/>
        <v>0</v>
      </c>
      <c r="EB156" s="201" t="str">
        <f t="shared" si="119"/>
        <v>0/0</v>
      </c>
    </row>
    <row r="157" spans="1:132" ht="15.75">
      <c r="A157" s="6">
        <f t="shared" si="72"/>
        <v>0</v>
      </c>
      <c r="B157" s="484">
        <v>149</v>
      </c>
      <c r="C157" s="463">
        <f t="shared" si="130"/>
        <v>0</v>
      </c>
      <c r="D157" s="8"/>
      <c r="E157" s="22"/>
      <c r="F157" s="7"/>
      <c r="G157" s="8"/>
      <c r="H157" s="8"/>
      <c r="I157" s="8"/>
      <c r="J157" s="524"/>
      <c r="K157" s="196">
        <v>0</v>
      </c>
      <c r="L157" s="146">
        <v>0</v>
      </c>
      <c r="M157" s="146"/>
      <c r="N157" s="147">
        <f t="shared" si="131"/>
        <v>0</v>
      </c>
      <c r="O157" s="148">
        <v>0</v>
      </c>
      <c r="P157" s="148">
        <v>0</v>
      </c>
      <c r="Q157" s="148">
        <v>0</v>
      </c>
      <c r="R157" s="149">
        <f t="shared" si="132"/>
        <v>0</v>
      </c>
      <c r="S157" s="150">
        <v>0</v>
      </c>
      <c r="T157" s="150">
        <v>0</v>
      </c>
      <c r="U157" s="150">
        <v>0</v>
      </c>
      <c r="V157" s="151">
        <f t="shared" si="133"/>
        <v>0</v>
      </c>
      <c r="W157" s="464">
        <f t="shared" si="134"/>
        <v>0</v>
      </c>
      <c r="X157" s="465">
        <f t="shared" si="135"/>
        <v>0</v>
      </c>
      <c r="Y157" s="466" t="str">
        <f t="shared" si="136"/>
        <v/>
      </c>
      <c r="Z157" s="186">
        <v>0</v>
      </c>
      <c r="AA157" s="152">
        <v>0</v>
      </c>
      <c r="AB157" s="152"/>
      <c r="AC157" s="153">
        <f t="shared" si="77"/>
        <v>0</v>
      </c>
      <c r="AD157" s="154">
        <v>0</v>
      </c>
      <c r="AE157" s="154">
        <v>0</v>
      </c>
      <c r="AF157" s="154">
        <v>0</v>
      </c>
      <c r="AG157" s="155">
        <f t="shared" si="78"/>
        <v>0</v>
      </c>
      <c r="AH157" s="156">
        <v>0</v>
      </c>
      <c r="AI157" s="156">
        <v>0</v>
      </c>
      <c r="AJ157" s="156">
        <v>0</v>
      </c>
      <c r="AK157" s="157">
        <f t="shared" si="79"/>
        <v>0</v>
      </c>
      <c r="AL157" s="467">
        <f t="shared" si="141"/>
        <v>0</v>
      </c>
      <c r="AM157" s="468">
        <f t="shared" si="81"/>
        <v>0</v>
      </c>
      <c r="AN157" s="469" t="str">
        <f t="shared" si="82"/>
        <v/>
      </c>
      <c r="AO157" s="102">
        <v>0</v>
      </c>
      <c r="AP157" s="9">
        <v>0</v>
      </c>
      <c r="AQ157" s="9"/>
      <c r="AR157" s="158">
        <f t="shared" si="83"/>
        <v>0</v>
      </c>
      <c r="AS157" s="159">
        <v>0</v>
      </c>
      <c r="AT157" s="159">
        <v>0</v>
      </c>
      <c r="AU157" s="159">
        <v>0</v>
      </c>
      <c r="AV157" s="160">
        <f t="shared" si="84"/>
        <v>0</v>
      </c>
      <c r="AW157" s="161">
        <v>0</v>
      </c>
      <c r="AX157" s="161">
        <v>0</v>
      </c>
      <c r="AY157" s="161">
        <v>0</v>
      </c>
      <c r="AZ157" s="162">
        <f t="shared" si="85"/>
        <v>0</v>
      </c>
      <c r="BA157" s="470">
        <f t="shared" si="86"/>
        <v>0</v>
      </c>
      <c r="BB157" s="471">
        <f t="shared" si="87"/>
        <v>0</v>
      </c>
      <c r="BC157" s="472" t="str">
        <f t="shared" si="88"/>
        <v/>
      </c>
      <c r="BD157" s="172">
        <v>0</v>
      </c>
      <c r="BE157" s="163">
        <v>0</v>
      </c>
      <c r="BF157" s="163"/>
      <c r="BG157" s="164">
        <f t="shared" si="89"/>
        <v>0</v>
      </c>
      <c r="BH157" s="165">
        <v>0</v>
      </c>
      <c r="BI157" s="165">
        <v>0</v>
      </c>
      <c r="BJ157" s="165">
        <v>0</v>
      </c>
      <c r="BK157" s="166">
        <f t="shared" si="90"/>
        <v>0</v>
      </c>
      <c r="BL157" s="167">
        <v>0</v>
      </c>
      <c r="BM157" s="167">
        <v>0</v>
      </c>
      <c r="BN157" s="167">
        <v>0</v>
      </c>
      <c r="BO157" s="168">
        <f t="shared" si="91"/>
        <v>0</v>
      </c>
      <c r="BP157" s="473">
        <f t="shared" si="92"/>
        <v>0</v>
      </c>
      <c r="BQ157" s="474">
        <f t="shared" si="93"/>
        <v>0</v>
      </c>
      <c r="BR157" s="475" t="str">
        <f t="shared" si="94"/>
        <v/>
      </c>
      <c r="BS157" s="132"/>
      <c r="BT157" s="19"/>
      <c r="BU157" s="19"/>
      <c r="BV157" s="19"/>
      <c r="BW157" s="19"/>
      <c r="BX157" s="476">
        <f t="shared" si="145"/>
        <v>0</v>
      </c>
      <c r="BY157" s="448">
        <f t="shared" si="95"/>
        <v>0</v>
      </c>
      <c r="BZ157" s="449" t="str">
        <f t="shared" si="142"/>
        <v/>
      </c>
      <c r="CA157" s="116"/>
      <c r="CB157" s="27"/>
      <c r="CC157" s="27"/>
      <c r="CD157" s="27"/>
      <c r="CE157" s="27"/>
      <c r="CF157" s="470">
        <f t="shared" si="146"/>
        <v>0</v>
      </c>
      <c r="CG157" s="477">
        <f t="shared" si="96"/>
        <v>0</v>
      </c>
      <c r="CH157" s="478" t="str">
        <f t="shared" si="143"/>
        <v/>
      </c>
      <c r="CI157" s="111"/>
      <c r="CJ157" s="18"/>
      <c r="CK157" s="18"/>
      <c r="CL157" s="18"/>
      <c r="CM157" s="18"/>
      <c r="CN157" s="479">
        <f t="shared" si="147"/>
        <v>0</v>
      </c>
      <c r="CO157" s="480">
        <f t="shared" si="97"/>
        <v>0</v>
      </c>
      <c r="CP157" s="481" t="str">
        <f t="shared" si="144"/>
        <v/>
      </c>
      <c r="CQ157" s="106"/>
      <c r="CR157" s="19"/>
      <c r="CS157" s="19"/>
      <c r="CT157" s="19"/>
      <c r="CU157" s="19"/>
      <c r="CV157" s="476">
        <f t="shared" si="148"/>
        <v>0</v>
      </c>
      <c r="CW157" s="448" t="str">
        <f t="shared" si="98"/>
        <v/>
      </c>
      <c r="CX157" s="482" t="str">
        <f t="shared" si="99"/>
        <v/>
      </c>
      <c r="CY157" s="102"/>
      <c r="CZ157" s="9"/>
      <c r="DA157" s="483" t="str">
        <f t="shared" si="100"/>
        <v/>
      </c>
      <c r="DB157" s="484">
        <f t="shared" si="71"/>
        <v>705</v>
      </c>
      <c r="DC157" s="485">
        <f t="shared" si="101"/>
        <v>0</v>
      </c>
      <c r="DD157" s="486">
        <f t="shared" si="102"/>
        <v>0</v>
      </c>
      <c r="DE157" s="487" t="str">
        <f t="shared" si="103"/>
        <v/>
      </c>
      <c r="DF157" s="463" t="str">
        <f t="shared" si="104"/>
        <v/>
      </c>
      <c r="DG157" s="463" t="str">
        <f t="shared" si="105"/>
        <v/>
      </c>
      <c r="DH157" s="488" t="str">
        <f t="shared" si="106"/>
        <v/>
      </c>
      <c r="DI157" s="461">
        <f t="shared" si="107"/>
        <v>0</v>
      </c>
      <c r="DJ157" s="648"/>
      <c r="DK157" s="649"/>
      <c r="DM157" s="201">
        <f t="shared" si="108"/>
        <v>0</v>
      </c>
      <c r="DN157" s="201" t="s">
        <v>127</v>
      </c>
      <c r="DO157" s="201">
        <f t="shared" si="109"/>
        <v>100</v>
      </c>
      <c r="DP157" s="201" t="str">
        <f t="shared" si="110"/>
        <v>0/100</v>
      </c>
      <c r="DQ157" s="201">
        <f t="shared" si="111"/>
        <v>0</v>
      </c>
      <c r="DR157" s="201" t="s">
        <v>127</v>
      </c>
      <c r="DS157" s="201">
        <f t="shared" si="112"/>
        <v>100</v>
      </c>
      <c r="DT157" s="201" t="str">
        <f t="shared" si="113"/>
        <v>0/100</v>
      </c>
      <c r="DU157" s="201">
        <f t="shared" si="114"/>
        <v>0</v>
      </c>
      <c r="DV157" s="201" t="s">
        <v>127</v>
      </c>
      <c r="DW157" s="201">
        <f t="shared" si="115"/>
        <v>100</v>
      </c>
      <c r="DX157" s="201" t="str">
        <f t="shared" si="116"/>
        <v>0/100</v>
      </c>
      <c r="DY157" s="201">
        <f t="shared" si="117"/>
        <v>0</v>
      </c>
      <c r="DZ157" s="201" t="s">
        <v>127</v>
      </c>
      <c r="EA157" s="201">
        <f t="shared" si="118"/>
        <v>0</v>
      </c>
      <c r="EB157" s="201" t="str">
        <f t="shared" si="119"/>
        <v>0/0</v>
      </c>
    </row>
    <row r="158" spans="1:132" ht="15.75">
      <c r="A158" s="6">
        <f t="shared" si="72"/>
        <v>0</v>
      </c>
      <c r="B158" s="462">
        <v>150</v>
      </c>
      <c r="C158" s="463">
        <f t="shared" si="130"/>
        <v>0</v>
      </c>
      <c r="D158" s="8"/>
      <c r="E158" s="22"/>
      <c r="F158" s="7"/>
      <c r="G158" s="8"/>
      <c r="H158" s="8"/>
      <c r="I158" s="8"/>
      <c r="J158" s="524"/>
      <c r="K158" s="196">
        <v>0</v>
      </c>
      <c r="L158" s="146">
        <v>0</v>
      </c>
      <c r="M158" s="146"/>
      <c r="N158" s="147">
        <f t="shared" si="131"/>
        <v>0</v>
      </c>
      <c r="O158" s="148">
        <v>0</v>
      </c>
      <c r="P158" s="148">
        <v>0</v>
      </c>
      <c r="Q158" s="148">
        <v>0</v>
      </c>
      <c r="R158" s="149">
        <f t="shared" si="132"/>
        <v>0</v>
      </c>
      <c r="S158" s="150">
        <v>0</v>
      </c>
      <c r="T158" s="150">
        <v>0</v>
      </c>
      <c r="U158" s="150">
        <v>0</v>
      </c>
      <c r="V158" s="151">
        <f t="shared" si="133"/>
        <v>0</v>
      </c>
      <c r="W158" s="464">
        <f t="shared" si="134"/>
        <v>0</v>
      </c>
      <c r="X158" s="465">
        <f t="shared" si="135"/>
        <v>0</v>
      </c>
      <c r="Y158" s="466" t="str">
        <f t="shared" si="136"/>
        <v/>
      </c>
      <c r="Z158" s="186">
        <v>0</v>
      </c>
      <c r="AA158" s="152">
        <v>0</v>
      </c>
      <c r="AB158" s="152"/>
      <c r="AC158" s="153">
        <f t="shared" si="77"/>
        <v>0</v>
      </c>
      <c r="AD158" s="154">
        <v>0</v>
      </c>
      <c r="AE158" s="154">
        <v>0</v>
      </c>
      <c r="AF158" s="154">
        <v>0</v>
      </c>
      <c r="AG158" s="155">
        <f t="shared" si="78"/>
        <v>0</v>
      </c>
      <c r="AH158" s="156">
        <v>0</v>
      </c>
      <c r="AI158" s="156">
        <v>0</v>
      </c>
      <c r="AJ158" s="156">
        <v>0</v>
      </c>
      <c r="AK158" s="157">
        <f t="shared" si="79"/>
        <v>0</v>
      </c>
      <c r="AL158" s="467">
        <f t="shared" si="141"/>
        <v>0</v>
      </c>
      <c r="AM158" s="468">
        <f t="shared" si="81"/>
        <v>0</v>
      </c>
      <c r="AN158" s="469" t="str">
        <f t="shared" si="82"/>
        <v/>
      </c>
      <c r="AO158" s="102">
        <v>0</v>
      </c>
      <c r="AP158" s="9">
        <v>0</v>
      </c>
      <c r="AQ158" s="9"/>
      <c r="AR158" s="158">
        <f t="shared" si="83"/>
        <v>0</v>
      </c>
      <c r="AS158" s="159">
        <v>0</v>
      </c>
      <c r="AT158" s="159">
        <v>0</v>
      </c>
      <c r="AU158" s="159">
        <v>0</v>
      </c>
      <c r="AV158" s="160">
        <f t="shared" si="84"/>
        <v>0</v>
      </c>
      <c r="AW158" s="161">
        <v>0</v>
      </c>
      <c r="AX158" s="161">
        <v>0</v>
      </c>
      <c r="AY158" s="161">
        <v>0</v>
      </c>
      <c r="AZ158" s="162">
        <f t="shared" si="85"/>
        <v>0</v>
      </c>
      <c r="BA158" s="470">
        <f t="shared" si="86"/>
        <v>0</v>
      </c>
      <c r="BB158" s="471">
        <f t="shared" si="87"/>
        <v>0</v>
      </c>
      <c r="BC158" s="472" t="str">
        <f t="shared" si="88"/>
        <v/>
      </c>
      <c r="BD158" s="172">
        <v>0</v>
      </c>
      <c r="BE158" s="163">
        <v>0</v>
      </c>
      <c r="BF158" s="163"/>
      <c r="BG158" s="164">
        <f t="shared" si="89"/>
        <v>0</v>
      </c>
      <c r="BH158" s="165">
        <v>0</v>
      </c>
      <c r="BI158" s="165">
        <v>0</v>
      </c>
      <c r="BJ158" s="165">
        <v>0</v>
      </c>
      <c r="BK158" s="166">
        <f t="shared" si="90"/>
        <v>0</v>
      </c>
      <c r="BL158" s="167">
        <v>0</v>
      </c>
      <c r="BM158" s="167">
        <v>0</v>
      </c>
      <c r="BN158" s="167">
        <v>0</v>
      </c>
      <c r="BO158" s="168">
        <f t="shared" si="91"/>
        <v>0</v>
      </c>
      <c r="BP158" s="473">
        <f t="shared" si="92"/>
        <v>0</v>
      </c>
      <c r="BQ158" s="474">
        <f t="shared" si="93"/>
        <v>0</v>
      </c>
      <c r="BR158" s="475" t="str">
        <f t="shared" si="94"/>
        <v/>
      </c>
      <c r="BS158" s="132"/>
      <c r="BT158" s="19"/>
      <c r="BU158" s="19"/>
      <c r="BV158" s="19"/>
      <c r="BW158" s="19"/>
      <c r="BX158" s="476">
        <f t="shared" si="145"/>
        <v>0</v>
      </c>
      <c r="BY158" s="448">
        <f t="shared" si="95"/>
        <v>0</v>
      </c>
      <c r="BZ158" s="449" t="str">
        <f t="shared" si="142"/>
        <v/>
      </c>
      <c r="CA158" s="116"/>
      <c r="CB158" s="27"/>
      <c r="CC158" s="27"/>
      <c r="CD158" s="27"/>
      <c r="CE158" s="27"/>
      <c r="CF158" s="470">
        <f t="shared" si="146"/>
        <v>0</v>
      </c>
      <c r="CG158" s="477">
        <f t="shared" si="96"/>
        <v>0</v>
      </c>
      <c r="CH158" s="478" t="str">
        <f t="shared" si="143"/>
        <v/>
      </c>
      <c r="CI158" s="111"/>
      <c r="CJ158" s="18"/>
      <c r="CK158" s="18"/>
      <c r="CL158" s="18"/>
      <c r="CM158" s="18"/>
      <c r="CN158" s="479">
        <f t="shared" si="147"/>
        <v>0</v>
      </c>
      <c r="CO158" s="480">
        <f t="shared" si="97"/>
        <v>0</v>
      </c>
      <c r="CP158" s="481" t="str">
        <f t="shared" si="144"/>
        <v/>
      </c>
      <c r="CQ158" s="106"/>
      <c r="CR158" s="19"/>
      <c r="CS158" s="19"/>
      <c r="CT158" s="19"/>
      <c r="CU158" s="19"/>
      <c r="CV158" s="476">
        <f t="shared" si="148"/>
        <v>0</v>
      </c>
      <c r="CW158" s="448" t="str">
        <f t="shared" si="98"/>
        <v/>
      </c>
      <c r="CX158" s="482" t="str">
        <f t="shared" si="99"/>
        <v/>
      </c>
      <c r="CY158" s="102"/>
      <c r="CZ158" s="9"/>
      <c r="DA158" s="483" t="str">
        <f t="shared" si="100"/>
        <v/>
      </c>
      <c r="DB158" s="484">
        <f t="shared" si="71"/>
        <v>705</v>
      </c>
      <c r="DC158" s="485">
        <f t="shared" si="101"/>
        <v>0</v>
      </c>
      <c r="DD158" s="486">
        <f t="shared" si="102"/>
        <v>0</v>
      </c>
      <c r="DE158" s="487" t="str">
        <f t="shared" si="103"/>
        <v/>
      </c>
      <c r="DF158" s="463" t="str">
        <f t="shared" si="104"/>
        <v/>
      </c>
      <c r="DG158" s="463" t="str">
        <f t="shared" si="105"/>
        <v/>
      </c>
      <c r="DH158" s="488" t="str">
        <f t="shared" si="106"/>
        <v/>
      </c>
      <c r="DI158" s="461">
        <f t="shared" si="107"/>
        <v>0</v>
      </c>
      <c r="DJ158" s="648"/>
      <c r="DK158" s="649"/>
      <c r="DM158" s="201">
        <f t="shared" si="108"/>
        <v>0</v>
      </c>
      <c r="DN158" s="201" t="s">
        <v>127</v>
      </c>
      <c r="DO158" s="201">
        <f t="shared" si="109"/>
        <v>100</v>
      </c>
      <c r="DP158" s="201" t="str">
        <f t="shared" si="110"/>
        <v>0/100</v>
      </c>
      <c r="DQ158" s="201">
        <f t="shared" si="111"/>
        <v>0</v>
      </c>
      <c r="DR158" s="201" t="s">
        <v>127</v>
      </c>
      <c r="DS158" s="201">
        <f t="shared" si="112"/>
        <v>100</v>
      </c>
      <c r="DT158" s="201" t="str">
        <f t="shared" si="113"/>
        <v>0/100</v>
      </c>
      <c r="DU158" s="201">
        <f t="shared" si="114"/>
        <v>0</v>
      </c>
      <c r="DV158" s="201" t="s">
        <v>127</v>
      </c>
      <c r="DW158" s="201">
        <f t="shared" si="115"/>
        <v>100</v>
      </c>
      <c r="DX158" s="201" t="str">
        <f t="shared" si="116"/>
        <v>0/100</v>
      </c>
      <c r="DY158" s="201">
        <f t="shared" si="117"/>
        <v>0</v>
      </c>
      <c r="DZ158" s="201" t="s">
        <v>127</v>
      </c>
      <c r="EA158" s="201">
        <f t="shared" si="118"/>
        <v>0</v>
      </c>
      <c r="EB158" s="201" t="str">
        <f t="shared" si="119"/>
        <v>0/0</v>
      </c>
    </row>
    <row r="159" spans="1:132" ht="15.75">
      <c r="A159" s="6">
        <f t="shared" si="72"/>
        <v>0</v>
      </c>
      <c r="B159" s="484">
        <v>151</v>
      </c>
      <c r="C159" s="463">
        <f t="shared" si="130"/>
        <v>0</v>
      </c>
      <c r="D159" s="8"/>
      <c r="E159" s="22"/>
      <c r="F159" s="7"/>
      <c r="G159" s="8"/>
      <c r="H159" s="8"/>
      <c r="I159" s="8"/>
      <c r="J159" s="524"/>
      <c r="K159" s="196">
        <v>0</v>
      </c>
      <c r="L159" s="146">
        <v>0</v>
      </c>
      <c r="M159" s="146"/>
      <c r="N159" s="147">
        <f t="shared" si="131"/>
        <v>0</v>
      </c>
      <c r="O159" s="148">
        <v>0</v>
      </c>
      <c r="P159" s="148">
        <v>0</v>
      </c>
      <c r="Q159" s="148">
        <v>0</v>
      </c>
      <c r="R159" s="149">
        <f t="shared" si="132"/>
        <v>0</v>
      </c>
      <c r="S159" s="150">
        <v>0</v>
      </c>
      <c r="T159" s="150">
        <v>0</v>
      </c>
      <c r="U159" s="150">
        <v>0</v>
      </c>
      <c r="V159" s="151">
        <f t="shared" si="133"/>
        <v>0</v>
      </c>
      <c r="W159" s="464">
        <f t="shared" si="134"/>
        <v>0</v>
      </c>
      <c r="X159" s="465">
        <f t="shared" si="135"/>
        <v>0</v>
      </c>
      <c r="Y159" s="466" t="str">
        <f t="shared" si="136"/>
        <v/>
      </c>
      <c r="Z159" s="186">
        <v>0</v>
      </c>
      <c r="AA159" s="152">
        <v>0</v>
      </c>
      <c r="AB159" s="152"/>
      <c r="AC159" s="153">
        <f t="shared" si="77"/>
        <v>0</v>
      </c>
      <c r="AD159" s="154">
        <v>0</v>
      </c>
      <c r="AE159" s="154">
        <v>0</v>
      </c>
      <c r="AF159" s="154">
        <v>0</v>
      </c>
      <c r="AG159" s="155">
        <f t="shared" si="78"/>
        <v>0</v>
      </c>
      <c r="AH159" s="156">
        <v>0</v>
      </c>
      <c r="AI159" s="156">
        <v>0</v>
      </c>
      <c r="AJ159" s="156">
        <v>0</v>
      </c>
      <c r="AK159" s="157">
        <f t="shared" si="79"/>
        <v>0</v>
      </c>
      <c r="AL159" s="467">
        <f t="shared" si="141"/>
        <v>0</v>
      </c>
      <c r="AM159" s="468">
        <f t="shared" si="81"/>
        <v>0</v>
      </c>
      <c r="AN159" s="469" t="str">
        <f t="shared" si="82"/>
        <v/>
      </c>
      <c r="AO159" s="102">
        <v>0</v>
      </c>
      <c r="AP159" s="9">
        <v>0</v>
      </c>
      <c r="AQ159" s="9"/>
      <c r="AR159" s="158">
        <f t="shared" si="83"/>
        <v>0</v>
      </c>
      <c r="AS159" s="159">
        <v>0</v>
      </c>
      <c r="AT159" s="159">
        <v>0</v>
      </c>
      <c r="AU159" s="159">
        <v>0</v>
      </c>
      <c r="AV159" s="160">
        <f t="shared" si="84"/>
        <v>0</v>
      </c>
      <c r="AW159" s="161">
        <v>0</v>
      </c>
      <c r="AX159" s="161">
        <v>0</v>
      </c>
      <c r="AY159" s="161">
        <v>0</v>
      </c>
      <c r="AZ159" s="162">
        <f t="shared" si="85"/>
        <v>0</v>
      </c>
      <c r="BA159" s="470">
        <f t="shared" si="86"/>
        <v>0</v>
      </c>
      <c r="BB159" s="471">
        <f t="shared" si="87"/>
        <v>0</v>
      </c>
      <c r="BC159" s="472" t="str">
        <f t="shared" si="88"/>
        <v/>
      </c>
      <c r="BD159" s="172">
        <v>0</v>
      </c>
      <c r="BE159" s="163">
        <v>0</v>
      </c>
      <c r="BF159" s="163"/>
      <c r="BG159" s="164">
        <f t="shared" si="89"/>
        <v>0</v>
      </c>
      <c r="BH159" s="165">
        <v>0</v>
      </c>
      <c r="BI159" s="165">
        <v>0</v>
      </c>
      <c r="BJ159" s="165">
        <v>0</v>
      </c>
      <c r="BK159" s="166">
        <f t="shared" si="90"/>
        <v>0</v>
      </c>
      <c r="BL159" s="167">
        <v>0</v>
      </c>
      <c r="BM159" s="167">
        <v>0</v>
      </c>
      <c r="BN159" s="167">
        <v>0</v>
      </c>
      <c r="BO159" s="168">
        <f t="shared" si="91"/>
        <v>0</v>
      </c>
      <c r="BP159" s="473">
        <f t="shared" si="92"/>
        <v>0</v>
      </c>
      <c r="BQ159" s="474">
        <f t="shared" si="93"/>
        <v>0</v>
      </c>
      <c r="BR159" s="475" t="str">
        <f t="shared" si="94"/>
        <v/>
      </c>
      <c r="BS159" s="132"/>
      <c r="BT159" s="19"/>
      <c r="BU159" s="19"/>
      <c r="BV159" s="19"/>
      <c r="BW159" s="19"/>
      <c r="BX159" s="476">
        <f t="shared" si="145"/>
        <v>0</v>
      </c>
      <c r="BY159" s="448">
        <f t="shared" si="95"/>
        <v>0</v>
      </c>
      <c r="BZ159" s="449" t="str">
        <f t="shared" si="142"/>
        <v/>
      </c>
      <c r="CA159" s="116"/>
      <c r="CB159" s="27"/>
      <c r="CC159" s="27"/>
      <c r="CD159" s="27"/>
      <c r="CE159" s="27"/>
      <c r="CF159" s="470">
        <f t="shared" si="146"/>
        <v>0</v>
      </c>
      <c r="CG159" s="477">
        <f t="shared" si="96"/>
        <v>0</v>
      </c>
      <c r="CH159" s="478" t="str">
        <f t="shared" si="143"/>
        <v/>
      </c>
      <c r="CI159" s="111"/>
      <c r="CJ159" s="18"/>
      <c r="CK159" s="18"/>
      <c r="CL159" s="18"/>
      <c r="CM159" s="18"/>
      <c r="CN159" s="479">
        <f t="shared" si="147"/>
        <v>0</v>
      </c>
      <c r="CO159" s="480">
        <f t="shared" si="97"/>
        <v>0</v>
      </c>
      <c r="CP159" s="481" t="str">
        <f t="shared" si="144"/>
        <v/>
      </c>
      <c r="CQ159" s="106"/>
      <c r="CR159" s="19"/>
      <c r="CS159" s="19"/>
      <c r="CT159" s="19"/>
      <c r="CU159" s="19"/>
      <c r="CV159" s="476">
        <f t="shared" si="148"/>
        <v>0</v>
      </c>
      <c r="CW159" s="448" t="str">
        <f t="shared" si="98"/>
        <v/>
      </c>
      <c r="CX159" s="482" t="str">
        <f t="shared" si="99"/>
        <v/>
      </c>
      <c r="CY159" s="102"/>
      <c r="CZ159" s="9"/>
      <c r="DA159" s="483" t="str">
        <f t="shared" si="100"/>
        <v/>
      </c>
      <c r="DB159" s="484">
        <f t="shared" si="71"/>
        <v>705</v>
      </c>
      <c r="DC159" s="485">
        <f t="shared" si="101"/>
        <v>0</v>
      </c>
      <c r="DD159" s="486">
        <f t="shared" si="102"/>
        <v>0</v>
      </c>
      <c r="DE159" s="487" t="str">
        <f t="shared" si="103"/>
        <v/>
      </c>
      <c r="DF159" s="463" t="str">
        <f t="shared" si="104"/>
        <v/>
      </c>
      <c r="DG159" s="463" t="str">
        <f t="shared" si="105"/>
        <v/>
      </c>
      <c r="DH159" s="488" t="str">
        <f t="shared" si="106"/>
        <v/>
      </c>
      <c r="DI159" s="461">
        <f t="shared" si="107"/>
        <v>0</v>
      </c>
      <c r="DJ159" s="648"/>
      <c r="DK159" s="649"/>
      <c r="DM159" s="201">
        <f t="shared" si="108"/>
        <v>0</v>
      </c>
      <c r="DN159" s="201" t="s">
        <v>127</v>
      </c>
      <c r="DO159" s="201">
        <f t="shared" si="109"/>
        <v>100</v>
      </c>
      <c r="DP159" s="201" t="str">
        <f t="shared" si="110"/>
        <v>0/100</v>
      </c>
      <c r="DQ159" s="201">
        <f t="shared" si="111"/>
        <v>0</v>
      </c>
      <c r="DR159" s="201" t="s">
        <v>127</v>
      </c>
      <c r="DS159" s="201">
        <f t="shared" si="112"/>
        <v>100</v>
      </c>
      <c r="DT159" s="201" t="str">
        <f t="shared" si="113"/>
        <v>0/100</v>
      </c>
      <c r="DU159" s="201">
        <f t="shared" si="114"/>
        <v>0</v>
      </c>
      <c r="DV159" s="201" t="s">
        <v>127</v>
      </c>
      <c r="DW159" s="201">
        <f t="shared" si="115"/>
        <v>100</v>
      </c>
      <c r="DX159" s="201" t="str">
        <f t="shared" si="116"/>
        <v>0/100</v>
      </c>
      <c r="DY159" s="201">
        <f t="shared" si="117"/>
        <v>0</v>
      </c>
      <c r="DZ159" s="201" t="s">
        <v>127</v>
      </c>
      <c r="EA159" s="201">
        <f t="shared" si="118"/>
        <v>0</v>
      </c>
      <c r="EB159" s="201" t="str">
        <f t="shared" si="119"/>
        <v>0/0</v>
      </c>
    </row>
    <row r="160" spans="1:132" ht="15.75">
      <c r="A160" s="6">
        <f t="shared" si="72"/>
        <v>0</v>
      </c>
      <c r="B160" s="462">
        <v>152</v>
      </c>
      <c r="C160" s="463">
        <f t="shared" si="130"/>
        <v>0</v>
      </c>
      <c r="D160" s="8"/>
      <c r="E160" s="22"/>
      <c r="F160" s="7"/>
      <c r="G160" s="8"/>
      <c r="H160" s="8"/>
      <c r="I160" s="8"/>
      <c r="J160" s="524"/>
      <c r="K160" s="196">
        <v>0</v>
      </c>
      <c r="L160" s="146">
        <v>0</v>
      </c>
      <c r="M160" s="146"/>
      <c r="N160" s="147">
        <f t="shared" si="131"/>
        <v>0</v>
      </c>
      <c r="O160" s="148">
        <v>0</v>
      </c>
      <c r="P160" s="148">
        <v>0</v>
      </c>
      <c r="Q160" s="148">
        <v>0</v>
      </c>
      <c r="R160" s="149">
        <f t="shared" si="132"/>
        <v>0</v>
      </c>
      <c r="S160" s="150">
        <v>0</v>
      </c>
      <c r="T160" s="150">
        <v>0</v>
      </c>
      <c r="U160" s="150">
        <v>0</v>
      </c>
      <c r="V160" s="151">
        <f t="shared" si="133"/>
        <v>0</v>
      </c>
      <c r="W160" s="464">
        <f t="shared" si="134"/>
        <v>0</v>
      </c>
      <c r="X160" s="465">
        <f t="shared" si="135"/>
        <v>0</v>
      </c>
      <c r="Y160" s="466" t="str">
        <f t="shared" si="136"/>
        <v/>
      </c>
      <c r="Z160" s="186">
        <v>0</v>
      </c>
      <c r="AA160" s="152">
        <v>0</v>
      </c>
      <c r="AB160" s="152"/>
      <c r="AC160" s="153">
        <f t="shared" si="77"/>
        <v>0</v>
      </c>
      <c r="AD160" s="154">
        <v>0</v>
      </c>
      <c r="AE160" s="154">
        <v>0</v>
      </c>
      <c r="AF160" s="154">
        <v>0</v>
      </c>
      <c r="AG160" s="155">
        <f t="shared" si="78"/>
        <v>0</v>
      </c>
      <c r="AH160" s="156">
        <v>0</v>
      </c>
      <c r="AI160" s="156">
        <v>0</v>
      </c>
      <c r="AJ160" s="156">
        <v>0</v>
      </c>
      <c r="AK160" s="157">
        <f t="shared" si="79"/>
        <v>0</v>
      </c>
      <c r="AL160" s="467">
        <f t="shared" si="141"/>
        <v>0</v>
      </c>
      <c r="AM160" s="468">
        <f t="shared" si="81"/>
        <v>0</v>
      </c>
      <c r="AN160" s="469" t="str">
        <f t="shared" si="82"/>
        <v/>
      </c>
      <c r="AO160" s="102">
        <v>0</v>
      </c>
      <c r="AP160" s="9">
        <v>0</v>
      </c>
      <c r="AQ160" s="9"/>
      <c r="AR160" s="158">
        <f t="shared" si="83"/>
        <v>0</v>
      </c>
      <c r="AS160" s="159">
        <v>0</v>
      </c>
      <c r="AT160" s="159">
        <v>0</v>
      </c>
      <c r="AU160" s="159">
        <v>0</v>
      </c>
      <c r="AV160" s="160">
        <f t="shared" si="84"/>
        <v>0</v>
      </c>
      <c r="AW160" s="161">
        <v>0</v>
      </c>
      <c r="AX160" s="161">
        <v>0</v>
      </c>
      <c r="AY160" s="161">
        <v>0</v>
      </c>
      <c r="AZ160" s="162">
        <f t="shared" si="85"/>
        <v>0</v>
      </c>
      <c r="BA160" s="470">
        <f t="shared" si="86"/>
        <v>0</v>
      </c>
      <c r="BB160" s="471">
        <f t="shared" si="87"/>
        <v>0</v>
      </c>
      <c r="BC160" s="472" t="str">
        <f t="shared" si="88"/>
        <v/>
      </c>
      <c r="BD160" s="172">
        <v>0</v>
      </c>
      <c r="BE160" s="163">
        <v>0</v>
      </c>
      <c r="BF160" s="163"/>
      <c r="BG160" s="164">
        <f t="shared" si="89"/>
        <v>0</v>
      </c>
      <c r="BH160" s="165">
        <v>0</v>
      </c>
      <c r="BI160" s="165">
        <v>0</v>
      </c>
      <c r="BJ160" s="165">
        <v>0</v>
      </c>
      <c r="BK160" s="166">
        <f t="shared" si="90"/>
        <v>0</v>
      </c>
      <c r="BL160" s="167">
        <v>0</v>
      </c>
      <c r="BM160" s="167">
        <v>0</v>
      </c>
      <c r="BN160" s="167">
        <v>0</v>
      </c>
      <c r="BO160" s="168">
        <f t="shared" si="91"/>
        <v>0</v>
      </c>
      <c r="BP160" s="473">
        <f t="shared" si="92"/>
        <v>0</v>
      </c>
      <c r="BQ160" s="474">
        <f t="shared" si="93"/>
        <v>0</v>
      </c>
      <c r="BR160" s="475" t="str">
        <f t="shared" si="94"/>
        <v/>
      </c>
      <c r="BS160" s="132"/>
      <c r="BT160" s="19"/>
      <c r="BU160" s="19"/>
      <c r="BV160" s="19"/>
      <c r="BW160" s="19"/>
      <c r="BX160" s="476">
        <f t="shared" si="145"/>
        <v>0</v>
      </c>
      <c r="BY160" s="448">
        <f t="shared" si="95"/>
        <v>0</v>
      </c>
      <c r="BZ160" s="449" t="str">
        <f t="shared" si="142"/>
        <v/>
      </c>
      <c r="CA160" s="116"/>
      <c r="CB160" s="27"/>
      <c r="CC160" s="27"/>
      <c r="CD160" s="27"/>
      <c r="CE160" s="27"/>
      <c r="CF160" s="470">
        <f t="shared" si="146"/>
        <v>0</v>
      </c>
      <c r="CG160" s="477">
        <f t="shared" si="96"/>
        <v>0</v>
      </c>
      <c r="CH160" s="478" t="str">
        <f t="shared" si="143"/>
        <v/>
      </c>
      <c r="CI160" s="111"/>
      <c r="CJ160" s="18"/>
      <c r="CK160" s="18"/>
      <c r="CL160" s="18"/>
      <c r="CM160" s="18"/>
      <c r="CN160" s="479">
        <f t="shared" si="147"/>
        <v>0</v>
      </c>
      <c r="CO160" s="480">
        <f t="shared" si="97"/>
        <v>0</v>
      </c>
      <c r="CP160" s="481" t="str">
        <f t="shared" si="144"/>
        <v/>
      </c>
      <c r="CQ160" s="106"/>
      <c r="CR160" s="19"/>
      <c r="CS160" s="19"/>
      <c r="CT160" s="19"/>
      <c r="CU160" s="19"/>
      <c r="CV160" s="476">
        <f t="shared" si="148"/>
        <v>0</v>
      </c>
      <c r="CW160" s="448" t="str">
        <f t="shared" si="98"/>
        <v/>
      </c>
      <c r="CX160" s="482" t="str">
        <f t="shared" si="99"/>
        <v/>
      </c>
      <c r="CY160" s="102"/>
      <c r="CZ160" s="9"/>
      <c r="DA160" s="483" t="str">
        <f t="shared" si="100"/>
        <v/>
      </c>
      <c r="DB160" s="484">
        <f t="shared" si="71"/>
        <v>705</v>
      </c>
      <c r="DC160" s="485">
        <f t="shared" si="101"/>
        <v>0</v>
      </c>
      <c r="DD160" s="486">
        <f t="shared" si="102"/>
        <v>0</v>
      </c>
      <c r="DE160" s="487" t="str">
        <f t="shared" si="103"/>
        <v/>
      </c>
      <c r="DF160" s="463" t="str">
        <f t="shared" si="104"/>
        <v/>
      </c>
      <c r="DG160" s="463" t="str">
        <f t="shared" si="105"/>
        <v/>
      </c>
      <c r="DH160" s="488" t="str">
        <f t="shared" si="106"/>
        <v/>
      </c>
      <c r="DI160" s="461">
        <f t="shared" si="107"/>
        <v>0</v>
      </c>
      <c r="DJ160" s="648"/>
      <c r="DK160" s="649"/>
      <c r="DM160" s="201">
        <f t="shared" si="108"/>
        <v>0</v>
      </c>
      <c r="DN160" s="201" t="s">
        <v>127</v>
      </c>
      <c r="DO160" s="201">
        <f t="shared" si="109"/>
        <v>100</v>
      </c>
      <c r="DP160" s="201" t="str">
        <f t="shared" si="110"/>
        <v>0/100</v>
      </c>
      <c r="DQ160" s="201">
        <f t="shared" si="111"/>
        <v>0</v>
      </c>
      <c r="DR160" s="201" t="s">
        <v>127</v>
      </c>
      <c r="DS160" s="201">
        <f t="shared" si="112"/>
        <v>100</v>
      </c>
      <c r="DT160" s="201" t="str">
        <f t="shared" si="113"/>
        <v>0/100</v>
      </c>
      <c r="DU160" s="201">
        <f t="shared" si="114"/>
        <v>0</v>
      </c>
      <c r="DV160" s="201" t="s">
        <v>127</v>
      </c>
      <c r="DW160" s="201">
        <f t="shared" si="115"/>
        <v>100</v>
      </c>
      <c r="DX160" s="201" t="str">
        <f t="shared" si="116"/>
        <v>0/100</v>
      </c>
      <c r="DY160" s="201">
        <f t="shared" si="117"/>
        <v>0</v>
      </c>
      <c r="DZ160" s="201" t="s">
        <v>127</v>
      </c>
      <c r="EA160" s="201">
        <f t="shared" si="118"/>
        <v>0</v>
      </c>
      <c r="EB160" s="201" t="str">
        <f t="shared" si="119"/>
        <v>0/0</v>
      </c>
    </row>
    <row r="161" spans="1:132" ht="15.75">
      <c r="A161" s="6">
        <f t="shared" si="72"/>
        <v>0</v>
      </c>
      <c r="B161" s="484">
        <v>153</v>
      </c>
      <c r="C161" s="463">
        <f t="shared" si="130"/>
        <v>0</v>
      </c>
      <c r="D161" s="8"/>
      <c r="E161" s="22"/>
      <c r="F161" s="7"/>
      <c r="G161" s="8"/>
      <c r="H161" s="8"/>
      <c r="I161" s="8"/>
      <c r="J161" s="524"/>
      <c r="K161" s="196">
        <v>0</v>
      </c>
      <c r="L161" s="146">
        <v>0</v>
      </c>
      <c r="M161" s="146"/>
      <c r="N161" s="147">
        <f t="shared" si="131"/>
        <v>0</v>
      </c>
      <c r="O161" s="148">
        <v>0</v>
      </c>
      <c r="P161" s="148">
        <v>0</v>
      </c>
      <c r="Q161" s="148">
        <v>0</v>
      </c>
      <c r="R161" s="149">
        <f t="shared" si="132"/>
        <v>0</v>
      </c>
      <c r="S161" s="150">
        <v>0</v>
      </c>
      <c r="T161" s="150">
        <v>0</v>
      </c>
      <c r="U161" s="150">
        <v>0</v>
      </c>
      <c r="V161" s="151">
        <f t="shared" si="133"/>
        <v>0</v>
      </c>
      <c r="W161" s="464">
        <f t="shared" si="134"/>
        <v>0</v>
      </c>
      <c r="X161" s="465">
        <f t="shared" si="135"/>
        <v>0</v>
      </c>
      <c r="Y161" s="466" t="str">
        <f t="shared" si="136"/>
        <v/>
      </c>
      <c r="Z161" s="186">
        <v>0</v>
      </c>
      <c r="AA161" s="152">
        <v>0</v>
      </c>
      <c r="AB161" s="152"/>
      <c r="AC161" s="153">
        <f t="shared" si="77"/>
        <v>0</v>
      </c>
      <c r="AD161" s="154">
        <v>0</v>
      </c>
      <c r="AE161" s="154">
        <v>0</v>
      </c>
      <c r="AF161" s="154">
        <v>0</v>
      </c>
      <c r="AG161" s="155">
        <f t="shared" si="78"/>
        <v>0</v>
      </c>
      <c r="AH161" s="156">
        <v>0</v>
      </c>
      <c r="AI161" s="156">
        <v>0</v>
      </c>
      <c r="AJ161" s="156">
        <v>0</v>
      </c>
      <c r="AK161" s="157">
        <f t="shared" si="79"/>
        <v>0</v>
      </c>
      <c r="AL161" s="467">
        <f t="shared" si="141"/>
        <v>0</v>
      </c>
      <c r="AM161" s="468">
        <f t="shared" si="81"/>
        <v>0</v>
      </c>
      <c r="AN161" s="469" t="str">
        <f t="shared" si="82"/>
        <v/>
      </c>
      <c r="AO161" s="102">
        <v>0</v>
      </c>
      <c r="AP161" s="9">
        <v>0</v>
      </c>
      <c r="AQ161" s="9"/>
      <c r="AR161" s="158">
        <f t="shared" si="83"/>
        <v>0</v>
      </c>
      <c r="AS161" s="159">
        <v>0</v>
      </c>
      <c r="AT161" s="159">
        <v>0</v>
      </c>
      <c r="AU161" s="159">
        <v>0</v>
      </c>
      <c r="AV161" s="160">
        <f t="shared" si="84"/>
        <v>0</v>
      </c>
      <c r="AW161" s="161">
        <v>0</v>
      </c>
      <c r="AX161" s="161">
        <v>0</v>
      </c>
      <c r="AY161" s="161">
        <v>0</v>
      </c>
      <c r="AZ161" s="162">
        <f t="shared" si="85"/>
        <v>0</v>
      </c>
      <c r="BA161" s="470">
        <f t="shared" si="86"/>
        <v>0</v>
      </c>
      <c r="BB161" s="471">
        <f t="shared" si="87"/>
        <v>0</v>
      </c>
      <c r="BC161" s="472" t="str">
        <f t="shared" si="88"/>
        <v/>
      </c>
      <c r="BD161" s="172">
        <v>0</v>
      </c>
      <c r="BE161" s="163">
        <v>0</v>
      </c>
      <c r="BF161" s="163"/>
      <c r="BG161" s="164">
        <f t="shared" si="89"/>
        <v>0</v>
      </c>
      <c r="BH161" s="165">
        <v>0</v>
      </c>
      <c r="BI161" s="165">
        <v>0</v>
      </c>
      <c r="BJ161" s="165">
        <v>0</v>
      </c>
      <c r="BK161" s="166">
        <f t="shared" si="90"/>
        <v>0</v>
      </c>
      <c r="BL161" s="167">
        <v>0</v>
      </c>
      <c r="BM161" s="167">
        <v>0</v>
      </c>
      <c r="BN161" s="167">
        <v>0</v>
      </c>
      <c r="BO161" s="168">
        <f t="shared" si="91"/>
        <v>0</v>
      </c>
      <c r="BP161" s="473">
        <f t="shared" si="92"/>
        <v>0</v>
      </c>
      <c r="BQ161" s="474">
        <f t="shared" si="93"/>
        <v>0</v>
      </c>
      <c r="BR161" s="475" t="str">
        <f t="shared" si="94"/>
        <v/>
      </c>
      <c r="BS161" s="132"/>
      <c r="BT161" s="19"/>
      <c r="BU161" s="19"/>
      <c r="BV161" s="19"/>
      <c r="BW161" s="19"/>
      <c r="BX161" s="476">
        <f t="shared" si="145"/>
        <v>0</v>
      </c>
      <c r="BY161" s="448">
        <f t="shared" si="95"/>
        <v>0</v>
      </c>
      <c r="BZ161" s="449" t="str">
        <f t="shared" si="142"/>
        <v/>
      </c>
      <c r="CA161" s="116"/>
      <c r="CB161" s="27"/>
      <c r="CC161" s="27"/>
      <c r="CD161" s="27"/>
      <c r="CE161" s="27"/>
      <c r="CF161" s="470">
        <f t="shared" si="146"/>
        <v>0</v>
      </c>
      <c r="CG161" s="477">
        <f t="shared" si="96"/>
        <v>0</v>
      </c>
      <c r="CH161" s="478" t="str">
        <f t="shared" si="143"/>
        <v/>
      </c>
      <c r="CI161" s="111"/>
      <c r="CJ161" s="18"/>
      <c r="CK161" s="18"/>
      <c r="CL161" s="18"/>
      <c r="CM161" s="18"/>
      <c r="CN161" s="479">
        <f t="shared" si="147"/>
        <v>0</v>
      </c>
      <c r="CO161" s="480">
        <f t="shared" si="97"/>
        <v>0</v>
      </c>
      <c r="CP161" s="481" t="str">
        <f t="shared" si="144"/>
        <v/>
      </c>
      <c r="CQ161" s="106"/>
      <c r="CR161" s="19"/>
      <c r="CS161" s="19"/>
      <c r="CT161" s="19"/>
      <c r="CU161" s="19"/>
      <c r="CV161" s="476">
        <f t="shared" si="148"/>
        <v>0</v>
      </c>
      <c r="CW161" s="448" t="str">
        <f t="shared" si="98"/>
        <v/>
      </c>
      <c r="CX161" s="482" t="str">
        <f t="shared" si="99"/>
        <v/>
      </c>
      <c r="CY161" s="102"/>
      <c r="CZ161" s="9"/>
      <c r="DA161" s="483" t="str">
        <f t="shared" si="100"/>
        <v/>
      </c>
      <c r="DB161" s="484">
        <f t="shared" si="71"/>
        <v>705</v>
      </c>
      <c r="DC161" s="485">
        <f t="shared" si="101"/>
        <v>0</v>
      </c>
      <c r="DD161" s="486">
        <f t="shared" si="102"/>
        <v>0</v>
      </c>
      <c r="DE161" s="487" t="str">
        <f t="shared" si="103"/>
        <v/>
      </c>
      <c r="DF161" s="463" t="str">
        <f t="shared" si="104"/>
        <v/>
      </c>
      <c r="DG161" s="463" t="str">
        <f t="shared" si="105"/>
        <v/>
      </c>
      <c r="DH161" s="488" t="str">
        <f t="shared" si="106"/>
        <v/>
      </c>
      <c r="DI161" s="461">
        <f t="shared" si="107"/>
        <v>0</v>
      </c>
      <c r="DJ161" s="648"/>
      <c r="DK161" s="649"/>
      <c r="DM161" s="201">
        <f t="shared" si="108"/>
        <v>0</v>
      </c>
      <c r="DN161" s="201" t="s">
        <v>127</v>
      </c>
      <c r="DO161" s="201">
        <f t="shared" si="109"/>
        <v>100</v>
      </c>
      <c r="DP161" s="201" t="str">
        <f t="shared" si="110"/>
        <v>0/100</v>
      </c>
      <c r="DQ161" s="201">
        <f t="shared" si="111"/>
        <v>0</v>
      </c>
      <c r="DR161" s="201" t="s">
        <v>127</v>
      </c>
      <c r="DS161" s="201">
        <f t="shared" si="112"/>
        <v>100</v>
      </c>
      <c r="DT161" s="201" t="str">
        <f t="shared" si="113"/>
        <v>0/100</v>
      </c>
      <c r="DU161" s="201">
        <f t="shared" si="114"/>
        <v>0</v>
      </c>
      <c r="DV161" s="201" t="s">
        <v>127</v>
      </c>
      <c r="DW161" s="201">
        <f t="shared" si="115"/>
        <v>100</v>
      </c>
      <c r="DX161" s="201" t="str">
        <f t="shared" si="116"/>
        <v>0/100</v>
      </c>
      <c r="DY161" s="201">
        <f t="shared" si="117"/>
        <v>0</v>
      </c>
      <c r="DZ161" s="201" t="s">
        <v>127</v>
      </c>
      <c r="EA161" s="201">
        <f t="shared" si="118"/>
        <v>0</v>
      </c>
      <c r="EB161" s="201" t="str">
        <f t="shared" si="119"/>
        <v>0/0</v>
      </c>
    </row>
    <row r="162" spans="1:132" ht="15.75">
      <c r="A162" s="6">
        <f t="shared" si="72"/>
        <v>0</v>
      </c>
      <c r="B162" s="462">
        <v>154</v>
      </c>
      <c r="C162" s="463">
        <f t="shared" si="130"/>
        <v>0</v>
      </c>
      <c r="D162" s="8"/>
      <c r="E162" s="22"/>
      <c r="F162" s="7"/>
      <c r="G162" s="8"/>
      <c r="H162" s="8"/>
      <c r="I162" s="8"/>
      <c r="J162" s="524"/>
      <c r="K162" s="196">
        <v>0</v>
      </c>
      <c r="L162" s="146">
        <v>0</v>
      </c>
      <c r="M162" s="146"/>
      <c r="N162" s="147">
        <f t="shared" si="131"/>
        <v>0</v>
      </c>
      <c r="O162" s="148">
        <v>0</v>
      </c>
      <c r="P162" s="148">
        <v>0</v>
      </c>
      <c r="Q162" s="148">
        <v>0</v>
      </c>
      <c r="R162" s="149">
        <f t="shared" si="132"/>
        <v>0</v>
      </c>
      <c r="S162" s="150">
        <v>0</v>
      </c>
      <c r="T162" s="150">
        <v>0</v>
      </c>
      <c r="U162" s="150">
        <v>0</v>
      </c>
      <c r="V162" s="151">
        <f t="shared" si="133"/>
        <v>0</v>
      </c>
      <c r="W162" s="464">
        <f t="shared" si="134"/>
        <v>0</v>
      </c>
      <c r="X162" s="465">
        <f t="shared" si="135"/>
        <v>0</v>
      </c>
      <c r="Y162" s="466" t="str">
        <f t="shared" si="136"/>
        <v/>
      </c>
      <c r="Z162" s="186">
        <v>0</v>
      </c>
      <c r="AA162" s="152">
        <v>0</v>
      </c>
      <c r="AB162" s="152"/>
      <c r="AC162" s="153">
        <f t="shared" si="77"/>
        <v>0</v>
      </c>
      <c r="AD162" s="154">
        <v>0</v>
      </c>
      <c r="AE162" s="154">
        <v>0</v>
      </c>
      <c r="AF162" s="154">
        <v>0</v>
      </c>
      <c r="AG162" s="155">
        <f t="shared" si="78"/>
        <v>0</v>
      </c>
      <c r="AH162" s="156">
        <v>0</v>
      </c>
      <c r="AI162" s="156">
        <v>0</v>
      </c>
      <c r="AJ162" s="156">
        <v>0</v>
      </c>
      <c r="AK162" s="157">
        <f t="shared" si="79"/>
        <v>0</v>
      </c>
      <c r="AL162" s="467">
        <f t="shared" si="141"/>
        <v>0</v>
      </c>
      <c r="AM162" s="468">
        <f t="shared" si="81"/>
        <v>0</v>
      </c>
      <c r="AN162" s="469" t="str">
        <f t="shared" si="82"/>
        <v/>
      </c>
      <c r="AO162" s="102">
        <v>0</v>
      </c>
      <c r="AP162" s="9">
        <v>0</v>
      </c>
      <c r="AQ162" s="9"/>
      <c r="AR162" s="158">
        <f t="shared" si="83"/>
        <v>0</v>
      </c>
      <c r="AS162" s="159">
        <v>0</v>
      </c>
      <c r="AT162" s="159">
        <v>0</v>
      </c>
      <c r="AU162" s="159">
        <v>0</v>
      </c>
      <c r="AV162" s="160">
        <f t="shared" si="84"/>
        <v>0</v>
      </c>
      <c r="AW162" s="161">
        <v>0</v>
      </c>
      <c r="AX162" s="161">
        <v>0</v>
      </c>
      <c r="AY162" s="161">
        <v>0</v>
      </c>
      <c r="AZ162" s="162">
        <f t="shared" si="85"/>
        <v>0</v>
      </c>
      <c r="BA162" s="470">
        <f t="shared" si="86"/>
        <v>0</v>
      </c>
      <c r="BB162" s="471">
        <f t="shared" si="87"/>
        <v>0</v>
      </c>
      <c r="BC162" s="472" t="str">
        <f t="shared" si="88"/>
        <v/>
      </c>
      <c r="BD162" s="172">
        <v>0</v>
      </c>
      <c r="BE162" s="163">
        <v>0</v>
      </c>
      <c r="BF162" s="163"/>
      <c r="BG162" s="164">
        <f t="shared" si="89"/>
        <v>0</v>
      </c>
      <c r="BH162" s="165">
        <v>0</v>
      </c>
      <c r="BI162" s="165">
        <v>0</v>
      </c>
      <c r="BJ162" s="165">
        <v>0</v>
      </c>
      <c r="BK162" s="166">
        <f t="shared" si="90"/>
        <v>0</v>
      </c>
      <c r="BL162" s="167">
        <v>0</v>
      </c>
      <c r="BM162" s="167">
        <v>0</v>
      </c>
      <c r="BN162" s="167">
        <v>0</v>
      </c>
      <c r="BO162" s="168">
        <f t="shared" si="91"/>
        <v>0</v>
      </c>
      <c r="BP162" s="473">
        <f t="shared" si="92"/>
        <v>0</v>
      </c>
      <c r="BQ162" s="474">
        <f t="shared" si="93"/>
        <v>0</v>
      </c>
      <c r="BR162" s="475" t="str">
        <f t="shared" si="94"/>
        <v/>
      </c>
      <c r="BS162" s="132"/>
      <c r="BT162" s="19"/>
      <c r="BU162" s="19"/>
      <c r="BV162" s="19"/>
      <c r="BW162" s="19"/>
      <c r="BX162" s="476">
        <f t="shared" si="145"/>
        <v>0</v>
      </c>
      <c r="BY162" s="448">
        <f t="shared" si="95"/>
        <v>0</v>
      </c>
      <c r="BZ162" s="449" t="str">
        <f t="shared" si="142"/>
        <v/>
      </c>
      <c r="CA162" s="116"/>
      <c r="CB162" s="27"/>
      <c r="CC162" s="27"/>
      <c r="CD162" s="27"/>
      <c r="CE162" s="27"/>
      <c r="CF162" s="470">
        <f t="shared" si="146"/>
        <v>0</v>
      </c>
      <c r="CG162" s="477">
        <f t="shared" si="96"/>
        <v>0</v>
      </c>
      <c r="CH162" s="478" t="str">
        <f t="shared" si="143"/>
        <v/>
      </c>
      <c r="CI162" s="111"/>
      <c r="CJ162" s="18"/>
      <c r="CK162" s="18"/>
      <c r="CL162" s="18"/>
      <c r="CM162" s="18"/>
      <c r="CN162" s="479">
        <f t="shared" si="147"/>
        <v>0</v>
      </c>
      <c r="CO162" s="480">
        <f t="shared" si="97"/>
        <v>0</v>
      </c>
      <c r="CP162" s="481" t="str">
        <f t="shared" si="144"/>
        <v/>
      </c>
      <c r="CQ162" s="106"/>
      <c r="CR162" s="19"/>
      <c r="CS162" s="19"/>
      <c r="CT162" s="19"/>
      <c r="CU162" s="19"/>
      <c r="CV162" s="476">
        <f t="shared" si="148"/>
        <v>0</v>
      </c>
      <c r="CW162" s="448" t="str">
        <f t="shared" si="98"/>
        <v/>
      </c>
      <c r="CX162" s="482" t="str">
        <f t="shared" si="99"/>
        <v/>
      </c>
      <c r="CY162" s="102"/>
      <c r="CZ162" s="9"/>
      <c r="DA162" s="483" t="str">
        <f t="shared" si="100"/>
        <v/>
      </c>
      <c r="DB162" s="484">
        <f t="shared" si="71"/>
        <v>705</v>
      </c>
      <c r="DC162" s="485">
        <f t="shared" si="101"/>
        <v>0</v>
      </c>
      <c r="DD162" s="486">
        <f t="shared" si="102"/>
        <v>0</v>
      </c>
      <c r="DE162" s="487" t="str">
        <f t="shared" si="103"/>
        <v/>
      </c>
      <c r="DF162" s="463" t="str">
        <f t="shared" si="104"/>
        <v/>
      </c>
      <c r="DG162" s="463" t="str">
        <f t="shared" si="105"/>
        <v/>
      </c>
      <c r="DH162" s="488" t="str">
        <f t="shared" si="106"/>
        <v/>
      </c>
      <c r="DI162" s="461">
        <f t="shared" si="107"/>
        <v>0</v>
      </c>
      <c r="DJ162" s="648"/>
      <c r="DK162" s="649"/>
      <c r="DM162" s="201">
        <f t="shared" si="108"/>
        <v>0</v>
      </c>
      <c r="DN162" s="201" t="s">
        <v>127</v>
      </c>
      <c r="DO162" s="201">
        <f t="shared" si="109"/>
        <v>100</v>
      </c>
      <c r="DP162" s="201" t="str">
        <f t="shared" si="110"/>
        <v>0/100</v>
      </c>
      <c r="DQ162" s="201">
        <f t="shared" si="111"/>
        <v>0</v>
      </c>
      <c r="DR162" s="201" t="s">
        <v>127</v>
      </c>
      <c r="DS162" s="201">
        <f t="shared" si="112"/>
        <v>100</v>
      </c>
      <c r="DT162" s="201" t="str">
        <f t="shared" si="113"/>
        <v>0/100</v>
      </c>
      <c r="DU162" s="201">
        <f t="shared" si="114"/>
        <v>0</v>
      </c>
      <c r="DV162" s="201" t="s">
        <v>127</v>
      </c>
      <c r="DW162" s="201">
        <f t="shared" si="115"/>
        <v>100</v>
      </c>
      <c r="DX162" s="201" t="str">
        <f t="shared" si="116"/>
        <v>0/100</v>
      </c>
      <c r="DY162" s="201">
        <f t="shared" si="117"/>
        <v>0</v>
      </c>
      <c r="DZ162" s="201" t="s">
        <v>127</v>
      </c>
      <c r="EA162" s="201">
        <f t="shared" si="118"/>
        <v>0</v>
      </c>
      <c r="EB162" s="201" t="str">
        <f t="shared" si="119"/>
        <v>0/0</v>
      </c>
    </row>
    <row r="163" spans="1:132" ht="15.75">
      <c r="A163" s="6">
        <f t="shared" si="72"/>
        <v>0</v>
      </c>
      <c r="B163" s="484">
        <v>155</v>
      </c>
      <c r="C163" s="463">
        <f t="shared" si="130"/>
        <v>0</v>
      </c>
      <c r="D163" s="8"/>
      <c r="E163" s="22"/>
      <c r="F163" s="7"/>
      <c r="G163" s="8"/>
      <c r="H163" s="8"/>
      <c r="I163" s="8"/>
      <c r="J163" s="524"/>
      <c r="K163" s="196">
        <v>0</v>
      </c>
      <c r="L163" s="146">
        <v>0</v>
      </c>
      <c r="M163" s="146"/>
      <c r="N163" s="147">
        <f t="shared" si="131"/>
        <v>0</v>
      </c>
      <c r="O163" s="148">
        <v>0</v>
      </c>
      <c r="P163" s="148">
        <v>0</v>
      </c>
      <c r="Q163" s="148">
        <v>0</v>
      </c>
      <c r="R163" s="149">
        <f t="shared" si="132"/>
        <v>0</v>
      </c>
      <c r="S163" s="150">
        <v>0</v>
      </c>
      <c r="T163" s="150">
        <v>0</v>
      </c>
      <c r="U163" s="150">
        <v>0</v>
      </c>
      <c r="V163" s="151">
        <f t="shared" si="133"/>
        <v>0</v>
      </c>
      <c r="W163" s="464">
        <f t="shared" si="134"/>
        <v>0</v>
      </c>
      <c r="X163" s="465">
        <f t="shared" si="135"/>
        <v>0</v>
      </c>
      <c r="Y163" s="466" t="str">
        <f t="shared" si="136"/>
        <v/>
      </c>
      <c r="Z163" s="186">
        <v>0</v>
      </c>
      <c r="AA163" s="152">
        <v>0</v>
      </c>
      <c r="AB163" s="152"/>
      <c r="AC163" s="153">
        <f t="shared" si="77"/>
        <v>0</v>
      </c>
      <c r="AD163" s="154">
        <v>0</v>
      </c>
      <c r="AE163" s="154">
        <v>0</v>
      </c>
      <c r="AF163" s="154">
        <v>0</v>
      </c>
      <c r="AG163" s="155">
        <f t="shared" si="78"/>
        <v>0</v>
      </c>
      <c r="AH163" s="156">
        <v>0</v>
      </c>
      <c r="AI163" s="156">
        <v>0</v>
      </c>
      <c r="AJ163" s="156">
        <v>0</v>
      </c>
      <c r="AK163" s="157">
        <f t="shared" si="79"/>
        <v>0</v>
      </c>
      <c r="AL163" s="467">
        <f t="shared" si="141"/>
        <v>0</v>
      </c>
      <c r="AM163" s="468">
        <f t="shared" si="81"/>
        <v>0</v>
      </c>
      <c r="AN163" s="469" t="str">
        <f t="shared" si="82"/>
        <v/>
      </c>
      <c r="AO163" s="102">
        <v>0</v>
      </c>
      <c r="AP163" s="9">
        <v>0</v>
      </c>
      <c r="AQ163" s="9"/>
      <c r="AR163" s="158">
        <f t="shared" si="83"/>
        <v>0</v>
      </c>
      <c r="AS163" s="159">
        <v>0</v>
      </c>
      <c r="AT163" s="159">
        <v>0</v>
      </c>
      <c r="AU163" s="159">
        <v>0</v>
      </c>
      <c r="AV163" s="160">
        <f t="shared" si="84"/>
        <v>0</v>
      </c>
      <c r="AW163" s="161">
        <v>0</v>
      </c>
      <c r="AX163" s="161">
        <v>0</v>
      </c>
      <c r="AY163" s="161">
        <v>0</v>
      </c>
      <c r="AZ163" s="162">
        <f t="shared" si="85"/>
        <v>0</v>
      </c>
      <c r="BA163" s="470">
        <f t="shared" si="86"/>
        <v>0</v>
      </c>
      <c r="BB163" s="471">
        <f t="shared" si="87"/>
        <v>0</v>
      </c>
      <c r="BC163" s="472" t="str">
        <f t="shared" si="88"/>
        <v/>
      </c>
      <c r="BD163" s="172">
        <v>0</v>
      </c>
      <c r="BE163" s="163">
        <v>0</v>
      </c>
      <c r="BF163" s="163"/>
      <c r="BG163" s="164">
        <f t="shared" si="89"/>
        <v>0</v>
      </c>
      <c r="BH163" s="165">
        <v>0</v>
      </c>
      <c r="BI163" s="165">
        <v>0</v>
      </c>
      <c r="BJ163" s="165">
        <v>0</v>
      </c>
      <c r="BK163" s="166">
        <f t="shared" si="90"/>
        <v>0</v>
      </c>
      <c r="BL163" s="167">
        <v>0</v>
      </c>
      <c r="BM163" s="167">
        <v>0</v>
      </c>
      <c r="BN163" s="167">
        <v>0</v>
      </c>
      <c r="BO163" s="168">
        <f t="shared" si="91"/>
        <v>0</v>
      </c>
      <c r="BP163" s="473">
        <f t="shared" si="92"/>
        <v>0</v>
      </c>
      <c r="BQ163" s="474">
        <f t="shared" si="93"/>
        <v>0</v>
      </c>
      <c r="BR163" s="475" t="str">
        <f t="shared" si="94"/>
        <v/>
      </c>
      <c r="BS163" s="132"/>
      <c r="BT163" s="19"/>
      <c r="BU163" s="19"/>
      <c r="BV163" s="19"/>
      <c r="BW163" s="19"/>
      <c r="BX163" s="476">
        <f t="shared" si="145"/>
        <v>0</v>
      </c>
      <c r="BY163" s="448">
        <f t="shared" si="95"/>
        <v>0</v>
      </c>
      <c r="BZ163" s="449" t="str">
        <f t="shared" si="142"/>
        <v/>
      </c>
      <c r="CA163" s="116"/>
      <c r="CB163" s="27"/>
      <c r="CC163" s="27"/>
      <c r="CD163" s="27"/>
      <c r="CE163" s="27"/>
      <c r="CF163" s="470">
        <f t="shared" si="146"/>
        <v>0</v>
      </c>
      <c r="CG163" s="477">
        <f t="shared" si="96"/>
        <v>0</v>
      </c>
      <c r="CH163" s="478" t="str">
        <f t="shared" si="143"/>
        <v/>
      </c>
      <c r="CI163" s="111"/>
      <c r="CJ163" s="18"/>
      <c r="CK163" s="18"/>
      <c r="CL163" s="18"/>
      <c r="CM163" s="18"/>
      <c r="CN163" s="479">
        <f t="shared" si="147"/>
        <v>0</v>
      </c>
      <c r="CO163" s="480">
        <f t="shared" si="97"/>
        <v>0</v>
      </c>
      <c r="CP163" s="481" t="str">
        <f t="shared" si="144"/>
        <v/>
      </c>
      <c r="CQ163" s="106"/>
      <c r="CR163" s="19"/>
      <c r="CS163" s="19"/>
      <c r="CT163" s="19"/>
      <c r="CU163" s="19"/>
      <c r="CV163" s="476">
        <f t="shared" si="148"/>
        <v>0</v>
      </c>
      <c r="CW163" s="448" t="str">
        <f t="shared" si="98"/>
        <v/>
      </c>
      <c r="CX163" s="482" t="str">
        <f t="shared" si="99"/>
        <v/>
      </c>
      <c r="CY163" s="102"/>
      <c r="CZ163" s="9"/>
      <c r="DA163" s="483" t="str">
        <f t="shared" si="100"/>
        <v/>
      </c>
      <c r="DB163" s="484">
        <f t="shared" si="71"/>
        <v>705</v>
      </c>
      <c r="DC163" s="485">
        <f t="shared" si="101"/>
        <v>0</v>
      </c>
      <c r="DD163" s="486">
        <f t="shared" si="102"/>
        <v>0</v>
      </c>
      <c r="DE163" s="487" t="str">
        <f t="shared" si="103"/>
        <v/>
      </c>
      <c r="DF163" s="463" t="str">
        <f t="shared" si="104"/>
        <v/>
      </c>
      <c r="DG163" s="463" t="str">
        <f t="shared" si="105"/>
        <v/>
      </c>
      <c r="DH163" s="488" t="str">
        <f t="shared" si="106"/>
        <v/>
      </c>
      <c r="DI163" s="461">
        <f t="shared" si="107"/>
        <v>0</v>
      </c>
      <c r="DJ163" s="648"/>
      <c r="DK163" s="649"/>
      <c r="DM163" s="201">
        <f t="shared" si="108"/>
        <v>0</v>
      </c>
      <c r="DN163" s="201" t="s">
        <v>127</v>
      </c>
      <c r="DO163" s="201">
        <f t="shared" si="109"/>
        <v>100</v>
      </c>
      <c r="DP163" s="201" t="str">
        <f t="shared" si="110"/>
        <v>0/100</v>
      </c>
      <c r="DQ163" s="201">
        <f t="shared" si="111"/>
        <v>0</v>
      </c>
      <c r="DR163" s="201" t="s">
        <v>127</v>
      </c>
      <c r="DS163" s="201">
        <f t="shared" si="112"/>
        <v>100</v>
      </c>
      <c r="DT163" s="201" t="str">
        <f t="shared" si="113"/>
        <v>0/100</v>
      </c>
      <c r="DU163" s="201">
        <f t="shared" si="114"/>
        <v>0</v>
      </c>
      <c r="DV163" s="201" t="s">
        <v>127</v>
      </c>
      <c r="DW163" s="201">
        <f t="shared" si="115"/>
        <v>100</v>
      </c>
      <c r="DX163" s="201" t="str">
        <f t="shared" si="116"/>
        <v>0/100</v>
      </c>
      <c r="DY163" s="201">
        <f t="shared" si="117"/>
        <v>0</v>
      </c>
      <c r="DZ163" s="201" t="s">
        <v>127</v>
      </c>
      <c r="EA163" s="201">
        <f t="shared" si="118"/>
        <v>0</v>
      </c>
      <c r="EB163" s="201" t="str">
        <f t="shared" si="119"/>
        <v>0/0</v>
      </c>
    </row>
    <row r="164" spans="1:132" ht="15.75">
      <c r="A164" s="6">
        <f t="shared" si="72"/>
        <v>0</v>
      </c>
      <c r="B164" s="462">
        <v>156</v>
      </c>
      <c r="C164" s="463">
        <f t="shared" si="130"/>
        <v>0</v>
      </c>
      <c r="D164" s="8"/>
      <c r="E164" s="22"/>
      <c r="F164" s="7"/>
      <c r="G164" s="8"/>
      <c r="H164" s="8"/>
      <c r="I164" s="8"/>
      <c r="J164" s="524"/>
      <c r="K164" s="196">
        <v>0</v>
      </c>
      <c r="L164" s="146">
        <v>0</v>
      </c>
      <c r="M164" s="146"/>
      <c r="N164" s="147">
        <f t="shared" si="131"/>
        <v>0</v>
      </c>
      <c r="O164" s="148">
        <v>0</v>
      </c>
      <c r="P164" s="148">
        <v>0</v>
      </c>
      <c r="Q164" s="148">
        <v>0</v>
      </c>
      <c r="R164" s="149">
        <f t="shared" si="132"/>
        <v>0</v>
      </c>
      <c r="S164" s="150">
        <v>0</v>
      </c>
      <c r="T164" s="150">
        <v>0</v>
      </c>
      <c r="U164" s="150">
        <v>0</v>
      </c>
      <c r="V164" s="151">
        <f t="shared" si="133"/>
        <v>0</v>
      </c>
      <c r="W164" s="464">
        <f t="shared" si="134"/>
        <v>0</v>
      </c>
      <c r="X164" s="465">
        <f t="shared" si="135"/>
        <v>0</v>
      </c>
      <c r="Y164" s="466" t="str">
        <f t="shared" si="136"/>
        <v/>
      </c>
      <c r="Z164" s="186">
        <v>0</v>
      </c>
      <c r="AA164" s="152">
        <v>0</v>
      </c>
      <c r="AB164" s="152"/>
      <c r="AC164" s="153">
        <f t="shared" si="77"/>
        <v>0</v>
      </c>
      <c r="AD164" s="154">
        <v>0</v>
      </c>
      <c r="AE164" s="154">
        <v>0</v>
      </c>
      <c r="AF164" s="154">
        <v>0</v>
      </c>
      <c r="AG164" s="155">
        <f t="shared" si="78"/>
        <v>0</v>
      </c>
      <c r="AH164" s="156">
        <v>0</v>
      </c>
      <c r="AI164" s="156">
        <v>0</v>
      </c>
      <c r="AJ164" s="156">
        <v>0</v>
      </c>
      <c r="AK164" s="157">
        <f t="shared" si="79"/>
        <v>0</v>
      </c>
      <c r="AL164" s="467">
        <f t="shared" si="141"/>
        <v>0</v>
      </c>
      <c r="AM164" s="468">
        <f t="shared" si="81"/>
        <v>0</v>
      </c>
      <c r="AN164" s="469" t="str">
        <f t="shared" si="82"/>
        <v/>
      </c>
      <c r="AO164" s="102">
        <v>0</v>
      </c>
      <c r="AP164" s="9">
        <v>0</v>
      </c>
      <c r="AQ164" s="9"/>
      <c r="AR164" s="158">
        <f t="shared" si="83"/>
        <v>0</v>
      </c>
      <c r="AS164" s="159">
        <v>0</v>
      </c>
      <c r="AT164" s="159">
        <v>0</v>
      </c>
      <c r="AU164" s="159">
        <v>0</v>
      </c>
      <c r="AV164" s="160">
        <f t="shared" si="84"/>
        <v>0</v>
      </c>
      <c r="AW164" s="161">
        <v>0</v>
      </c>
      <c r="AX164" s="161">
        <v>0</v>
      </c>
      <c r="AY164" s="161">
        <v>0</v>
      </c>
      <c r="AZ164" s="162">
        <f t="shared" si="85"/>
        <v>0</v>
      </c>
      <c r="BA164" s="470">
        <f t="shared" si="86"/>
        <v>0</v>
      </c>
      <c r="BB164" s="471">
        <f t="shared" si="87"/>
        <v>0</v>
      </c>
      <c r="BC164" s="472" t="str">
        <f t="shared" si="88"/>
        <v/>
      </c>
      <c r="BD164" s="172">
        <v>0</v>
      </c>
      <c r="BE164" s="163">
        <v>0</v>
      </c>
      <c r="BF164" s="163"/>
      <c r="BG164" s="164">
        <f t="shared" si="89"/>
        <v>0</v>
      </c>
      <c r="BH164" s="165">
        <v>0</v>
      </c>
      <c r="BI164" s="165">
        <v>0</v>
      </c>
      <c r="BJ164" s="165">
        <v>0</v>
      </c>
      <c r="BK164" s="166">
        <f t="shared" si="90"/>
        <v>0</v>
      </c>
      <c r="BL164" s="167">
        <v>0</v>
      </c>
      <c r="BM164" s="167">
        <v>0</v>
      </c>
      <c r="BN164" s="167">
        <v>0</v>
      </c>
      <c r="BO164" s="168">
        <f t="shared" si="91"/>
        <v>0</v>
      </c>
      <c r="BP164" s="473">
        <f t="shared" si="92"/>
        <v>0</v>
      </c>
      <c r="BQ164" s="474">
        <f t="shared" si="93"/>
        <v>0</v>
      </c>
      <c r="BR164" s="475" t="str">
        <f t="shared" si="94"/>
        <v/>
      </c>
      <c r="BS164" s="132"/>
      <c r="BT164" s="19"/>
      <c r="BU164" s="19"/>
      <c r="BV164" s="19"/>
      <c r="BW164" s="19"/>
      <c r="BX164" s="476">
        <f t="shared" si="145"/>
        <v>0</v>
      </c>
      <c r="BY164" s="448">
        <f t="shared" si="95"/>
        <v>0</v>
      </c>
      <c r="BZ164" s="449" t="str">
        <f t="shared" si="142"/>
        <v/>
      </c>
      <c r="CA164" s="116"/>
      <c r="CB164" s="27"/>
      <c r="CC164" s="27"/>
      <c r="CD164" s="27"/>
      <c r="CE164" s="27"/>
      <c r="CF164" s="470">
        <f t="shared" si="146"/>
        <v>0</v>
      </c>
      <c r="CG164" s="477">
        <f t="shared" si="96"/>
        <v>0</v>
      </c>
      <c r="CH164" s="478" t="str">
        <f t="shared" si="143"/>
        <v/>
      </c>
      <c r="CI164" s="111"/>
      <c r="CJ164" s="18"/>
      <c r="CK164" s="18"/>
      <c r="CL164" s="18"/>
      <c r="CM164" s="18"/>
      <c r="CN164" s="479">
        <f t="shared" si="147"/>
        <v>0</v>
      </c>
      <c r="CO164" s="480">
        <f t="shared" si="97"/>
        <v>0</v>
      </c>
      <c r="CP164" s="481" t="str">
        <f t="shared" si="144"/>
        <v/>
      </c>
      <c r="CQ164" s="106"/>
      <c r="CR164" s="19"/>
      <c r="CS164" s="19"/>
      <c r="CT164" s="19"/>
      <c r="CU164" s="19"/>
      <c r="CV164" s="476">
        <f t="shared" si="148"/>
        <v>0</v>
      </c>
      <c r="CW164" s="448" t="str">
        <f t="shared" si="98"/>
        <v/>
      </c>
      <c r="CX164" s="482" t="str">
        <f t="shared" si="99"/>
        <v/>
      </c>
      <c r="CY164" s="102"/>
      <c r="CZ164" s="9"/>
      <c r="DA164" s="483" t="str">
        <f t="shared" si="100"/>
        <v/>
      </c>
      <c r="DB164" s="484">
        <f t="shared" si="71"/>
        <v>705</v>
      </c>
      <c r="DC164" s="485">
        <f t="shared" si="101"/>
        <v>0</v>
      </c>
      <c r="DD164" s="486">
        <f t="shared" si="102"/>
        <v>0</v>
      </c>
      <c r="DE164" s="487" t="str">
        <f t="shared" si="103"/>
        <v/>
      </c>
      <c r="DF164" s="463" t="str">
        <f t="shared" si="104"/>
        <v/>
      </c>
      <c r="DG164" s="463" t="str">
        <f t="shared" si="105"/>
        <v/>
      </c>
      <c r="DH164" s="488" t="str">
        <f t="shared" si="106"/>
        <v/>
      </c>
      <c r="DI164" s="461">
        <f t="shared" si="107"/>
        <v>0</v>
      </c>
      <c r="DJ164" s="648"/>
      <c r="DK164" s="649"/>
      <c r="DM164" s="201">
        <f t="shared" si="108"/>
        <v>0</v>
      </c>
      <c r="DN164" s="201" t="s">
        <v>127</v>
      </c>
      <c r="DO164" s="201">
        <f t="shared" si="109"/>
        <v>100</v>
      </c>
      <c r="DP164" s="201" t="str">
        <f t="shared" si="110"/>
        <v>0/100</v>
      </c>
      <c r="DQ164" s="201">
        <f t="shared" si="111"/>
        <v>0</v>
      </c>
      <c r="DR164" s="201" t="s">
        <v>127</v>
      </c>
      <c r="DS164" s="201">
        <f t="shared" si="112"/>
        <v>100</v>
      </c>
      <c r="DT164" s="201" t="str">
        <f t="shared" si="113"/>
        <v>0/100</v>
      </c>
      <c r="DU164" s="201">
        <f t="shared" si="114"/>
        <v>0</v>
      </c>
      <c r="DV164" s="201" t="s">
        <v>127</v>
      </c>
      <c r="DW164" s="201">
        <f t="shared" si="115"/>
        <v>100</v>
      </c>
      <c r="DX164" s="201" t="str">
        <f t="shared" si="116"/>
        <v>0/100</v>
      </c>
      <c r="DY164" s="201">
        <f t="shared" si="117"/>
        <v>0</v>
      </c>
      <c r="DZ164" s="201" t="s">
        <v>127</v>
      </c>
      <c r="EA164" s="201">
        <f t="shared" si="118"/>
        <v>0</v>
      </c>
      <c r="EB164" s="201" t="str">
        <f t="shared" si="119"/>
        <v>0/0</v>
      </c>
    </row>
    <row r="165" spans="1:132" ht="15.75">
      <c r="A165" s="6">
        <f t="shared" si="72"/>
        <v>0</v>
      </c>
      <c r="B165" s="484">
        <v>157</v>
      </c>
      <c r="C165" s="463">
        <f t="shared" si="130"/>
        <v>0</v>
      </c>
      <c r="D165" s="8"/>
      <c r="E165" s="22"/>
      <c r="F165" s="7"/>
      <c r="G165" s="8"/>
      <c r="H165" s="8"/>
      <c r="I165" s="8"/>
      <c r="J165" s="524"/>
      <c r="K165" s="196">
        <v>0</v>
      </c>
      <c r="L165" s="146">
        <v>0</v>
      </c>
      <c r="M165" s="146"/>
      <c r="N165" s="147">
        <f t="shared" si="131"/>
        <v>0</v>
      </c>
      <c r="O165" s="148">
        <v>0</v>
      </c>
      <c r="P165" s="148">
        <v>0</v>
      </c>
      <c r="Q165" s="148">
        <v>0</v>
      </c>
      <c r="R165" s="149">
        <f t="shared" si="132"/>
        <v>0</v>
      </c>
      <c r="S165" s="150">
        <v>0</v>
      </c>
      <c r="T165" s="150">
        <v>0</v>
      </c>
      <c r="U165" s="150">
        <v>0</v>
      </c>
      <c r="V165" s="151">
        <f t="shared" si="133"/>
        <v>0</v>
      </c>
      <c r="W165" s="464">
        <f t="shared" si="134"/>
        <v>0</v>
      </c>
      <c r="X165" s="465">
        <f t="shared" si="135"/>
        <v>0</v>
      </c>
      <c r="Y165" s="466" t="str">
        <f t="shared" si="136"/>
        <v/>
      </c>
      <c r="Z165" s="186">
        <v>0</v>
      </c>
      <c r="AA165" s="152">
        <v>0</v>
      </c>
      <c r="AB165" s="152"/>
      <c r="AC165" s="153">
        <f t="shared" si="77"/>
        <v>0</v>
      </c>
      <c r="AD165" s="154">
        <v>0</v>
      </c>
      <c r="AE165" s="154">
        <v>0</v>
      </c>
      <c r="AF165" s="154">
        <v>0</v>
      </c>
      <c r="AG165" s="155">
        <f t="shared" si="78"/>
        <v>0</v>
      </c>
      <c r="AH165" s="156">
        <v>0</v>
      </c>
      <c r="AI165" s="156">
        <v>0</v>
      </c>
      <c r="AJ165" s="156">
        <v>0</v>
      </c>
      <c r="AK165" s="157">
        <f t="shared" si="79"/>
        <v>0</v>
      </c>
      <c r="AL165" s="467">
        <f t="shared" si="141"/>
        <v>0</v>
      </c>
      <c r="AM165" s="468">
        <f t="shared" si="81"/>
        <v>0</v>
      </c>
      <c r="AN165" s="469" t="str">
        <f t="shared" si="82"/>
        <v/>
      </c>
      <c r="AO165" s="102">
        <v>0</v>
      </c>
      <c r="AP165" s="9">
        <v>0</v>
      </c>
      <c r="AQ165" s="9"/>
      <c r="AR165" s="158">
        <f t="shared" si="83"/>
        <v>0</v>
      </c>
      <c r="AS165" s="159">
        <v>0</v>
      </c>
      <c r="AT165" s="159">
        <v>0</v>
      </c>
      <c r="AU165" s="159">
        <v>0</v>
      </c>
      <c r="AV165" s="160">
        <f t="shared" si="84"/>
        <v>0</v>
      </c>
      <c r="AW165" s="161">
        <v>0</v>
      </c>
      <c r="AX165" s="161">
        <v>0</v>
      </c>
      <c r="AY165" s="161">
        <v>0</v>
      </c>
      <c r="AZ165" s="162">
        <f t="shared" si="85"/>
        <v>0</v>
      </c>
      <c r="BA165" s="470">
        <f t="shared" si="86"/>
        <v>0</v>
      </c>
      <c r="BB165" s="471">
        <f t="shared" si="87"/>
        <v>0</v>
      </c>
      <c r="BC165" s="472" t="str">
        <f t="shared" si="88"/>
        <v/>
      </c>
      <c r="BD165" s="172">
        <v>0</v>
      </c>
      <c r="BE165" s="163">
        <v>0</v>
      </c>
      <c r="BF165" s="163"/>
      <c r="BG165" s="164">
        <f t="shared" si="89"/>
        <v>0</v>
      </c>
      <c r="BH165" s="165">
        <v>0</v>
      </c>
      <c r="BI165" s="165">
        <v>0</v>
      </c>
      <c r="BJ165" s="165">
        <v>0</v>
      </c>
      <c r="BK165" s="166">
        <f t="shared" si="90"/>
        <v>0</v>
      </c>
      <c r="BL165" s="167">
        <v>0</v>
      </c>
      <c r="BM165" s="167">
        <v>0</v>
      </c>
      <c r="BN165" s="167">
        <v>0</v>
      </c>
      <c r="BO165" s="168">
        <f t="shared" si="91"/>
        <v>0</v>
      </c>
      <c r="BP165" s="473">
        <f t="shared" si="92"/>
        <v>0</v>
      </c>
      <c r="BQ165" s="474">
        <f t="shared" si="93"/>
        <v>0</v>
      </c>
      <c r="BR165" s="475" t="str">
        <f t="shared" si="94"/>
        <v/>
      </c>
      <c r="BS165" s="132"/>
      <c r="BT165" s="19"/>
      <c r="BU165" s="19"/>
      <c r="BV165" s="19"/>
      <c r="BW165" s="19"/>
      <c r="BX165" s="476">
        <f t="shared" si="145"/>
        <v>0</v>
      </c>
      <c r="BY165" s="448">
        <f t="shared" si="95"/>
        <v>0</v>
      </c>
      <c r="BZ165" s="449" t="str">
        <f t="shared" si="142"/>
        <v/>
      </c>
      <c r="CA165" s="116"/>
      <c r="CB165" s="27"/>
      <c r="CC165" s="27"/>
      <c r="CD165" s="27"/>
      <c r="CE165" s="27"/>
      <c r="CF165" s="470">
        <f t="shared" si="146"/>
        <v>0</v>
      </c>
      <c r="CG165" s="477">
        <f t="shared" si="96"/>
        <v>0</v>
      </c>
      <c r="CH165" s="478" t="str">
        <f t="shared" si="143"/>
        <v/>
      </c>
      <c r="CI165" s="111"/>
      <c r="CJ165" s="18"/>
      <c r="CK165" s="18"/>
      <c r="CL165" s="18"/>
      <c r="CM165" s="18"/>
      <c r="CN165" s="479">
        <f t="shared" si="147"/>
        <v>0</v>
      </c>
      <c r="CO165" s="480">
        <f t="shared" si="97"/>
        <v>0</v>
      </c>
      <c r="CP165" s="481" t="str">
        <f t="shared" si="144"/>
        <v/>
      </c>
      <c r="CQ165" s="106"/>
      <c r="CR165" s="19"/>
      <c r="CS165" s="19"/>
      <c r="CT165" s="19"/>
      <c r="CU165" s="19"/>
      <c r="CV165" s="476">
        <f t="shared" si="148"/>
        <v>0</v>
      </c>
      <c r="CW165" s="448" t="str">
        <f t="shared" si="98"/>
        <v/>
      </c>
      <c r="CX165" s="482" t="str">
        <f t="shared" si="99"/>
        <v/>
      </c>
      <c r="CY165" s="102"/>
      <c r="CZ165" s="9"/>
      <c r="DA165" s="483" t="str">
        <f t="shared" si="100"/>
        <v/>
      </c>
      <c r="DB165" s="484">
        <f t="shared" si="71"/>
        <v>705</v>
      </c>
      <c r="DC165" s="485">
        <f t="shared" si="101"/>
        <v>0</v>
      </c>
      <c r="DD165" s="486">
        <f t="shared" si="102"/>
        <v>0</v>
      </c>
      <c r="DE165" s="487" t="str">
        <f t="shared" si="103"/>
        <v/>
      </c>
      <c r="DF165" s="463" t="str">
        <f t="shared" si="104"/>
        <v/>
      </c>
      <c r="DG165" s="463" t="str">
        <f t="shared" si="105"/>
        <v/>
      </c>
      <c r="DH165" s="488" t="str">
        <f t="shared" si="106"/>
        <v/>
      </c>
      <c r="DI165" s="461">
        <f t="shared" si="107"/>
        <v>0</v>
      </c>
      <c r="DJ165" s="648"/>
      <c r="DK165" s="649"/>
      <c r="DM165" s="201">
        <f t="shared" si="108"/>
        <v>0</v>
      </c>
      <c r="DN165" s="201" t="s">
        <v>127</v>
      </c>
      <c r="DO165" s="201">
        <f t="shared" si="109"/>
        <v>100</v>
      </c>
      <c r="DP165" s="201" t="str">
        <f t="shared" si="110"/>
        <v>0/100</v>
      </c>
      <c r="DQ165" s="201">
        <f t="shared" si="111"/>
        <v>0</v>
      </c>
      <c r="DR165" s="201" t="s">
        <v>127</v>
      </c>
      <c r="DS165" s="201">
        <f t="shared" si="112"/>
        <v>100</v>
      </c>
      <c r="DT165" s="201" t="str">
        <f t="shared" si="113"/>
        <v>0/100</v>
      </c>
      <c r="DU165" s="201">
        <f t="shared" si="114"/>
        <v>0</v>
      </c>
      <c r="DV165" s="201" t="s">
        <v>127</v>
      </c>
      <c r="DW165" s="201">
        <f t="shared" si="115"/>
        <v>100</v>
      </c>
      <c r="DX165" s="201" t="str">
        <f t="shared" si="116"/>
        <v>0/100</v>
      </c>
      <c r="DY165" s="201">
        <f t="shared" si="117"/>
        <v>0</v>
      </c>
      <c r="DZ165" s="201" t="s">
        <v>127</v>
      </c>
      <c r="EA165" s="201">
        <f t="shared" si="118"/>
        <v>0</v>
      </c>
      <c r="EB165" s="201" t="str">
        <f t="shared" si="119"/>
        <v>0/0</v>
      </c>
    </row>
    <row r="166" spans="1:132" ht="15.75">
      <c r="A166" s="6">
        <f t="shared" si="72"/>
        <v>0</v>
      </c>
      <c r="B166" s="462">
        <v>158</v>
      </c>
      <c r="C166" s="463">
        <f t="shared" si="130"/>
        <v>0</v>
      </c>
      <c r="D166" s="8"/>
      <c r="E166" s="22"/>
      <c r="F166" s="7"/>
      <c r="G166" s="8"/>
      <c r="H166" s="8"/>
      <c r="I166" s="8"/>
      <c r="J166" s="524"/>
      <c r="K166" s="196">
        <v>0</v>
      </c>
      <c r="L166" s="146">
        <v>0</v>
      </c>
      <c r="M166" s="146"/>
      <c r="N166" s="147">
        <f t="shared" si="131"/>
        <v>0</v>
      </c>
      <c r="O166" s="148">
        <v>0</v>
      </c>
      <c r="P166" s="148">
        <v>0</v>
      </c>
      <c r="Q166" s="148">
        <v>0</v>
      </c>
      <c r="R166" s="149">
        <f t="shared" si="132"/>
        <v>0</v>
      </c>
      <c r="S166" s="150">
        <v>0</v>
      </c>
      <c r="T166" s="150">
        <v>0</v>
      </c>
      <c r="U166" s="150">
        <v>0</v>
      </c>
      <c r="V166" s="151">
        <f t="shared" si="133"/>
        <v>0</v>
      </c>
      <c r="W166" s="464">
        <f t="shared" si="134"/>
        <v>0</v>
      </c>
      <c r="X166" s="465">
        <f t="shared" si="135"/>
        <v>0</v>
      </c>
      <c r="Y166" s="466" t="str">
        <f t="shared" si="136"/>
        <v/>
      </c>
      <c r="Z166" s="186">
        <v>0</v>
      </c>
      <c r="AA166" s="152">
        <v>0</v>
      </c>
      <c r="AB166" s="152"/>
      <c r="AC166" s="153">
        <f t="shared" si="77"/>
        <v>0</v>
      </c>
      <c r="AD166" s="154">
        <v>0</v>
      </c>
      <c r="AE166" s="154">
        <v>0</v>
      </c>
      <c r="AF166" s="154">
        <v>0</v>
      </c>
      <c r="AG166" s="155">
        <f t="shared" si="78"/>
        <v>0</v>
      </c>
      <c r="AH166" s="156">
        <v>0</v>
      </c>
      <c r="AI166" s="156">
        <v>0</v>
      </c>
      <c r="AJ166" s="156">
        <v>0</v>
      </c>
      <c r="AK166" s="157">
        <f t="shared" si="79"/>
        <v>0</v>
      </c>
      <c r="AL166" s="467">
        <f t="shared" si="141"/>
        <v>0</v>
      </c>
      <c r="AM166" s="468">
        <f t="shared" si="81"/>
        <v>0</v>
      </c>
      <c r="AN166" s="469" t="str">
        <f t="shared" si="82"/>
        <v/>
      </c>
      <c r="AO166" s="102">
        <v>0</v>
      </c>
      <c r="AP166" s="9">
        <v>0</v>
      </c>
      <c r="AQ166" s="9"/>
      <c r="AR166" s="158">
        <f t="shared" si="83"/>
        <v>0</v>
      </c>
      <c r="AS166" s="159">
        <v>0</v>
      </c>
      <c r="AT166" s="159">
        <v>0</v>
      </c>
      <c r="AU166" s="159">
        <v>0</v>
      </c>
      <c r="AV166" s="160">
        <f t="shared" si="84"/>
        <v>0</v>
      </c>
      <c r="AW166" s="161">
        <v>0</v>
      </c>
      <c r="AX166" s="161">
        <v>0</v>
      </c>
      <c r="AY166" s="161">
        <v>0</v>
      </c>
      <c r="AZ166" s="162">
        <f t="shared" si="85"/>
        <v>0</v>
      </c>
      <c r="BA166" s="470">
        <f t="shared" si="86"/>
        <v>0</v>
      </c>
      <c r="BB166" s="471">
        <f t="shared" si="87"/>
        <v>0</v>
      </c>
      <c r="BC166" s="472" t="str">
        <f t="shared" si="88"/>
        <v/>
      </c>
      <c r="BD166" s="172">
        <v>0</v>
      </c>
      <c r="BE166" s="163">
        <v>0</v>
      </c>
      <c r="BF166" s="163"/>
      <c r="BG166" s="164">
        <f t="shared" si="89"/>
        <v>0</v>
      </c>
      <c r="BH166" s="165">
        <v>0</v>
      </c>
      <c r="BI166" s="165">
        <v>0</v>
      </c>
      <c r="BJ166" s="165">
        <v>0</v>
      </c>
      <c r="BK166" s="166">
        <f t="shared" si="90"/>
        <v>0</v>
      </c>
      <c r="BL166" s="167">
        <v>0</v>
      </c>
      <c r="BM166" s="167">
        <v>0</v>
      </c>
      <c r="BN166" s="167">
        <v>0</v>
      </c>
      <c r="BO166" s="168">
        <f t="shared" si="91"/>
        <v>0</v>
      </c>
      <c r="BP166" s="473">
        <f t="shared" si="92"/>
        <v>0</v>
      </c>
      <c r="BQ166" s="474">
        <f t="shared" si="93"/>
        <v>0</v>
      </c>
      <c r="BR166" s="475" t="str">
        <f t="shared" si="94"/>
        <v/>
      </c>
      <c r="BS166" s="132"/>
      <c r="BT166" s="19"/>
      <c r="BU166" s="19"/>
      <c r="BV166" s="19"/>
      <c r="BW166" s="19"/>
      <c r="BX166" s="476">
        <f t="shared" si="145"/>
        <v>0</v>
      </c>
      <c r="BY166" s="448">
        <f t="shared" si="95"/>
        <v>0</v>
      </c>
      <c r="BZ166" s="449" t="str">
        <f t="shared" si="142"/>
        <v/>
      </c>
      <c r="CA166" s="116"/>
      <c r="CB166" s="27"/>
      <c r="CC166" s="27"/>
      <c r="CD166" s="27"/>
      <c r="CE166" s="27"/>
      <c r="CF166" s="470">
        <f t="shared" si="146"/>
        <v>0</v>
      </c>
      <c r="CG166" s="477">
        <f t="shared" si="96"/>
        <v>0</v>
      </c>
      <c r="CH166" s="478" t="str">
        <f t="shared" si="143"/>
        <v/>
      </c>
      <c r="CI166" s="111"/>
      <c r="CJ166" s="18"/>
      <c r="CK166" s="18"/>
      <c r="CL166" s="18"/>
      <c r="CM166" s="18"/>
      <c r="CN166" s="479">
        <f t="shared" si="147"/>
        <v>0</v>
      </c>
      <c r="CO166" s="480">
        <f t="shared" si="97"/>
        <v>0</v>
      </c>
      <c r="CP166" s="481" t="str">
        <f t="shared" si="144"/>
        <v/>
      </c>
      <c r="CQ166" s="106"/>
      <c r="CR166" s="19"/>
      <c r="CS166" s="19"/>
      <c r="CT166" s="19"/>
      <c r="CU166" s="19"/>
      <c r="CV166" s="476">
        <f t="shared" si="148"/>
        <v>0</v>
      </c>
      <c r="CW166" s="448" t="str">
        <f t="shared" si="98"/>
        <v/>
      </c>
      <c r="CX166" s="482" t="str">
        <f t="shared" si="99"/>
        <v/>
      </c>
      <c r="CY166" s="102"/>
      <c r="CZ166" s="9"/>
      <c r="DA166" s="483" t="str">
        <f t="shared" si="100"/>
        <v/>
      </c>
      <c r="DB166" s="484">
        <f t="shared" si="71"/>
        <v>705</v>
      </c>
      <c r="DC166" s="485">
        <f t="shared" si="101"/>
        <v>0</v>
      </c>
      <c r="DD166" s="486">
        <f t="shared" si="102"/>
        <v>0</v>
      </c>
      <c r="DE166" s="487" t="str">
        <f t="shared" si="103"/>
        <v/>
      </c>
      <c r="DF166" s="463" t="str">
        <f t="shared" si="104"/>
        <v/>
      </c>
      <c r="DG166" s="463" t="str">
        <f t="shared" si="105"/>
        <v/>
      </c>
      <c r="DH166" s="488" t="str">
        <f t="shared" si="106"/>
        <v/>
      </c>
      <c r="DI166" s="461">
        <f t="shared" si="107"/>
        <v>0</v>
      </c>
      <c r="DJ166" s="648"/>
      <c r="DK166" s="649"/>
      <c r="DM166" s="201">
        <f t="shared" si="108"/>
        <v>0</v>
      </c>
      <c r="DN166" s="201" t="s">
        <v>127</v>
      </c>
      <c r="DO166" s="201">
        <f t="shared" si="109"/>
        <v>100</v>
      </c>
      <c r="DP166" s="201" t="str">
        <f t="shared" si="110"/>
        <v>0/100</v>
      </c>
      <c r="DQ166" s="201">
        <f t="shared" si="111"/>
        <v>0</v>
      </c>
      <c r="DR166" s="201" t="s">
        <v>127</v>
      </c>
      <c r="DS166" s="201">
        <f t="shared" si="112"/>
        <v>100</v>
      </c>
      <c r="DT166" s="201" t="str">
        <f t="shared" si="113"/>
        <v>0/100</v>
      </c>
      <c r="DU166" s="201">
        <f t="shared" si="114"/>
        <v>0</v>
      </c>
      <c r="DV166" s="201" t="s">
        <v>127</v>
      </c>
      <c r="DW166" s="201">
        <f t="shared" si="115"/>
        <v>100</v>
      </c>
      <c r="DX166" s="201" t="str">
        <f t="shared" si="116"/>
        <v>0/100</v>
      </c>
      <c r="DY166" s="201">
        <f t="shared" si="117"/>
        <v>0</v>
      </c>
      <c r="DZ166" s="201" t="s">
        <v>127</v>
      </c>
      <c r="EA166" s="201">
        <f t="shared" si="118"/>
        <v>0</v>
      </c>
      <c r="EB166" s="201" t="str">
        <f t="shared" si="119"/>
        <v>0/0</v>
      </c>
    </row>
    <row r="167" spans="1:132" ht="15.75">
      <c r="A167" s="6">
        <f t="shared" si="72"/>
        <v>0</v>
      </c>
      <c r="B167" s="484">
        <v>159</v>
      </c>
      <c r="C167" s="463">
        <f t="shared" si="130"/>
        <v>0</v>
      </c>
      <c r="D167" s="8"/>
      <c r="E167" s="22"/>
      <c r="F167" s="7"/>
      <c r="G167" s="8"/>
      <c r="H167" s="8"/>
      <c r="I167" s="8"/>
      <c r="J167" s="524"/>
      <c r="K167" s="196">
        <v>0</v>
      </c>
      <c r="L167" s="146">
        <v>0</v>
      </c>
      <c r="M167" s="146"/>
      <c r="N167" s="147">
        <f t="shared" si="131"/>
        <v>0</v>
      </c>
      <c r="O167" s="148">
        <v>0</v>
      </c>
      <c r="P167" s="148">
        <v>0</v>
      </c>
      <c r="Q167" s="148">
        <v>0</v>
      </c>
      <c r="R167" s="149">
        <f t="shared" si="132"/>
        <v>0</v>
      </c>
      <c r="S167" s="150">
        <v>0</v>
      </c>
      <c r="T167" s="150">
        <v>0</v>
      </c>
      <c r="U167" s="150">
        <v>0</v>
      </c>
      <c r="V167" s="151">
        <f t="shared" si="133"/>
        <v>0</v>
      </c>
      <c r="W167" s="464">
        <f t="shared" si="134"/>
        <v>0</v>
      </c>
      <c r="X167" s="465">
        <f t="shared" si="135"/>
        <v>0</v>
      </c>
      <c r="Y167" s="466" t="str">
        <f t="shared" si="136"/>
        <v/>
      </c>
      <c r="Z167" s="186">
        <v>0</v>
      </c>
      <c r="AA167" s="152">
        <v>0</v>
      </c>
      <c r="AB167" s="152"/>
      <c r="AC167" s="153">
        <f t="shared" si="77"/>
        <v>0</v>
      </c>
      <c r="AD167" s="154">
        <v>0</v>
      </c>
      <c r="AE167" s="154">
        <v>0</v>
      </c>
      <c r="AF167" s="154">
        <v>0</v>
      </c>
      <c r="AG167" s="155">
        <f t="shared" si="78"/>
        <v>0</v>
      </c>
      <c r="AH167" s="156">
        <v>0</v>
      </c>
      <c r="AI167" s="156">
        <v>0</v>
      </c>
      <c r="AJ167" s="156">
        <v>0</v>
      </c>
      <c r="AK167" s="157">
        <f t="shared" si="79"/>
        <v>0</v>
      </c>
      <c r="AL167" s="467">
        <f t="shared" si="141"/>
        <v>0</v>
      </c>
      <c r="AM167" s="468">
        <f t="shared" si="81"/>
        <v>0</v>
      </c>
      <c r="AN167" s="469" t="str">
        <f t="shared" si="82"/>
        <v/>
      </c>
      <c r="AO167" s="102">
        <v>0</v>
      </c>
      <c r="AP167" s="9">
        <v>0</v>
      </c>
      <c r="AQ167" s="9"/>
      <c r="AR167" s="158">
        <f t="shared" si="83"/>
        <v>0</v>
      </c>
      <c r="AS167" s="159">
        <v>0</v>
      </c>
      <c r="AT167" s="159">
        <v>0</v>
      </c>
      <c r="AU167" s="159">
        <v>0</v>
      </c>
      <c r="AV167" s="160">
        <f t="shared" si="84"/>
        <v>0</v>
      </c>
      <c r="AW167" s="161">
        <v>0</v>
      </c>
      <c r="AX167" s="161">
        <v>0</v>
      </c>
      <c r="AY167" s="161">
        <v>0</v>
      </c>
      <c r="AZ167" s="162">
        <f t="shared" si="85"/>
        <v>0</v>
      </c>
      <c r="BA167" s="470">
        <f t="shared" si="86"/>
        <v>0</v>
      </c>
      <c r="BB167" s="471">
        <f t="shared" si="87"/>
        <v>0</v>
      </c>
      <c r="BC167" s="472" t="str">
        <f t="shared" si="88"/>
        <v/>
      </c>
      <c r="BD167" s="172">
        <v>0</v>
      </c>
      <c r="BE167" s="163">
        <v>0</v>
      </c>
      <c r="BF167" s="163"/>
      <c r="BG167" s="164">
        <f t="shared" si="89"/>
        <v>0</v>
      </c>
      <c r="BH167" s="165">
        <v>0</v>
      </c>
      <c r="BI167" s="165">
        <v>0</v>
      </c>
      <c r="BJ167" s="165">
        <v>0</v>
      </c>
      <c r="BK167" s="166">
        <f t="shared" si="90"/>
        <v>0</v>
      </c>
      <c r="BL167" s="167">
        <v>0</v>
      </c>
      <c r="BM167" s="167">
        <v>0</v>
      </c>
      <c r="BN167" s="167">
        <v>0</v>
      </c>
      <c r="BO167" s="168">
        <f t="shared" si="91"/>
        <v>0</v>
      </c>
      <c r="BP167" s="473">
        <f t="shared" si="92"/>
        <v>0</v>
      </c>
      <c r="BQ167" s="474">
        <f t="shared" si="93"/>
        <v>0</v>
      </c>
      <c r="BR167" s="475" t="str">
        <f t="shared" si="94"/>
        <v/>
      </c>
      <c r="BS167" s="132"/>
      <c r="BT167" s="19"/>
      <c r="BU167" s="19"/>
      <c r="BV167" s="19"/>
      <c r="BW167" s="19"/>
      <c r="BX167" s="476">
        <f t="shared" si="145"/>
        <v>0</v>
      </c>
      <c r="BY167" s="448">
        <f t="shared" si="95"/>
        <v>0</v>
      </c>
      <c r="BZ167" s="449" t="str">
        <f t="shared" si="142"/>
        <v/>
      </c>
      <c r="CA167" s="116"/>
      <c r="CB167" s="27"/>
      <c r="CC167" s="27"/>
      <c r="CD167" s="27"/>
      <c r="CE167" s="27"/>
      <c r="CF167" s="470">
        <f t="shared" si="146"/>
        <v>0</v>
      </c>
      <c r="CG167" s="477">
        <f t="shared" si="96"/>
        <v>0</v>
      </c>
      <c r="CH167" s="478" t="str">
        <f t="shared" si="143"/>
        <v/>
      </c>
      <c r="CI167" s="111"/>
      <c r="CJ167" s="18"/>
      <c r="CK167" s="18"/>
      <c r="CL167" s="18"/>
      <c r="CM167" s="18"/>
      <c r="CN167" s="479">
        <f t="shared" si="147"/>
        <v>0</v>
      </c>
      <c r="CO167" s="480">
        <f t="shared" si="97"/>
        <v>0</v>
      </c>
      <c r="CP167" s="481" t="str">
        <f t="shared" si="144"/>
        <v/>
      </c>
      <c r="CQ167" s="106"/>
      <c r="CR167" s="19"/>
      <c r="CS167" s="19"/>
      <c r="CT167" s="19"/>
      <c r="CU167" s="19"/>
      <c r="CV167" s="476">
        <f t="shared" si="148"/>
        <v>0</v>
      </c>
      <c r="CW167" s="448" t="str">
        <f t="shared" si="98"/>
        <v/>
      </c>
      <c r="CX167" s="482" t="str">
        <f t="shared" si="99"/>
        <v/>
      </c>
      <c r="CY167" s="102"/>
      <c r="CZ167" s="9"/>
      <c r="DA167" s="483" t="str">
        <f t="shared" si="100"/>
        <v/>
      </c>
      <c r="DB167" s="484">
        <f t="shared" si="71"/>
        <v>705</v>
      </c>
      <c r="DC167" s="485">
        <f t="shared" si="101"/>
        <v>0</v>
      </c>
      <c r="DD167" s="486">
        <f t="shared" si="102"/>
        <v>0</v>
      </c>
      <c r="DE167" s="487" t="str">
        <f t="shared" si="103"/>
        <v/>
      </c>
      <c r="DF167" s="463" t="str">
        <f t="shared" si="104"/>
        <v/>
      </c>
      <c r="DG167" s="463" t="str">
        <f t="shared" si="105"/>
        <v/>
      </c>
      <c r="DH167" s="488" t="str">
        <f t="shared" si="106"/>
        <v/>
      </c>
      <c r="DI167" s="461">
        <f t="shared" si="107"/>
        <v>0</v>
      </c>
      <c r="DJ167" s="648"/>
      <c r="DK167" s="649"/>
      <c r="DM167" s="201">
        <f t="shared" si="108"/>
        <v>0</v>
      </c>
      <c r="DN167" s="201" t="s">
        <v>127</v>
      </c>
      <c r="DO167" s="201">
        <f t="shared" si="109"/>
        <v>100</v>
      </c>
      <c r="DP167" s="201" t="str">
        <f t="shared" si="110"/>
        <v>0/100</v>
      </c>
      <c r="DQ167" s="201">
        <f t="shared" si="111"/>
        <v>0</v>
      </c>
      <c r="DR167" s="201" t="s">
        <v>127</v>
      </c>
      <c r="DS167" s="201">
        <f t="shared" si="112"/>
        <v>100</v>
      </c>
      <c r="DT167" s="201" t="str">
        <f t="shared" si="113"/>
        <v>0/100</v>
      </c>
      <c r="DU167" s="201">
        <f t="shared" si="114"/>
        <v>0</v>
      </c>
      <c r="DV167" s="201" t="s">
        <v>127</v>
      </c>
      <c r="DW167" s="201">
        <f t="shared" si="115"/>
        <v>100</v>
      </c>
      <c r="DX167" s="201" t="str">
        <f t="shared" si="116"/>
        <v>0/100</v>
      </c>
      <c r="DY167" s="201">
        <f t="shared" si="117"/>
        <v>0</v>
      </c>
      <c r="DZ167" s="201" t="s">
        <v>127</v>
      </c>
      <c r="EA167" s="201">
        <f t="shared" si="118"/>
        <v>0</v>
      </c>
      <c r="EB167" s="201" t="str">
        <f t="shared" si="119"/>
        <v>0/0</v>
      </c>
    </row>
    <row r="168" spans="1:132" ht="15.75">
      <c r="A168" s="6">
        <f t="shared" si="72"/>
        <v>0</v>
      </c>
      <c r="B168" s="462">
        <v>160</v>
      </c>
      <c r="C168" s="463">
        <f t="shared" si="130"/>
        <v>0</v>
      </c>
      <c r="D168" s="8"/>
      <c r="E168" s="22"/>
      <c r="F168" s="7"/>
      <c r="G168" s="8"/>
      <c r="H168" s="8"/>
      <c r="I168" s="8"/>
      <c r="J168" s="524"/>
      <c r="K168" s="196">
        <v>0</v>
      </c>
      <c r="L168" s="146">
        <v>0</v>
      </c>
      <c r="M168" s="146"/>
      <c r="N168" s="147">
        <f t="shared" si="131"/>
        <v>0</v>
      </c>
      <c r="O168" s="148">
        <v>0</v>
      </c>
      <c r="P168" s="148">
        <v>0</v>
      </c>
      <c r="Q168" s="148">
        <v>0</v>
      </c>
      <c r="R168" s="149">
        <f t="shared" si="132"/>
        <v>0</v>
      </c>
      <c r="S168" s="150">
        <v>0</v>
      </c>
      <c r="T168" s="150">
        <v>0</v>
      </c>
      <c r="U168" s="150">
        <v>0</v>
      </c>
      <c r="V168" s="151">
        <f t="shared" si="133"/>
        <v>0</v>
      </c>
      <c r="W168" s="464">
        <f t="shared" si="134"/>
        <v>0</v>
      </c>
      <c r="X168" s="465">
        <f t="shared" si="135"/>
        <v>0</v>
      </c>
      <c r="Y168" s="466" t="str">
        <f t="shared" si="136"/>
        <v/>
      </c>
      <c r="Z168" s="186">
        <v>0</v>
      </c>
      <c r="AA168" s="152">
        <v>0</v>
      </c>
      <c r="AB168" s="152"/>
      <c r="AC168" s="153">
        <f t="shared" si="77"/>
        <v>0</v>
      </c>
      <c r="AD168" s="154">
        <v>0</v>
      </c>
      <c r="AE168" s="154">
        <v>0</v>
      </c>
      <c r="AF168" s="154">
        <v>0</v>
      </c>
      <c r="AG168" s="155">
        <f t="shared" si="78"/>
        <v>0</v>
      </c>
      <c r="AH168" s="156">
        <v>0</v>
      </c>
      <c r="AI168" s="156">
        <v>0</v>
      </c>
      <c r="AJ168" s="156">
        <v>0</v>
      </c>
      <c r="AK168" s="157">
        <f t="shared" si="79"/>
        <v>0</v>
      </c>
      <c r="AL168" s="467">
        <f t="shared" si="141"/>
        <v>0</v>
      </c>
      <c r="AM168" s="468">
        <f t="shared" si="81"/>
        <v>0</v>
      </c>
      <c r="AN168" s="469" t="str">
        <f t="shared" si="82"/>
        <v/>
      </c>
      <c r="AO168" s="102">
        <v>0</v>
      </c>
      <c r="AP168" s="9">
        <v>0</v>
      </c>
      <c r="AQ168" s="9"/>
      <c r="AR168" s="158">
        <f t="shared" si="83"/>
        <v>0</v>
      </c>
      <c r="AS168" s="159">
        <v>0</v>
      </c>
      <c r="AT168" s="159">
        <v>0</v>
      </c>
      <c r="AU168" s="159">
        <v>0</v>
      </c>
      <c r="AV168" s="160">
        <f t="shared" si="84"/>
        <v>0</v>
      </c>
      <c r="AW168" s="161">
        <v>0</v>
      </c>
      <c r="AX168" s="161">
        <v>0</v>
      </c>
      <c r="AY168" s="161">
        <v>0</v>
      </c>
      <c r="AZ168" s="162">
        <f t="shared" si="85"/>
        <v>0</v>
      </c>
      <c r="BA168" s="470">
        <f t="shared" si="86"/>
        <v>0</v>
      </c>
      <c r="BB168" s="471">
        <f t="shared" si="87"/>
        <v>0</v>
      </c>
      <c r="BC168" s="472" t="str">
        <f t="shared" si="88"/>
        <v/>
      </c>
      <c r="BD168" s="172">
        <v>0</v>
      </c>
      <c r="BE168" s="163">
        <v>0</v>
      </c>
      <c r="BF168" s="163"/>
      <c r="BG168" s="164">
        <f t="shared" si="89"/>
        <v>0</v>
      </c>
      <c r="BH168" s="165">
        <v>0</v>
      </c>
      <c r="BI168" s="165">
        <v>0</v>
      </c>
      <c r="BJ168" s="165">
        <v>0</v>
      </c>
      <c r="BK168" s="166">
        <f t="shared" si="90"/>
        <v>0</v>
      </c>
      <c r="BL168" s="167">
        <v>0</v>
      </c>
      <c r="BM168" s="167">
        <v>0</v>
      </c>
      <c r="BN168" s="167">
        <v>0</v>
      </c>
      <c r="BO168" s="168">
        <f t="shared" si="91"/>
        <v>0</v>
      </c>
      <c r="BP168" s="473">
        <f t="shared" si="92"/>
        <v>0</v>
      </c>
      <c r="BQ168" s="474">
        <f t="shared" si="93"/>
        <v>0</v>
      </c>
      <c r="BR168" s="475" t="str">
        <f t="shared" si="94"/>
        <v/>
      </c>
      <c r="BS168" s="132"/>
      <c r="BT168" s="19"/>
      <c r="BU168" s="19"/>
      <c r="BV168" s="19"/>
      <c r="BW168" s="19"/>
      <c r="BX168" s="476">
        <f t="shared" si="145"/>
        <v>0</v>
      </c>
      <c r="BY168" s="448">
        <f t="shared" si="95"/>
        <v>0</v>
      </c>
      <c r="BZ168" s="449" t="str">
        <f t="shared" si="142"/>
        <v/>
      </c>
      <c r="CA168" s="116"/>
      <c r="CB168" s="27"/>
      <c r="CC168" s="27"/>
      <c r="CD168" s="27"/>
      <c r="CE168" s="27"/>
      <c r="CF168" s="470">
        <f t="shared" si="146"/>
        <v>0</v>
      </c>
      <c r="CG168" s="477">
        <f t="shared" si="96"/>
        <v>0</v>
      </c>
      <c r="CH168" s="478" t="str">
        <f t="shared" si="143"/>
        <v/>
      </c>
      <c r="CI168" s="111"/>
      <c r="CJ168" s="18"/>
      <c r="CK168" s="18"/>
      <c r="CL168" s="18"/>
      <c r="CM168" s="18"/>
      <c r="CN168" s="479">
        <f t="shared" si="147"/>
        <v>0</v>
      </c>
      <c r="CO168" s="480">
        <f t="shared" si="97"/>
        <v>0</v>
      </c>
      <c r="CP168" s="481" t="str">
        <f t="shared" si="144"/>
        <v/>
      </c>
      <c r="CQ168" s="106"/>
      <c r="CR168" s="19"/>
      <c r="CS168" s="19"/>
      <c r="CT168" s="19"/>
      <c r="CU168" s="19"/>
      <c r="CV168" s="476">
        <f t="shared" si="148"/>
        <v>0</v>
      </c>
      <c r="CW168" s="448" t="str">
        <f t="shared" si="98"/>
        <v/>
      </c>
      <c r="CX168" s="482" t="str">
        <f t="shared" si="99"/>
        <v/>
      </c>
      <c r="CY168" s="102"/>
      <c r="CZ168" s="9"/>
      <c r="DA168" s="483" t="str">
        <f t="shared" si="100"/>
        <v/>
      </c>
      <c r="DB168" s="484">
        <f t="shared" si="71"/>
        <v>705</v>
      </c>
      <c r="DC168" s="485">
        <f t="shared" si="101"/>
        <v>0</v>
      </c>
      <c r="DD168" s="486">
        <f t="shared" si="102"/>
        <v>0</v>
      </c>
      <c r="DE168" s="487" t="str">
        <f t="shared" si="103"/>
        <v/>
      </c>
      <c r="DF168" s="463" t="str">
        <f t="shared" si="104"/>
        <v/>
      </c>
      <c r="DG168" s="463" t="str">
        <f t="shared" si="105"/>
        <v/>
      </c>
      <c r="DH168" s="488" t="str">
        <f t="shared" si="106"/>
        <v/>
      </c>
      <c r="DI168" s="461">
        <f t="shared" si="107"/>
        <v>0</v>
      </c>
      <c r="DJ168" s="648"/>
      <c r="DK168" s="649"/>
      <c r="DM168" s="201">
        <f t="shared" si="108"/>
        <v>0</v>
      </c>
      <c r="DN168" s="201" t="s">
        <v>127</v>
      </c>
      <c r="DO168" s="201">
        <f t="shared" si="109"/>
        <v>100</v>
      </c>
      <c r="DP168" s="201" t="str">
        <f t="shared" si="110"/>
        <v>0/100</v>
      </c>
      <c r="DQ168" s="201">
        <f t="shared" si="111"/>
        <v>0</v>
      </c>
      <c r="DR168" s="201" t="s">
        <v>127</v>
      </c>
      <c r="DS168" s="201">
        <f t="shared" si="112"/>
        <v>100</v>
      </c>
      <c r="DT168" s="201" t="str">
        <f t="shared" si="113"/>
        <v>0/100</v>
      </c>
      <c r="DU168" s="201">
        <f t="shared" si="114"/>
        <v>0</v>
      </c>
      <c r="DV168" s="201" t="s">
        <v>127</v>
      </c>
      <c r="DW168" s="201">
        <f t="shared" si="115"/>
        <v>100</v>
      </c>
      <c r="DX168" s="201" t="str">
        <f t="shared" si="116"/>
        <v>0/100</v>
      </c>
      <c r="DY168" s="201">
        <f t="shared" si="117"/>
        <v>0</v>
      </c>
      <c r="DZ168" s="201" t="s">
        <v>127</v>
      </c>
      <c r="EA168" s="201">
        <f t="shared" si="118"/>
        <v>0</v>
      </c>
      <c r="EB168" s="201" t="str">
        <f t="shared" si="119"/>
        <v>0/0</v>
      </c>
    </row>
    <row r="169" spans="1:132" ht="15.75">
      <c r="A169" s="6">
        <f t="shared" si="72"/>
        <v>0</v>
      </c>
      <c r="B169" s="484">
        <v>161</v>
      </c>
      <c r="C169" s="463">
        <f t="shared" si="130"/>
        <v>0</v>
      </c>
      <c r="D169" s="8"/>
      <c r="E169" s="22"/>
      <c r="F169" s="7"/>
      <c r="G169" s="8"/>
      <c r="H169" s="8"/>
      <c r="I169" s="8"/>
      <c r="J169" s="524"/>
      <c r="K169" s="196">
        <v>0</v>
      </c>
      <c r="L169" s="146">
        <v>0</v>
      </c>
      <c r="M169" s="146"/>
      <c r="N169" s="147">
        <f t="shared" si="131"/>
        <v>0</v>
      </c>
      <c r="O169" s="148">
        <v>0</v>
      </c>
      <c r="P169" s="148">
        <v>0</v>
      </c>
      <c r="Q169" s="148">
        <v>0</v>
      </c>
      <c r="R169" s="149">
        <f t="shared" si="132"/>
        <v>0</v>
      </c>
      <c r="S169" s="150">
        <v>0</v>
      </c>
      <c r="T169" s="150">
        <v>0</v>
      </c>
      <c r="U169" s="150">
        <v>0</v>
      </c>
      <c r="V169" s="151">
        <f t="shared" si="133"/>
        <v>0</v>
      </c>
      <c r="W169" s="464">
        <f t="shared" si="134"/>
        <v>0</v>
      </c>
      <c r="X169" s="465">
        <f t="shared" si="135"/>
        <v>0</v>
      </c>
      <c r="Y169" s="466" t="str">
        <f t="shared" si="136"/>
        <v/>
      </c>
      <c r="Z169" s="186">
        <v>0</v>
      </c>
      <c r="AA169" s="152">
        <v>0</v>
      </c>
      <c r="AB169" s="152"/>
      <c r="AC169" s="153">
        <f t="shared" si="77"/>
        <v>0</v>
      </c>
      <c r="AD169" s="154">
        <v>0</v>
      </c>
      <c r="AE169" s="154">
        <v>0</v>
      </c>
      <c r="AF169" s="154">
        <v>0</v>
      </c>
      <c r="AG169" s="155">
        <f t="shared" si="78"/>
        <v>0</v>
      </c>
      <c r="AH169" s="156">
        <v>0</v>
      </c>
      <c r="AI169" s="156">
        <v>0</v>
      </c>
      <c r="AJ169" s="156">
        <v>0</v>
      </c>
      <c r="AK169" s="157">
        <f t="shared" si="79"/>
        <v>0</v>
      </c>
      <c r="AL169" s="467">
        <f t="shared" si="141"/>
        <v>0</v>
      </c>
      <c r="AM169" s="468">
        <f t="shared" si="81"/>
        <v>0</v>
      </c>
      <c r="AN169" s="469" t="str">
        <f t="shared" si="82"/>
        <v/>
      </c>
      <c r="AO169" s="102">
        <v>0</v>
      </c>
      <c r="AP169" s="9">
        <v>0</v>
      </c>
      <c r="AQ169" s="9"/>
      <c r="AR169" s="158">
        <f t="shared" si="83"/>
        <v>0</v>
      </c>
      <c r="AS169" s="159">
        <v>0</v>
      </c>
      <c r="AT169" s="159">
        <v>0</v>
      </c>
      <c r="AU169" s="159">
        <v>0</v>
      </c>
      <c r="AV169" s="160">
        <f t="shared" si="84"/>
        <v>0</v>
      </c>
      <c r="AW169" s="161">
        <v>0</v>
      </c>
      <c r="AX169" s="161">
        <v>0</v>
      </c>
      <c r="AY169" s="161">
        <v>0</v>
      </c>
      <c r="AZ169" s="162">
        <f t="shared" si="85"/>
        <v>0</v>
      </c>
      <c r="BA169" s="470">
        <f t="shared" si="86"/>
        <v>0</v>
      </c>
      <c r="BB169" s="471">
        <f t="shared" si="87"/>
        <v>0</v>
      </c>
      <c r="BC169" s="472" t="str">
        <f t="shared" si="88"/>
        <v/>
      </c>
      <c r="BD169" s="172">
        <v>0</v>
      </c>
      <c r="BE169" s="163">
        <v>0</v>
      </c>
      <c r="BF169" s="163"/>
      <c r="BG169" s="164">
        <f t="shared" si="89"/>
        <v>0</v>
      </c>
      <c r="BH169" s="165">
        <v>0</v>
      </c>
      <c r="BI169" s="165">
        <v>0</v>
      </c>
      <c r="BJ169" s="165">
        <v>0</v>
      </c>
      <c r="BK169" s="166">
        <f t="shared" si="90"/>
        <v>0</v>
      </c>
      <c r="BL169" s="167">
        <v>0</v>
      </c>
      <c r="BM169" s="167">
        <v>0</v>
      </c>
      <c r="BN169" s="167">
        <v>0</v>
      </c>
      <c r="BO169" s="168">
        <f t="shared" si="91"/>
        <v>0</v>
      </c>
      <c r="BP169" s="473">
        <f t="shared" si="92"/>
        <v>0</v>
      </c>
      <c r="BQ169" s="474">
        <f t="shared" si="93"/>
        <v>0</v>
      </c>
      <c r="BR169" s="475" t="str">
        <f t="shared" si="94"/>
        <v/>
      </c>
      <c r="BS169" s="132"/>
      <c r="BT169" s="19"/>
      <c r="BU169" s="19"/>
      <c r="BV169" s="19"/>
      <c r="BW169" s="19"/>
      <c r="BX169" s="476">
        <f t="shared" si="145"/>
        <v>0</v>
      </c>
      <c r="BY169" s="448">
        <f t="shared" si="95"/>
        <v>0</v>
      </c>
      <c r="BZ169" s="449" t="str">
        <f t="shared" si="142"/>
        <v/>
      </c>
      <c r="CA169" s="116"/>
      <c r="CB169" s="27"/>
      <c r="CC169" s="27"/>
      <c r="CD169" s="27"/>
      <c r="CE169" s="27"/>
      <c r="CF169" s="470">
        <f t="shared" si="146"/>
        <v>0</v>
      </c>
      <c r="CG169" s="477">
        <f t="shared" si="96"/>
        <v>0</v>
      </c>
      <c r="CH169" s="478" t="str">
        <f t="shared" si="143"/>
        <v/>
      </c>
      <c r="CI169" s="111"/>
      <c r="CJ169" s="18"/>
      <c r="CK169" s="18"/>
      <c r="CL169" s="18"/>
      <c r="CM169" s="18"/>
      <c r="CN169" s="479">
        <f t="shared" si="147"/>
        <v>0</v>
      </c>
      <c r="CO169" s="480">
        <f t="shared" si="97"/>
        <v>0</v>
      </c>
      <c r="CP169" s="481" t="str">
        <f t="shared" si="144"/>
        <v/>
      </c>
      <c r="CQ169" s="106"/>
      <c r="CR169" s="19"/>
      <c r="CS169" s="19"/>
      <c r="CT169" s="19"/>
      <c r="CU169" s="19"/>
      <c r="CV169" s="476">
        <f t="shared" si="148"/>
        <v>0</v>
      </c>
      <c r="CW169" s="448" t="str">
        <f t="shared" si="98"/>
        <v/>
      </c>
      <c r="CX169" s="482" t="str">
        <f t="shared" si="99"/>
        <v/>
      </c>
      <c r="CY169" s="102"/>
      <c r="CZ169" s="9"/>
      <c r="DA169" s="483" t="str">
        <f t="shared" si="100"/>
        <v/>
      </c>
      <c r="DB169" s="484">
        <f t="shared" si="71"/>
        <v>705</v>
      </c>
      <c r="DC169" s="485">
        <f t="shared" si="101"/>
        <v>0</v>
      </c>
      <c r="DD169" s="486">
        <f t="shared" si="102"/>
        <v>0</v>
      </c>
      <c r="DE169" s="487" t="str">
        <f t="shared" si="103"/>
        <v/>
      </c>
      <c r="DF169" s="463" t="str">
        <f t="shared" si="104"/>
        <v/>
      </c>
      <c r="DG169" s="463" t="str">
        <f t="shared" si="105"/>
        <v/>
      </c>
      <c r="DH169" s="488" t="str">
        <f t="shared" si="106"/>
        <v/>
      </c>
      <c r="DI169" s="461">
        <f t="shared" si="107"/>
        <v>0</v>
      </c>
      <c r="DJ169" s="648"/>
      <c r="DK169" s="649"/>
      <c r="DM169" s="201">
        <f t="shared" si="108"/>
        <v>0</v>
      </c>
      <c r="DN169" s="201" t="s">
        <v>127</v>
      </c>
      <c r="DO169" s="201">
        <f t="shared" si="109"/>
        <v>100</v>
      </c>
      <c r="DP169" s="201" t="str">
        <f t="shared" si="110"/>
        <v>0/100</v>
      </c>
      <c r="DQ169" s="201">
        <f t="shared" si="111"/>
        <v>0</v>
      </c>
      <c r="DR169" s="201" t="s">
        <v>127</v>
      </c>
      <c r="DS169" s="201">
        <f t="shared" si="112"/>
        <v>100</v>
      </c>
      <c r="DT169" s="201" t="str">
        <f t="shared" si="113"/>
        <v>0/100</v>
      </c>
      <c r="DU169" s="201">
        <f t="shared" si="114"/>
        <v>0</v>
      </c>
      <c r="DV169" s="201" t="s">
        <v>127</v>
      </c>
      <c r="DW169" s="201">
        <f t="shared" si="115"/>
        <v>100</v>
      </c>
      <c r="DX169" s="201" t="str">
        <f t="shared" si="116"/>
        <v>0/100</v>
      </c>
      <c r="DY169" s="201">
        <f t="shared" si="117"/>
        <v>0</v>
      </c>
      <c r="DZ169" s="201" t="s">
        <v>127</v>
      </c>
      <c r="EA169" s="201">
        <f t="shared" si="118"/>
        <v>0</v>
      </c>
      <c r="EB169" s="201" t="str">
        <f t="shared" si="119"/>
        <v>0/0</v>
      </c>
    </row>
    <row r="170" spans="1:132" ht="15.75">
      <c r="A170" s="6">
        <f t="shared" si="72"/>
        <v>0</v>
      </c>
      <c r="B170" s="462">
        <v>162</v>
      </c>
      <c r="C170" s="463">
        <f t="shared" si="130"/>
        <v>0</v>
      </c>
      <c r="D170" s="8"/>
      <c r="E170" s="22"/>
      <c r="F170" s="7"/>
      <c r="G170" s="8"/>
      <c r="H170" s="8"/>
      <c r="I170" s="8"/>
      <c r="J170" s="524"/>
      <c r="K170" s="196">
        <v>0</v>
      </c>
      <c r="L170" s="146">
        <v>0</v>
      </c>
      <c r="M170" s="146"/>
      <c r="N170" s="147">
        <f t="shared" si="131"/>
        <v>0</v>
      </c>
      <c r="O170" s="148">
        <v>0</v>
      </c>
      <c r="P170" s="148">
        <v>0</v>
      </c>
      <c r="Q170" s="148">
        <v>0</v>
      </c>
      <c r="R170" s="149">
        <f t="shared" si="132"/>
        <v>0</v>
      </c>
      <c r="S170" s="150">
        <v>0</v>
      </c>
      <c r="T170" s="150">
        <v>0</v>
      </c>
      <c r="U170" s="150">
        <v>0</v>
      </c>
      <c r="V170" s="151">
        <f t="shared" si="133"/>
        <v>0</v>
      </c>
      <c r="W170" s="464">
        <f t="shared" si="134"/>
        <v>0</v>
      </c>
      <c r="X170" s="465">
        <f t="shared" si="135"/>
        <v>0</v>
      </c>
      <c r="Y170" s="466" t="str">
        <f t="shared" si="136"/>
        <v/>
      </c>
      <c r="Z170" s="186">
        <v>0</v>
      </c>
      <c r="AA170" s="152">
        <v>0</v>
      </c>
      <c r="AB170" s="152"/>
      <c r="AC170" s="153">
        <f t="shared" si="77"/>
        <v>0</v>
      </c>
      <c r="AD170" s="154">
        <v>0</v>
      </c>
      <c r="AE170" s="154">
        <v>0</v>
      </c>
      <c r="AF170" s="154">
        <v>0</v>
      </c>
      <c r="AG170" s="155">
        <f t="shared" si="78"/>
        <v>0</v>
      </c>
      <c r="AH170" s="156">
        <v>0</v>
      </c>
      <c r="AI170" s="156">
        <v>0</v>
      </c>
      <c r="AJ170" s="156">
        <v>0</v>
      </c>
      <c r="AK170" s="157">
        <f t="shared" si="79"/>
        <v>0</v>
      </c>
      <c r="AL170" s="467">
        <f t="shared" si="141"/>
        <v>0</v>
      </c>
      <c r="AM170" s="468">
        <f t="shared" si="81"/>
        <v>0</v>
      </c>
      <c r="AN170" s="469" t="str">
        <f t="shared" si="82"/>
        <v/>
      </c>
      <c r="AO170" s="102">
        <v>0</v>
      </c>
      <c r="AP170" s="9">
        <v>0</v>
      </c>
      <c r="AQ170" s="9"/>
      <c r="AR170" s="158">
        <f t="shared" si="83"/>
        <v>0</v>
      </c>
      <c r="AS170" s="159">
        <v>0</v>
      </c>
      <c r="AT170" s="159">
        <v>0</v>
      </c>
      <c r="AU170" s="159">
        <v>0</v>
      </c>
      <c r="AV170" s="160">
        <f t="shared" si="84"/>
        <v>0</v>
      </c>
      <c r="AW170" s="161">
        <v>0</v>
      </c>
      <c r="AX170" s="161">
        <v>0</v>
      </c>
      <c r="AY170" s="161">
        <v>0</v>
      </c>
      <c r="AZ170" s="162">
        <f t="shared" si="85"/>
        <v>0</v>
      </c>
      <c r="BA170" s="470">
        <f t="shared" si="86"/>
        <v>0</v>
      </c>
      <c r="BB170" s="471">
        <f t="shared" si="87"/>
        <v>0</v>
      </c>
      <c r="BC170" s="472" t="str">
        <f t="shared" si="88"/>
        <v/>
      </c>
      <c r="BD170" s="172">
        <v>0</v>
      </c>
      <c r="BE170" s="163">
        <v>0</v>
      </c>
      <c r="BF170" s="163"/>
      <c r="BG170" s="164">
        <f t="shared" si="89"/>
        <v>0</v>
      </c>
      <c r="BH170" s="165">
        <v>0</v>
      </c>
      <c r="BI170" s="165">
        <v>0</v>
      </c>
      <c r="BJ170" s="165">
        <v>0</v>
      </c>
      <c r="BK170" s="166">
        <f t="shared" si="90"/>
        <v>0</v>
      </c>
      <c r="BL170" s="167">
        <v>0</v>
      </c>
      <c r="BM170" s="167">
        <v>0</v>
      </c>
      <c r="BN170" s="167">
        <v>0</v>
      </c>
      <c r="BO170" s="168">
        <f t="shared" si="91"/>
        <v>0</v>
      </c>
      <c r="BP170" s="473">
        <f t="shared" si="92"/>
        <v>0</v>
      </c>
      <c r="BQ170" s="474">
        <f t="shared" si="93"/>
        <v>0</v>
      </c>
      <c r="BR170" s="475" t="str">
        <f t="shared" si="94"/>
        <v/>
      </c>
      <c r="BS170" s="132"/>
      <c r="BT170" s="19"/>
      <c r="BU170" s="19"/>
      <c r="BV170" s="19"/>
      <c r="BW170" s="19"/>
      <c r="BX170" s="476">
        <f t="shared" si="145"/>
        <v>0</v>
      </c>
      <c r="BY170" s="448">
        <f t="shared" si="95"/>
        <v>0</v>
      </c>
      <c r="BZ170" s="449" t="str">
        <f t="shared" si="142"/>
        <v/>
      </c>
      <c r="CA170" s="116"/>
      <c r="CB170" s="27"/>
      <c r="CC170" s="27"/>
      <c r="CD170" s="27"/>
      <c r="CE170" s="27"/>
      <c r="CF170" s="470">
        <f t="shared" si="146"/>
        <v>0</v>
      </c>
      <c r="CG170" s="477">
        <f t="shared" si="96"/>
        <v>0</v>
      </c>
      <c r="CH170" s="478" t="str">
        <f t="shared" si="143"/>
        <v/>
      </c>
      <c r="CI170" s="111"/>
      <c r="CJ170" s="18"/>
      <c r="CK170" s="18"/>
      <c r="CL170" s="18"/>
      <c r="CM170" s="18"/>
      <c r="CN170" s="479">
        <f t="shared" si="147"/>
        <v>0</v>
      </c>
      <c r="CO170" s="480">
        <f t="shared" si="97"/>
        <v>0</v>
      </c>
      <c r="CP170" s="481" t="str">
        <f t="shared" si="144"/>
        <v/>
      </c>
      <c r="CQ170" s="106"/>
      <c r="CR170" s="19"/>
      <c r="CS170" s="19"/>
      <c r="CT170" s="19"/>
      <c r="CU170" s="19"/>
      <c r="CV170" s="476">
        <f t="shared" si="148"/>
        <v>0</v>
      </c>
      <c r="CW170" s="448" t="str">
        <f t="shared" si="98"/>
        <v/>
      </c>
      <c r="CX170" s="482" t="str">
        <f t="shared" si="99"/>
        <v/>
      </c>
      <c r="CY170" s="102"/>
      <c r="CZ170" s="9"/>
      <c r="DA170" s="483" t="str">
        <f t="shared" si="100"/>
        <v/>
      </c>
      <c r="DB170" s="484">
        <f t="shared" si="71"/>
        <v>705</v>
      </c>
      <c r="DC170" s="485">
        <f t="shared" si="101"/>
        <v>0</v>
      </c>
      <c r="DD170" s="486">
        <f t="shared" si="102"/>
        <v>0</v>
      </c>
      <c r="DE170" s="487" t="str">
        <f t="shared" si="103"/>
        <v/>
      </c>
      <c r="DF170" s="463" t="str">
        <f t="shared" si="104"/>
        <v/>
      </c>
      <c r="DG170" s="463" t="str">
        <f t="shared" si="105"/>
        <v/>
      </c>
      <c r="DH170" s="488" t="str">
        <f t="shared" si="106"/>
        <v/>
      </c>
      <c r="DI170" s="461">
        <f t="shared" si="107"/>
        <v>0</v>
      </c>
      <c r="DJ170" s="648"/>
      <c r="DK170" s="649"/>
      <c r="DM170" s="201">
        <f t="shared" si="108"/>
        <v>0</v>
      </c>
      <c r="DN170" s="201" t="s">
        <v>127</v>
      </c>
      <c r="DO170" s="201">
        <f t="shared" si="109"/>
        <v>100</v>
      </c>
      <c r="DP170" s="201" t="str">
        <f t="shared" si="110"/>
        <v>0/100</v>
      </c>
      <c r="DQ170" s="201">
        <f t="shared" si="111"/>
        <v>0</v>
      </c>
      <c r="DR170" s="201" t="s">
        <v>127</v>
      </c>
      <c r="DS170" s="201">
        <f t="shared" si="112"/>
        <v>100</v>
      </c>
      <c r="DT170" s="201" t="str">
        <f t="shared" si="113"/>
        <v>0/100</v>
      </c>
      <c r="DU170" s="201">
        <f t="shared" si="114"/>
        <v>0</v>
      </c>
      <c r="DV170" s="201" t="s">
        <v>127</v>
      </c>
      <c r="DW170" s="201">
        <f t="shared" si="115"/>
        <v>100</v>
      </c>
      <c r="DX170" s="201" t="str">
        <f t="shared" si="116"/>
        <v>0/100</v>
      </c>
      <c r="DY170" s="201">
        <f t="shared" si="117"/>
        <v>0</v>
      </c>
      <c r="DZ170" s="201" t="s">
        <v>127</v>
      </c>
      <c r="EA170" s="201">
        <f t="shared" si="118"/>
        <v>0</v>
      </c>
      <c r="EB170" s="201" t="str">
        <f t="shared" si="119"/>
        <v>0/0</v>
      </c>
    </row>
    <row r="171" spans="1:132" ht="15.75">
      <c r="A171" s="6">
        <f t="shared" si="72"/>
        <v>0</v>
      </c>
      <c r="B171" s="484">
        <v>163</v>
      </c>
      <c r="C171" s="463">
        <f t="shared" si="130"/>
        <v>0</v>
      </c>
      <c r="D171" s="8"/>
      <c r="E171" s="22"/>
      <c r="F171" s="7"/>
      <c r="G171" s="8"/>
      <c r="H171" s="8"/>
      <c r="I171" s="8"/>
      <c r="J171" s="524"/>
      <c r="K171" s="196">
        <v>0</v>
      </c>
      <c r="L171" s="146">
        <v>0</v>
      </c>
      <c r="M171" s="146"/>
      <c r="N171" s="147">
        <f t="shared" si="131"/>
        <v>0</v>
      </c>
      <c r="O171" s="148">
        <v>0</v>
      </c>
      <c r="P171" s="148">
        <v>0</v>
      </c>
      <c r="Q171" s="148">
        <v>0</v>
      </c>
      <c r="R171" s="149">
        <f t="shared" si="132"/>
        <v>0</v>
      </c>
      <c r="S171" s="150">
        <v>0</v>
      </c>
      <c r="T171" s="150">
        <v>0</v>
      </c>
      <c r="U171" s="150">
        <v>0</v>
      </c>
      <c r="V171" s="151">
        <f t="shared" si="133"/>
        <v>0</v>
      </c>
      <c r="W171" s="464">
        <f t="shared" si="134"/>
        <v>0</v>
      </c>
      <c r="X171" s="465">
        <f t="shared" si="135"/>
        <v>0</v>
      </c>
      <c r="Y171" s="466" t="str">
        <f t="shared" si="136"/>
        <v/>
      </c>
      <c r="Z171" s="186">
        <v>0</v>
      </c>
      <c r="AA171" s="152">
        <v>0</v>
      </c>
      <c r="AB171" s="152"/>
      <c r="AC171" s="153">
        <f t="shared" si="77"/>
        <v>0</v>
      </c>
      <c r="AD171" s="154">
        <v>0</v>
      </c>
      <c r="AE171" s="154">
        <v>0</v>
      </c>
      <c r="AF171" s="154">
        <v>0</v>
      </c>
      <c r="AG171" s="155">
        <f t="shared" si="78"/>
        <v>0</v>
      </c>
      <c r="AH171" s="156">
        <v>0</v>
      </c>
      <c r="AI171" s="156">
        <v>0</v>
      </c>
      <c r="AJ171" s="156">
        <v>0</v>
      </c>
      <c r="AK171" s="157">
        <f t="shared" si="79"/>
        <v>0</v>
      </c>
      <c r="AL171" s="467">
        <f t="shared" si="141"/>
        <v>0</v>
      </c>
      <c r="AM171" s="468">
        <f t="shared" si="81"/>
        <v>0</v>
      </c>
      <c r="AN171" s="469" t="str">
        <f t="shared" si="82"/>
        <v/>
      </c>
      <c r="AO171" s="102">
        <v>0</v>
      </c>
      <c r="AP171" s="9">
        <v>0</v>
      </c>
      <c r="AQ171" s="9"/>
      <c r="AR171" s="158">
        <f t="shared" si="83"/>
        <v>0</v>
      </c>
      <c r="AS171" s="159">
        <v>0</v>
      </c>
      <c r="AT171" s="159">
        <v>0</v>
      </c>
      <c r="AU171" s="159">
        <v>0</v>
      </c>
      <c r="AV171" s="160">
        <f t="shared" si="84"/>
        <v>0</v>
      </c>
      <c r="AW171" s="161">
        <v>0</v>
      </c>
      <c r="AX171" s="161">
        <v>0</v>
      </c>
      <c r="AY171" s="161">
        <v>0</v>
      </c>
      <c r="AZ171" s="162">
        <f t="shared" si="85"/>
        <v>0</v>
      </c>
      <c r="BA171" s="470">
        <f t="shared" si="86"/>
        <v>0</v>
      </c>
      <c r="BB171" s="471">
        <f t="shared" si="87"/>
        <v>0</v>
      </c>
      <c r="BC171" s="472" t="str">
        <f t="shared" si="88"/>
        <v/>
      </c>
      <c r="BD171" s="172">
        <v>0</v>
      </c>
      <c r="BE171" s="163">
        <v>0</v>
      </c>
      <c r="BF171" s="163"/>
      <c r="BG171" s="164">
        <f t="shared" si="89"/>
        <v>0</v>
      </c>
      <c r="BH171" s="165">
        <v>0</v>
      </c>
      <c r="BI171" s="165">
        <v>0</v>
      </c>
      <c r="BJ171" s="165">
        <v>0</v>
      </c>
      <c r="BK171" s="166">
        <f t="shared" si="90"/>
        <v>0</v>
      </c>
      <c r="BL171" s="167">
        <v>0</v>
      </c>
      <c r="BM171" s="167">
        <v>0</v>
      </c>
      <c r="BN171" s="167">
        <v>0</v>
      </c>
      <c r="BO171" s="168">
        <f t="shared" si="91"/>
        <v>0</v>
      </c>
      <c r="BP171" s="473">
        <f t="shared" si="92"/>
        <v>0</v>
      </c>
      <c r="BQ171" s="474">
        <f t="shared" si="93"/>
        <v>0</v>
      </c>
      <c r="BR171" s="475" t="str">
        <f t="shared" si="94"/>
        <v/>
      </c>
      <c r="BS171" s="132"/>
      <c r="BT171" s="19"/>
      <c r="BU171" s="19"/>
      <c r="BV171" s="19"/>
      <c r="BW171" s="19"/>
      <c r="BX171" s="476">
        <f t="shared" ref="BX171:BX202" si="149">SUM(BS171:BW171)</f>
        <v>0</v>
      </c>
      <c r="BY171" s="448">
        <f t="shared" si="95"/>
        <v>0</v>
      </c>
      <c r="BZ171" s="449" t="str">
        <f t="shared" si="142"/>
        <v/>
      </c>
      <c r="CA171" s="116"/>
      <c r="CB171" s="27"/>
      <c r="CC171" s="27"/>
      <c r="CD171" s="27"/>
      <c r="CE171" s="27"/>
      <c r="CF171" s="470">
        <f t="shared" si="146"/>
        <v>0</v>
      </c>
      <c r="CG171" s="477">
        <f t="shared" si="96"/>
        <v>0</v>
      </c>
      <c r="CH171" s="478" t="str">
        <f t="shared" si="143"/>
        <v/>
      </c>
      <c r="CI171" s="111"/>
      <c r="CJ171" s="18"/>
      <c r="CK171" s="18"/>
      <c r="CL171" s="18"/>
      <c r="CM171" s="18"/>
      <c r="CN171" s="479">
        <f t="shared" si="147"/>
        <v>0</v>
      </c>
      <c r="CO171" s="480">
        <f t="shared" si="97"/>
        <v>0</v>
      </c>
      <c r="CP171" s="481" t="str">
        <f t="shared" si="144"/>
        <v/>
      </c>
      <c r="CQ171" s="106"/>
      <c r="CR171" s="19"/>
      <c r="CS171" s="19"/>
      <c r="CT171" s="19"/>
      <c r="CU171" s="19"/>
      <c r="CV171" s="476">
        <f t="shared" si="148"/>
        <v>0</v>
      </c>
      <c r="CW171" s="448" t="str">
        <f t="shared" si="98"/>
        <v/>
      </c>
      <c r="CX171" s="482" t="str">
        <f t="shared" si="99"/>
        <v/>
      </c>
      <c r="CY171" s="102"/>
      <c r="CZ171" s="9"/>
      <c r="DA171" s="483" t="str">
        <f t="shared" si="100"/>
        <v/>
      </c>
      <c r="DB171" s="484">
        <f t="shared" si="71"/>
        <v>705</v>
      </c>
      <c r="DC171" s="485">
        <f t="shared" si="101"/>
        <v>0</v>
      </c>
      <c r="DD171" s="486">
        <f t="shared" si="102"/>
        <v>0</v>
      </c>
      <c r="DE171" s="487" t="str">
        <f t="shared" si="103"/>
        <v/>
      </c>
      <c r="DF171" s="463" t="str">
        <f t="shared" si="104"/>
        <v/>
      </c>
      <c r="DG171" s="463" t="str">
        <f t="shared" si="105"/>
        <v/>
      </c>
      <c r="DH171" s="488" t="str">
        <f t="shared" si="106"/>
        <v/>
      </c>
      <c r="DI171" s="461">
        <f t="shared" si="107"/>
        <v>0</v>
      </c>
      <c r="DJ171" s="648"/>
      <c r="DK171" s="649"/>
      <c r="DM171" s="201">
        <f t="shared" si="108"/>
        <v>0</v>
      </c>
      <c r="DN171" s="201" t="s">
        <v>127</v>
      </c>
      <c r="DO171" s="201">
        <f t="shared" si="109"/>
        <v>100</v>
      </c>
      <c r="DP171" s="201" t="str">
        <f t="shared" si="110"/>
        <v>0/100</v>
      </c>
      <c r="DQ171" s="201">
        <f t="shared" si="111"/>
        <v>0</v>
      </c>
      <c r="DR171" s="201" t="s">
        <v>127</v>
      </c>
      <c r="DS171" s="201">
        <f t="shared" si="112"/>
        <v>100</v>
      </c>
      <c r="DT171" s="201" t="str">
        <f t="shared" si="113"/>
        <v>0/100</v>
      </c>
      <c r="DU171" s="201">
        <f t="shared" si="114"/>
        <v>0</v>
      </c>
      <c r="DV171" s="201" t="s">
        <v>127</v>
      </c>
      <c r="DW171" s="201">
        <f t="shared" si="115"/>
        <v>100</v>
      </c>
      <c r="DX171" s="201" t="str">
        <f t="shared" si="116"/>
        <v>0/100</v>
      </c>
      <c r="DY171" s="201">
        <f t="shared" si="117"/>
        <v>0</v>
      </c>
      <c r="DZ171" s="201" t="s">
        <v>127</v>
      </c>
      <c r="EA171" s="201">
        <f t="shared" si="118"/>
        <v>0</v>
      </c>
      <c r="EB171" s="201" t="str">
        <f t="shared" si="119"/>
        <v>0/0</v>
      </c>
    </row>
    <row r="172" spans="1:132" ht="15.75">
      <c r="A172" s="6">
        <f t="shared" ref="A172:A205" si="150">F172</f>
        <v>0</v>
      </c>
      <c r="B172" s="462">
        <v>164</v>
      </c>
      <c r="C172" s="463">
        <f t="shared" ref="C172:C204" si="151">IF(D172&gt;0,$F$4,0)</f>
        <v>0</v>
      </c>
      <c r="D172" s="8"/>
      <c r="E172" s="22"/>
      <c r="F172" s="7"/>
      <c r="G172" s="8"/>
      <c r="H172" s="8"/>
      <c r="I172" s="8"/>
      <c r="J172" s="524"/>
      <c r="K172" s="196">
        <v>0</v>
      </c>
      <c r="L172" s="146">
        <v>0</v>
      </c>
      <c r="M172" s="146"/>
      <c r="N172" s="147">
        <f t="shared" ref="N172:N204" si="152">SUM(K172:M172)</f>
        <v>0</v>
      </c>
      <c r="O172" s="148">
        <v>0</v>
      </c>
      <c r="P172" s="148">
        <v>0</v>
      </c>
      <c r="Q172" s="148">
        <v>0</v>
      </c>
      <c r="R172" s="149">
        <f t="shared" ref="R172:R204" si="153">SUM(O172:Q172)</f>
        <v>0</v>
      </c>
      <c r="S172" s="150">
        <v>0</v>
      </c>
      <c r="T172" s="150">
        <v>0</v>
      </c>
      <c r="U172" s="150">
        <v>0</v>
      </c>
      <c r="V172" s="151">
        <f t="shared" ref="V172:V204" si="154">SUM(S172:U172)</f>
        <v>0</v>
      </c>
      <c r="W172" s="464">
        <f t="shared" ref="W172:W204" si="155">N172+R172+V172</f>
        <v>0</v>
      </c>
      <c r="X172" s="465">
        <f t="shared" ref="X172:X204" si="156">IF(OR(W172="",W$7=""),"",W172/W$7*100)</f>
        <v>0</v>
      </c>
      <c r="Y172" s="466" t="str">
        <f t="shared" ref="Y172:Y204" si="157">IF(OR(X172="",$F172="",$F172="ab",$F172="ml"),"",IF(X172&gt;=86,"A",IF(X172&gt;=71,"B",IF(X172&gt;=51,"C",IF(X172&gt;=31,"D",IF(X172=0,0,"E"))))))</f>
        <v/>
      </c>
      <c r="Z172" s="186">
        <v>0</v>
      </c>
      <c r="AA172" s="152">
        <v>0</v>
      </c>
      <c r="AB172" s="152"/>
      <c r="AC172" s="153">
        <f t="shared" ref="AC172:AC205" si="158">SUM(Z172:AB172)</f>
        <v>0</v>
      </c>
      <c r="AD172" s="154">
        <v>0</v>
      </c>
      <c r="AE172" s="154">
        <v>0</v>
      </c>
      <c r="AF172" s="154">
        <v>0</v>
      </c>
      <c r="AG172" s="155">
        <f t="shared" ref="AG172:AG205" si="159">SUM(AD172:AF172)</f>
        <v>0</v>
      </c>
      <c r="AH172" s="156">
        <v>0</v>
      </c>
      <c r="AI172" s="156">
        <v>0</v>
      </c>
      <c r="AJ172" s="156">
        <v>0</v>
      </c>
      <c r="AK172" s="157">
        <f t="shared" ref="AK172:AK205" si="160">SUM(AH172:AJ172)</f>
        <v>0</v>
      </c>
      <c r="AL172" s="467">
        <f t="shared" si="141"/>
        <v>0</v>
      </c>
      <c r="AM172" s="468">
        <f t="shared" ref="AM172:AM205" si="161">IF(OR(AL172="",AL$7=""),"",AL172/AL$7*100)</f>
        <v>0</v>
      </c>
      <c r="AN172" s="469" t="str">
        <f t="shared" ref="AN172:AN205" si="162">IF(OR(AM172="",$F172="",$F172="ab",$F172="ml"),"",IF(AM172&gt;=86,"A",IF(AM172&gt;=71,"B",IF(AM172&gt;=51,"C",IF(AM172&gt;=31,"D",IF(AM172=0,0,"E"))))))</f>
        <v/>
      </c>
      <c r="AO172" s="102">
        <v>0</v>
      </c>
      <c r="AP172" s="9">
        <v>0</v>
      </c>
      <c r="AQ172" s="9"/>
      <c r="AR172" s="158">
        <f t="shared" ref="AR172:AR205" si="163">SUM(AO172:AQ172)</f>
        <v>0</v>
      </c>
      <c r="AS172" s="159">
        <v>0</v>
      </c>
      <c r="AT172" s="159">
        <v>0</v>
      </c>
      <c r="AU172" s="159">
        <v>0</v>
      </c>
      <c r="AV172" s="160">
        <f t="shared" ref="AV172:AV205" si="164">SUM(AS172:AU172)</f>
        <v>0</v>
      </c>
      <c r="AW172" s="161">
        <v>0</v>
      </c>
      <c r="AX172" s="161">
        <v>0</v>
      </c>
      <c r="AY172" s="161">
        <v>0</v>
      </c>
      <c r="AZ172" s="162">
        <f t="shared" ref="AZ172:AZ205" si="165">SUM(AW172:AY172)</f>
        <v>0</v>
      </c>
      <c r="BA172" s="470">
        <f t="shared" ref="BA172:BA205" si="166">AR172+AV172+AZ172</f>
        <v>0</v>
      </c>
      <c r="BB172" s="471">
        <f t="shared" ref="BB172:BB205" si="167">IF(OR(BA172="",BA$7=""),"",BA172/BA$7*100)</f>
        <v>0</v>
      </c>
      <c r="BC172" s="472" t="str">
        <f t="shared" ref="BC172:BC205" si="168">IF(OR(BB172="",$F172="",$F172="ab",$F172="ml"),"",IF(BB172&gt;=86,"A",IF(BB172&gt;=71,"B",IF(BB172&gt;=51,"C",IF(BB172&gt;=31,"D",IF(BB172=0,0,"E"))))))</f>
        <v/>
      </c>
      <c r="BD172" s="172">
        <v>0</v>
      </c>
      <c r="BE172" s="163">
        <v>0</v>
      </c>
      <c r="BF172" s="163"/>
      <c r="BG172" s="164">
        <f t="shared" ref="BG172:BG205" si="169">SUM(BD172:BF172)</f>
        <v>0</v>
      </c>
      <c r="BH172" s="165">
        <v>0</v>
      </c>
      <c r="BI172" s="165">
        <v>0</v>
      </c>
      <c r="BJ172" s="165">
        <v>0</v>
      </c>
      <c r="BK172" s="166">
        <f t="shared" ref="BK172:BK205" si="170">SUM(BH172:BJ172)</f>
        <v>0</v>
      </c>
      <c r="BL172" s="167">
        <v>0</v>
      </c>
      <c r="BM172" s="167">
        <v>0</v>
      </c>
      <c r="BN172" s="167">
        <v>0</v>
      </c>
      <c r="BO172" s="168">
        <f t="shared" ref="BO172:BO205" si="171">SUM(BL172:BN172)</f>
        <v>0</v>
      </c>
      <c r="BP172" s="473">
        <f t="shared" ref="BP172:BP205" si="172">BG172+BK172+BO172</f>
        <v>0</v>
      </c>
      <c r="BQ172" s="474">
        <f t="shared" ref="BQ172:BQ205" si="173">IF(OR(BP$7=0,0),"",ROUNDUP(BP172/BP$7*100,0))</f>
        <v>0</v>
      </c>
      <c r="BR172" s="475" t="str">
        <f t="shared" ref="BR172:BR205" si="174">IF(OR(BQ172="",$F172="",$F172="ab",$F172="ml"),"",IF(BQ172&gt;85,"A",IF(BQ172&gt;70,"B",IF(BQ172&gt;50,"C",IF(BQ172&gt;30,"D",IF(BQ172=0,0,"E"))))))</f>
        <v/>
      </c>
      <c r="BS172" s="132"/>
      <c r="BT172" s="19"/>
      <c r="BU172" s="19"/>
      <c r="BV172" s="19"/>
      <c r="BW172" s="19"/>
      <c r="BX172" s="476">
        <f t="shared" si="149"/>
        <v>0</v>
      </c>
      <c r="BY172" s="448">
        <f t="shared" ref="BY172:BY205" si="175">IF(OR(BX172="",BX$7=""),"",BX172/BX$7*100)</f>
        <v>0</v>
      </c>
      <c r="BZ172" s="449" t="str">
        <f t="shared" si="142"/>
        <v/>
      </c>
      <c r="CA172" s="116"/>
      <c r="CB172" s="27"/>
      <c r="CC172" s="27"/>
      <c r="CD172" s="27"/>
      <c r="CE172" s="27"/>
      <c r="CF172" s="470">
        <f t="shared" si="146"/>
        <v>0</v>
      </c>
      <c r="CG172" s="477">
        <f t="shared" ref="CG172:CG205" si="176">IF(OR(CF172="",CF$7=""),"",CF172/CF$7*100)</f>
        <v>0</v>
      </c>
      <c r="CH172" s="478" t="str">
        <f t="shared" si="143"/>
        <v/>
      </c>
      <c r="CI172" s="111"/>
      <c r="CJ172" s="18"/>
      <c r="CK172" s="18"/>
      <c r="CL172" s="18"/>
      <c r="CM172" s="18"/>
      <c r="CN172" s="479">
        <f t="shared" si="147"/>
        <v>0</v>
      </c>
      <c r="CO172" s="480">
        <f t="shared" ref="CO172:CO205" si="177">IF(OR(CN172="",CN$7=""),"",CN172/CN$7*100)</f>
        <v>0</v>
      </c>
      <c r="CP172" s="481" t="str">
        <f t="shared" si="144"/>
        <v/>
      </c>
      <c r="CQ172" s="106"/>
      <c r="CR172" s="19"/>
      <c r="CS172" s="19"/>
      <c r="CT172" s="19"/>
      <c r="CU172" s="19"/>
      <c r="CV172" s="476">
        <f t="shared" si="148"/>
        <v>0</v>
      </c>
      <c r="CW172" s="448" t="str">
        <f t="shared" ref="CW172:CW205" si="178">IF(OR(CV172=0,CV$7=0),"",CV172/CV$7*100)</f>
        <v/>
      </c>
      <c r="CX172" s="482" t="str">
        <f t="shared" ref="CX172:CX205" si="179">IF(OR(CW172="",$F172="",$F172="ab",$F172="ml"),"",IF(CW172&gt;=91,"A+",IF(CW172&gt;=76,"A",IF(CW172&gt;=61,"B",IF(CW172&gt;=41,"C",IF(CW172=0,0,"D"))))))</f>
        <v/>
      </c>
      <c r="CY172" s="102"/>
      <c r="CZ172" s="9"/>
      <c r="DA172" s="483" t="str">
        <f t="shared" ref="DA172:DA205" si="180">IF(OR(CY172="",CZ172=""),"",CZ172/CY172*100)</f>
        <v/>
      </c>
      <c r="DB172" s="484">
        <f t="shared" si="71"/>
        <v>705</v>
      </c>
      <c r="DC172" s="485">
        <f t="shared" ref="DC172:DC205" si="181">IF(OR(W172="",AL172="",BA172="",BP172=""),"",SUM(W172,AL172,BA172,BP172))</f>
        <v>0</v>
      </c>
      <c r="DD172" s="486">
        <f t="shared" ref="DD172:DD205" si="182">IF(DB172&gt;0,DC172/DB172*100)</f>
        <v>0</v>
      </c>
      <c r="DE172" s="487" t="str">
        <f t="shared" ref="DE172:DE205" si="183">IF(OR($F172="",$F172="ab",$F172="ml"),"",IF(DD172&gt;=86,"A",IF(DD172&gt;=71,"B",IF(DD172&gt;=51,"C",IF(DD172&gt;=31,"D",IF(DD172=0,0,"E"))))))</f>
        <v/>
      </c>
      <c r="DF172" s="463" t="str">
        <f t="shared" ref="DF172:DF205" si="184">IF(F172="TC","Transfered",IF(OR(F172="",F172="DROP",Y172="",AN172="",BC172=""),"",IF(DD172&lt;33,"Promoted","Passed")))</f>
        <v/>
      </c>
      <c r="DG172" s="463" t="str">
        <f t="shared" ref="DG172:DG205" si="185">IF(DF172="Passed",DD172,"")</f>
        <v/>
      </c>
      <c r="DH172" s="488" t="str">
        <f t="shared" ref="DH172:DH205" si="186">IF(DG172="","",SUMPRODUCT((DG172&lt;DG$9:DG$208)/COUNTIF(DG$9:DG$208,DG$9:DG$208)))</f>
        <v/>
      </c>
      <c r="DI172" s="461">
        <f t="shared" ref="DI172:DI205" si="187">IF(DE172="A+","Excellent",IF(DE172="A","Excellent",IF(DE172="B","Very Good",IF(DE172="C","Good",IF(DE172="D","Average",IF(DE172="E","Needs Improvement",0))))))</f>
        <v>0</v>
      </c>
      <c r="DJ172" s="648"/>
      <c r="DK172" s="649"/>
      <c r="DM172" s="201">
        <f t="shared" ref="DM172:DM205" si="188">BX172</f>
        <v>0</v>
      </c>
      <c r="DN172" s="201" t="s">
        <v>127</v>
      </c>
      <c r="DO172" s="201">
        <f t="shared" si="109"/>
        <v>100</v>
      </c>
      <c r="DP172" s="201" t="str">
        <f t="shared" ref="DP172:DP205" si="189">CONCATENATE(DM172,DN172,DO172)</f>
        <v>0/100</v>
      </c>
      <c r="DQ172" s="201">
        <f t="shared" ref="DQ172:DQ205" si="190">CF172</f>
        <v>0</v>
      </c>
      <c r="DR172" s="201" t="s">
        <v>127</v>
      </c>
      <c r="DS172" s="201">
        <f t="shared" si="112"/>
        <v>100</v>
      </c>
      <c r="DT172" s="201" t="str">
        <f t="shared" ref="DT172:DT205" si="191">CONCATENATE(DQ172,DR172,DS172)</f>
        <v>0/100</v>
      </c>
      <c r="DU172" s="201">
        <f t="shared" ref="DU172:DU205" si="192">CN172</f>
        <v>0</v>
      </c>
      <c r="DV172" s="201" t="s">
        <v>127</v>
      </c>
      <c r="DW172" s="201">
        <f t="shared" si="115"/>
        <v>100</v>
      </c>
      <c r="DX172" s="201" t="str">
        <f t="shared" ref="DX172:DX205" si="193">CONCATENATE(DU172,DV172,DW172)</f>
        <v>0/100</v>
      </c>
      <c r="DY172" s="201">
        <f t="shared" ref="DY172:DY205" si="194">CV172</f>
        <v>0</v>
      </c>
      <c r="DZ172" s="201" t="s">
        <v>127</v>
      </c>
      <c r="EA172" s="201">
        <f t="shared" si="118"/>
        <v>0</v>
      </c>
      <c r="EB172" s="201" t="str">
        <f t="shared" ref="EB172:EB205" si="195">CONCATENATE(DY172,DZ172,EA172)</f>
        <v>0/0</v>
      </c>
    </row>
    <row r="173" spans="1:132" ht="15.75">
      <c r="A173" s="6">
        <f t="shared" si="150"/>
        <v>0</v>
      </c>
      <c r="B173" s="484">
        <v>165</v>
      </c>
      <c r="C173" s="463">
        <f t="shared" si="151"/>
        <v>0</v>
      </c>
      <c r="D173" s="8"/>
      <c r="E173" s="22"/>
      <c r="F173" s="7"/>
      <c r="G173" s="8"/>
      <c r="H173" s="8"/>
      <c r="I173" s="8"/>
      <c r="J173" s="524"/>
      <c r="K173" s="196">
        <v>0</v>
      </c>
      <c r="L173" s="146">
        <v>0</v>
      </c>
      <c r="M173" s="146"/>
      <c r="N173" s="147">
        <f t="shared" si="152"/>
        <v>0</v>
      </c>
      <c r="O173" s="148">
        <v>0</v>
      </c>
      <c r="P173" s="148">
        <v>0</v>
      </c>
      <c r="Q173" s="148">
        <v>0</v>
      </c>
      <c r="R173" s="149">
        <f t="shared" si="153"/>
        <v>0</v>
      </c>
      <c r="S173" s="150">
        <v>0</v>
      </c>
      <c r="T173" s="150">
        <v>0</v>
      </c>
      <c r="U173" s="150">
        <v>0</v>
      </c>
      <c r="V173" s="151">
        <f t="shared" si="154"/>
        <v>0</v>
      </c>
      <c r="W173" s="464">
        <f t="shared" si="155"/>
        <v>0</v>
      </c>
      <c r="X173" s="465">
        <f t="shared" si="156"/>
        <v>0</v>
      </c>
      <c r="Y173" s="466" t="str">
        <f t="shared" si="157"/>
        <v/>
      </c>
      <c r="Z173" s="186">
        <v>0</v>
      </c>
      <c r="AA173" s="152">
        <v>0</v>
      </c>
      <c r="AB173" s="152"/>
      <c r="AC173" s="153">
        <f t="shared" si="158"/>
        <v>0</v>
      </c>
      <c r="AD173" s="154">
        <v>0</v>
      </c>
      <c r="AE173" s="154">
        <v>0</v>
      </c>
      <c r="AF173" s="154">
        <v>0</v>
      </c>
      <c r="AG173" s="155">
        <f t="shared" si="159"/>
        <v>0</v>
      </c>
      <c r="AH173" s="156">
        <v>0</v>
      </c>
      <c r="AI173" s="156">
        <v>0</v>
      </c>
      <c r="AJ173" s="156">
        <v>0</v>
      </c>
      <c r="AK173" s="157">
        <f t="shared" si="160"/>
        <v>0</v>
      </c>
      <c r="AL173" s="467">
        <f t="shared" ref="AL173:AL205" si="196">AC173+AG173+AK173</f>
        <v>0</v>
      </c>
      <c r="AM173" s="468">
        <f t="shared" si="161"/>
        <v>0</v>
      </c>
      <c r="AN173" s="469" t="str">
        <f t="shared" si="162"/>
        <v/>
      </c>
      <c r="AO173" s="102">
        <v>0</v>
      </c>
      <c r="AP173" s="9">
        <v>0</v>
      </c>
      <c r="AQ173" s="9"/>
      <c r="AR173" s="158">
        <f t="shared" si="163"/>
        <v>0</v>
      </c>
      <c r="AS173" s="159">
        <v>0</v>
      </c>
      <c r="AT173" s="159">
        <v>0</v>
      </c>
      <c r="AU173" s="159">
        <v>0</v>
      </c>
      <c r="AV173" s="160">
        <f t="shared" si="164"/>
        <v>0</v>
      </c>
      <c r="AW173" s="161">
        <v>0</v>
      </c>
      <c r="AX173" s="161">
        <v>0</v>
      </c>
      <c r="AY173" s="161">
        <v>0</v>
      </c>
      <c r="AZ173" s="162">
        <f t="shared" si="165"/>
        <v>0</v>
      </c>
      <c r="BA173" s="470">
        <f t="shared" si="166"/>
        <v>0</v>
      </c>
      <c r="BB173" s="471">
        <f t="shared" si="167"/>
        <v>0</v>
      </c>
      <c r="BC173" s="472" t="str">
        <f t="shared" si="168"/>
        <v/>
      </c>
      <c r="BD173" s="172">
        <v>0</v>
      </c>
      <c r="BE173" s="163">
        <v>0</v>
      </c>
      <c r="BF173" s="163"/>
      <c r="BG173" s="164">
        <f t="shared" si="169"/>
        <v>0</v>
      </c>
      <c r="BH173" s="165">
        <v>0</v>
      </c>
      <c r="BI173" s="165">
        <v>0</v>
      </c>
      <c r="BJ173" s="165">
        <v>0</v>
      </c>
      <c r="BK173" s="166">
        <f t="shared" si="170"/>
        <v>0</v>
      </c>
      <c r="BL173" s="167">
        <v>0</v>
      </c>
      <c r="BM173" s="167">
        <v>0</v>
      </c>
      <c r="BN173" s="167">
        <v>0</v>
      </c>
      <c r="BO173" s="168">
        <f t="shared" si="171"/>
        <v>0</v>
      </c>
      <c r="BP173" s="473">
        <f t="shared" si="172"/>
        <v>0</v>
      </c>
      <c r="BQ173" s="474">
        <f t="shared" si="173"/>
        <v>0</v>
      </c>
      <c r="BR173" s="475" t="str">
        <f t="shared" si="174"/>
        <v/>
      </c>
      <c r="BS173" s="132"/>
      <c r="BT173" s="19"/>
      <c r="BU173" s="19"/>
      <c r="BV173" s="19"/>
      <c r="BW173" s="19"/>
      <c r="BX173" s="476">
        <f t="shared" si="149"/>
        <v>0</v>
      </c>
      <c r="BY173" s="448">
        <f t="shared" si="175"/>
        <v>0</v>
      </c>
      <c r="BZ173" s="449" t="str">
        <f t="shared" ref="BZ173:BZ205" si="197">IF(OR(BY173="",$F173="",$F173="ab",$F173="ml"),"",IF(BY173&gt;=86,"A",IF(BY173&gt;=71,"B",IF(BY173&gt;=51,"C",IF(BY173&gt;=31,"D",IF(BY173=0,0,"E"))))))</f>
        <v/>
      </c>
      <c r="CA173" s="116"/>
      <c r="CB173" s="27"/>
      <c r="CC173" s="27"/>
      <c r="CD173" s="27"/>
      <c r="CE173" s="27"/>
      <c r="CF173" s="470">
        <f t="shared" si="146"/>
        <v>0</v>
      </c>
      <c r="CG173" s="477">
        <f t="shared" si="176"/>
        <v>0</v>
      </c>
      <c r="CH173" s="478" t="str">
        <f t="shared" ref="CH173:CH205" si="198">IF(OR(CG173="",$F173="",$F173="ab",$F173="ml"),"",IF(CG173&gt;=86,"A",IF(CG173&gt;=71,"B",IF(CG173&gt;=51,"C",IF(CG173&gt;=31,"D",IF(CG173=0,0,"E"))))))</f>
        <v/>
      </c>
      <c r="CI173" s="111"/>
      <c r="CJ173" s="18"/>
      <c r="CK173" s="18"/>
      <c r="CL173" s="18"/>
      <c r="CM173" s="18"/>
      <c r="CN173" s="479">
        <f t="shared" si="147"/>
        <v>0</v>
      </c>
      <c r="CO173" s="480">
        <f t="shared" si="177"/>
        <v>0</v>
      </c>
      <c r="CP173" s="481" t="str">
        <f t="shared" ref="CP173:CP205" si="199">IF(OR(CO173="",$F173="",$F173="ab",$F173="ml"),"",IF(CO173&gt;=86,"A",IF(CO173&gt;=71,"B",IF(CO173&gt;=51,"C",IF(CO173&gt;=31,"D",IF(CO173=0,0,"E"))))))</f>
        <v/>
      </c>
      <c r="CQ173" s="106"/>
      <c r="CR173" s="19"/>
      <c r="CS173" s="19"/>
      <c r="CT173" s="19"/>
      <c r="CU173" s="19"/>
      <c r="CV173" s="476">
        <f t="shared" si="148"/>
        <v>0</v>
      </c>
      <c r="CW173" s="448" t="str">
        <f t="shared" si="178"/>
        <v/>
      </c>
      <c r="CX173" s="482" t="str">
        <f t="shared" si="179"/>
        <v/>
      </c>
      <c r="CY173" s="102"/>
      <c r="CZ173" s="9"/>
      <c r="DA173" s="483" t="str">
        <f t="shared" si="180"/>
        <v/>
      </c>
      <c r="DB173" s="484">
        <f t="shared" si="71"/>
        <v>705</v>
      </c>
      <c r="DC173" s="485">
        <f t="shared" si="181"/>
        <v>0</v>
      </c>
      <c r="DD173" s="486">
        <f t="shared" si="182"/>
        <v>0</v>
      </c>
      <c r="DE173" s="487" t="str">
        <f t="shared" si="183"/>
        <v/>
      </c>
      <c r="DF173" s="463" t="str">
        <f t="shared" si="184"/>
        <v/>
      </c>
      <c r="DG173" s="463" t="str">
        <f t="shared" si="185"/>
        <v/>
      </c>
      <c r="DH173" s="488" t="str">
        <f t="shared" si="186"/>
        <v/>
      </c>
      <c r="DI173" s="461">
        <f t="shared" si="187"/>
        <v>0</v>
      </c>
      <c r="DJ173" s="648"/>
      <c r="DK173" s="649"/>
      <c r="DM173" s="201">
        <f t="shared" si="188"/>
        <v>0</v>
      </c>
      <c r="DN173" s="201" t="s">
        <v>127</v>
      </c>
      <c r="DO173" s="201">
        <f t="shared" si="109"/>
        <v>100</v>
      </c>
      <c r="DP173" s="201" t="str">
        <f t="shared" si="189"/>
        <v>0/100</v>
      </c>
      <c r="DQ173" s="201">
        <f t="shared" si="190"/>
        <v>0</v>
      </c>
      <c r="DR173" s="201" t="s">
        <v>127</v>
      </c>
      <c r="DS173" s="201">
        <f t="shared" si="112"/>
        <v>100</v>
      </c>
      <c r="DT173" s="201" t="str">
        <f t="shared" si="191"/>
        <v>0/100</v>
      </c>
      <c r="DU173" s="201">
        <f t="shared" si="192"/>
        <v>0</v>
      </c>
      <c r="DV173" s="201" t="s">
        <v>127</v>
      </c>
      <c r="DW173" s="201">
        <f t="shared" si="115"/>
        <v>100</v>
      </c>
      <c r="DX173" s="201" t="str">
        <f t="shared" si="193"/>
        <v>0/100</v>
      </c>
      <c r="DY173" s="201">
        <f t="shared" si="194"/>
        <v>0</v>
      </c>
      <c r="DZ173" s="201" t="s">
        <v>127</v>
      </c>
      <c r="EA173" s="201">
        <f t="shared" si="118"/>
        <v>0</v>
      </c>
      <c r="EB173" s="201" t="str">
        <f t="shared" si="195"/>
        <v>0/0</v>
      </c>
    </row>
    <row r="174" spans="1:132" ht="15.75">
      <c r="A174" s="6">
        <f t="shared" si="150"/>
        <v>0</v>
      </c>
      <c r="B174" s="462">
        <v>166</v>
      </c>
      <c r="C174" s="463">
        <f t="shared" si="151"/>
        <v>0</v>
      </c>
      <c r="D174" s="8"/>
      <c r="E174" s="22"/>
      <c r="F174" s="7"/>
      <c r="G174" s="8"/>
      <c r="H174" s="8"/>
      <c r="I174" s="8"/>
      <c r="J174" s="524"/>
      <c r="K174" s="196">
        <v>0</v>
      </c>
      <c r="L174" s="146">
        <v>0</v>
      </c>
      <c r="M174" s="146"/>
      <c r="N174" s="147">
        <f t="shared" si="152"/>
        <v>0</v>
      </c>
      <c r="O174" s="148">
        <v>0</v>
      </c>
      <c r="P174" s="148">
        <v>0</v>
      </c>
      <c r="Q174" s="148">
        <v>0</v>
      </c>
      <c r="R174" s="149">
        <f t="shared" si="153"/>
        <v>0</v>
      </c>
      <c r="S174" s="150">
        <v>0</v>
      </c>
      <c r="T174" s="150">
        <v>0</v>
      </c>
      <c r="U174" s="150">
        <v>0</v>
      </c>
      <c r="V174" s="151">
        <f t="shared" si="154"/>
        <v>0</v>
      </c>
      <c r="W174" s="464">
        <f t="shared" si="155"/>
        <v>0</v>
      </c>
      <c r="X174" s="465">
        <f t="shared" si="156"/>
        <v>0</v>
      </c>
      <c r="Y174" s="466" t="str">
        <f t="shared" si="157"/>
        <v/>
      </c>
      <c r="Z174" s="186">
        <v>0</v>
      </c>
      <c r="AA174" s="152">
        <v>0</v>
      </c>
      <c r="AB174" s="152"/>
      <c r="AC174" s="153">
        <f t="shared" si="158"/>
        <v>0</v>
      </c>
      <c r="AD174" s="154">
        <v>0</v>
      </c>
      <c r="AE174" s="154">
        <v>0</v>
      </c>
      <c r="AF174" s="154">
        <v>0</v>
      </c>
      <c r="AG174" s="155">
        <f t="shared" si="159"/>
        <v>0</v>
      </c>
      <c r="AH174" s="156">
        <v>0</v>
      </c>
      <c r="AI174" s="156">
        <v>0</v>
      </c>
      <c r="AJ174" s="156">
        <v>0</v>
      </c>
      <c r="AK174" s="157">
        <f t="shared" si="160"/>
        <v>0</v>
      </c>
      <c r="AL174" s="467">
        <f t="shared" si="196"/>
        <v>0</v>
      </c>
      <c r="AM174" s="468">
        <f t="shared" si="161"/>
        <v>0</v>
      </c>
      <c r="AN174" s="469" t="str">
        <f t="shared" si="162"/>
        <v/>
      </c>
      <c r="AO174" s="102">
        <v>0</v>
      </c>
      <c r="AP174" s="9">
        <v>0</v>
      </c>
      <c r="AQ174" s="9"/>
      <c r="AR174" s="158">
        <f t="shared" si="163"/>
        <v>0</v>
      </c>
      <c r="AS174" s="159">
        <v>0</v>
      </c>
      <c r="AT174" s="159">
        <v>0</v>
      </c>
      <c r="AU174" s="159">
        <v>0</v>
      </c>
      <c r="AV174" s="160">
        <f t="shared" si="164"/>
        <v>0</v>
      </c>
      <c r="AW174" s="161">
        <v>0</v>
      </c>
      <c r="AX174" s="161">
        <v>0</v>
      </c>
      <c r="AY174" s="161">
        <v>0</v>
      </c>
      <c r="AZ174" s="162">
        <f t="shared" si="165"/>
        <v>0</v>
      </c>
      <c r="BA174" s="470">
        <f t="shared" si="166"/>
        <v>0</v>
      </c>
      <c r="BB174" s="471">
        <f t="shared" si="167"/>
        <v>0</v>
      </c>
      <c r="BC174" s="472" t="str">
        <f t="shared" si="168"/>
        <v/>
      </c>
      <c r="BD174" s="172">
        <v>0</v>
      </c>
      <c r="BE174" s="163">
        <v>0</v>
      </c>
      <c r="BF174" s="163"/>
      <c r="BG174" s="164">
        <f t="shared" si="169"/>
        <v>0</v>
      </c>
      <c r="BH174" s="165">
        <v>0</v>
      </c>
      <c r="BI174" s="165">
        <v>0</v>
      </c>
      <c r="BJ174" s="165">
        <v>0</v>
      </c>
      <c r="BK174" s="166">
        <f t="shared" si="170"/>
        <v>0</v>
      </c>
      <c r="BL174" s="167">
        <v>0</v>
      </c>
      <c r="BM174" s="167">
        <v>0</v>
      </c>
      <c r="BN174" s="167">
        <v>0</v>
      </c>
      <c r="BO174" s="168">
        <f t="shared" si="171"/>
        <v>0</v>
      </c>
      <c r="BP174" s="473">
        <f t="shared" si="172"/>
        <v>0</v>
      </c>
      <c r="BQ174" s="474">
        <f t="shared" si="173"/>
        <v>0</v>
      </c>
      <c r="BR174" s="475" t="str">
        <f t="shared" si="174"/>
        <v/>
      </c>
      <c r="BS174" s="132"/>
      <c r="BT174" s="19"/>
      <c r="BU174" s="19"/>
      <c r="BV174" s="19"/>
      <c r="BW174" s="19"/>
      <c r="BX174" s="476">
        <f t="shared" si="149"/>
        <v>0</v>
      </c>
      <c r="BY174" s="448">
        <f t="shared" si="175"/>
        <v>0</v>
      </c>
      <c r="BZ174" s="449" t="str">
        <f t="shared" si="197"/>
        <v/>
      </c>
      <c r="CA174" s="116"/>
      <c r="CB174" s="27"/>
      <c r="CC174" s="27"/>
      <c r="CD174" s="27"/>
      <c r="CE174" s="27"/>
      <c r="CF174" s="470">
        <f t="shared" si="146"/>
        <v>0</v>
      </c>
      <c r="CG174" s="477">
        <f t="shared" si="176"/>
        <v>0</v>
      </c>
      <c r="CH174" s="478" t="str">
        <f t="shared" si="198"/>
        <v/>
      </c>
      <c r="CI174" s="111"/>
      <c r="CJ174" s="18"/>
      <c r="CK174" s="18"/>
      <c r="CL174" s="18"/>
      <c r="CM174" s="18"/>
      <c r="CN174" s="479">
        <f t="shared" si="147"/>
        <v>0</v>
      </c>
      <c r="CO174" s="480">
        <f t="shared" si="177"/>
        <v>0</v>
      </c>
      <c r="CP174" s="481" t="str">
        <f t="shared" si="199"/>
        <v/>
      </c>
      <c r="CQ174" s="106"/>
      <c r="CR174" s="19"/>
      <c r="CS174" s="19"/>
      <c r="CT174" s="19"/>
      <c r="CU174" s="19"/>
      <c r="CV174" s="476">
        <f t="shared" si="148"/>
        <v>0</v>
      </c>
      <c r="CW174" s="448" t="str">
        <f t="shared" si="178"/>
        <v/>
      </c>
      <c r="CX174" s="482" t="str">
        <f t="shared" si="179"/>
        <v/>
      </c>
      <c r="CY174" s="102"/>
      <c r="CZ174" s="9"/>
      <c r="DA174" s="483" t="str">
        <f t="shared" si="180"/>
        <v/>
      </c>
      <c r="DB174" s="484">
        <f t="shared" si="71"/>
        <v>705</v>
      </c>
      <c r="DC174" s="485">
        <f t="shared" si="181"/>
        <v>0</v>
      </c>
      <c r="DD174" s="486">
        <f t="shared" si="182"/>
        <v>0</v>
      </c>
      <c r="DE174" s="487" t="str">
        <f t="shared" si="183"/>
        <v/>
      </c>
      <c r="DF174" s="463" t="str">
        <f t="shared" si="184"/>
        <v/>
      </c>
      <c r="DG174" s="463" t="str">
        <f t="shared" si="185"/>
        <v/>
      </c>
      <c r="DH174" s="488" t="str">
        <f t="shared" si="186"/>
        <v/>
      </c>
      <c r="DI174" s="461">
        <f t="shared" si="187"/>
        <v>0</v>
      </c>
      <c r="DJ174" s="648"/>
      <c r="DK174" s="649"/>
      <c r="DM174" s="201">
        <f t="shared" si="188"/>
        <v>0</v>
      </c>
      <c r="DN174" s="201" t="s">
        <v>127</v>
      </c>
      <c r="DO174" s="201">
        <f t="shared" si="109"/>
        <v>100</v>
      </c>
      <c r="DP174" s="201" t="str">
        <f t="shared" si="189"/>
        <v>0/100</v>
      </c>
      <c r="DQ174" s="201">
        <f t="shared" si="190"/>
        <v>0</v>
      </c>
      <c r="DR174" s="201" t="s">
        <v>127</v>
      </c>
      <c r="DS174" s="201">
        <f t="shared" si="112"/>
        <v>100</v>
      </c>
      <c r="DT174" s="201" t="str">
        <f t="shared" si="191"/>
        <v>0/100</v>
      </c>
      <c r="DU174" s="201">
        <f t="shared" si="192"/>
        <v>0</v>
      </c>
      <c r="DV174" s="201" t="s">
        <v>127</v>
      </c>
      <c r="DW174" s="201">
        <f t="shared" si="115"/>
        <v>100</v>
      </c>
      <c r="DX174" s="201" t="str">
        <f t="shared" si="193"/>
        <v>0/100</v>
      </c>
      <c r="DY174" s="201">
        <f t="shared" si="194"/>
        <v>0</v>
      </c>
      <c r="DZ174" s="201" t="s">
        <v>127</v>
      </c>
      <c r="EA174" s="201">
        <f t="shared" si="118"/>
        <v>0</v>
      </c>
      <c r="EB174" s="201" t="str">
        <f t="shared" si="195"/>
        <v>0/0</v>
      </c>
    </row>
    <row r="175" spans="1:132" ht="15.75">
      <c r="A175" s="6">
        <f t="shared" si="150"/>
        <v>0</v>
      </c>
      <c r="B175" s="484">
        <v>167</v>
      </c>
      <c r="C175" s="463">
        <f t="shared" si="151"/>
        <v>0</v>
      </c>
      <c r="D175" s="8"/>
      <c r="E175" s="22"/>
      <c r="F175" s="7"/>
      <c r="G175" s="8"/>
      <c r="H175" s="8"/>
      <c r="I175" s="8"/>
      <c r="J175" s="524"/>
      <c r="K175" s="196">
        <v>0</v>
      </c>
      <c r="L175" s="146">
        <v>0</v>
      </c>
      <c r="M175" s="146"/>
      <c r="N175" s="147">
        <f t="shared" si="152"/>
        <v>0</v>
      </c>
      <c r="O175" s="148">
        <v>0</v>
      </c>
      <c r="P175" s="148">
        <v>0</v>
      </c>
      <c r="Q175" s="148">
        <v>0</v>
      </c>
      <c r="R175" s="149">
        <f t="shared" si="153"/>
        <v>0</v>
      </c>
      <c r="S175" s="150">
        <v>0</v>
      </c>
      <c r="T175" s="150">
        <v>0</v>
      </c>
      <c r="U175" s="150">
        <v>0</v>
      </c>
      <c r="V175" s="151">
        <f t="shared" si="154"/>
        <v>0</v>
      </c>
      <c r="W175" s="464">
        <f t="shared" si="155"/>
        <v>0</v>
      </c>
      <c r="X175" s="465">
        <f t="shared" si="156"/>
        <v>0</v>
      </c>
      <c r="Y175" s="466" t="str">
        <f t="shared" si="157"/>
        <v/>
      </c>
      <c r="Z175" s="186">
        <v>0</v>
      </c>
      <c r="AA175" s="152">
        <v>0</v>
      </c>
      <c r="AB175" s="152"/>
      <c r="AC175" s="153">
        <f t="shared" si="158"/>
        <v>0</v>
      </c>
      <c r="AD175" s="154">
        <v>0</v>
      </c>
      <c r="AE175" s="154">
        <v>0</v>
      </c>
      <c r="AF175" s="154">
        <v>0</v>
      </c>
      <c r="AG175" s="155">
        <f t="shared" si="159"/>
        <v>0</v>
      </c>
      <c r="AH175" s="156">
        <v>0</v>
      </c>
      <c r="AI175" s="156">
        <v>0</v>
      </c>
      <c r="AJ175" s="156">
        <v>0</v>
      </c>
      <c r="AK175" s="157">
        <f t="shared" si="160"/>
        <v>0</v>
      </c>
      <c r="AL175" s="467">
        <f t="shared" si="196"/>
        <v>0</v>
      </c>
      <c r="AM175" s="468">
        <f t="shared" si="161"/>
        <v>0</v>
      </c>
      <c r="AN175" s="469" t="str">
        <f t="shared" si="162"/>
        <v/>
      </c>
      <c r="AO175" s="102">
        <v>0</v>
      </c>
      <c r="AP175" s="9">
        <v>0</v>
      </c>
      <c r="AQ175" s="9"/>
      <c r="AR175" s="158">
        <f t="shared" si="163"/>
        <v>0</v>
      </c>
      <c r="AS175" s="159">
        <v>0</v>
      </c>
      <c r="AT175" s="159">
        <v>0</v>
      </c>
      <c r="AU175" s="159">
        <v>0</v>
      </c>
      <c r="AV175" s="160">
        <f t="shared" si="164"/>
        <v>0</v>
      </c>
      <c r="AW175" s="161">
        <v>0</v>
      </c>
      <c r="AX175" s="161">
        <v>0</v>
      </c>
      <c r="AY175" s="161">
        <v>0</v>
      </c>
      <c r="AZ175" s="162">
        <f t="shared" si="165"/>
        <v>0</v>
      </c>
      <c r="BA175" s="470">
        <f t="shared" si="166"/>
        <v>0</v>
      </c>
      <c r="BB175" s="471">
        <f t="shared" si="167"/>
        <v>0</v>
      </c>
      <c r="BC175" s="472" t="str">
        <f t="shared" si="168"/>
        <v/>
      </c>
      <c r="BD175" s="172">
        <v>0</v>
      </c>
      <c r="BE175" s="163">
        <v>0</v>
      </c>
      <c r="BF175" s="163"/>
      <c r="BG175" s="164">
        <f t="shared" si="169"/>
        <v>0</v>
      </c>
      <c r="BH175" s="165">
        <v>0</v>
      </c>
      <c r="BI175" s="165">
        <v>0</v>
      </c>
      <c r="BJ175" s="165">
        <v>0</v>
      </c>
      <c r="BK175" s="166">
        <f t="shared" si="170"/>
        <v>0</v>
      </c>
      <c r="BL175" s="167">
        <v>0</v>
      </c>
      <c r="BM175" s="167">
        <v>0</v>
      </c>
      <c r="BN175" s="167">
        <v>0</v>
      </c>
      <c r="BO175" s="168">
        <f t="shared" si="171"/>
        <v>0</v>
      </c>
      <c r="BP175" s="473">
        <f t="shared" si="172"/>
        <v>0</v>
      </c>
      <c r="BQ175" s="474">
        <f t="shared" si="173"/>
        <v>0</v>
      </c>
      <c r="BR175" s="475" t="str">
        <f t="shared" si="174"/>
        <v/>
      </c>
      <c r="BS175" s="132"/>
      <c r="BT175" s="19"/>
      <c r="BU175" s="19"/>
      <c r="BV175" s="19"/>
      <c r="BW175" s="19"/>
      <c r="BX175" s="476">
        <f t="shared" si="149"/>
        <v>0</v>
      </c>
      <c r="BY175" s="448">
        <f t="shared" si="175"/>
        <v>0</v>
      </c>
      <c r="BZ175" s="449" t="str">
        <f t="shared" si="197"/>
        <v/>
      </c>
      <c r="CA175" s="116"/>
      <c r="CB175" s="27"/>
      <c r="CC175" s="27"/>
      <c r="CD175" s="27"/>
      <c r="CE175" s="27"/>
      <c r="CF175" s="470">
        <f t="shared" si="146"/>
        <v>0</v>
      </c>
      <c r="CG175" s="477">
        <f t="shared" si="176"/>
        <v>0</v>
      </c>
      <c r="CH175" s="478" t="str">
        <f t="shared" si="198"/>
        <v/>
      </c>
      <c r="CI175" s="111"/>
      <c r="CJ175" s="18"/>
      <c r="CK175" s="18"/>
      <c r="CL175" s="18"/>
      <c r="CM175" s="18"/>
      <c r="CN175" s="479">
        <f t="shared" si="147"/>
        <v>0</v>
      </c>
      <c r="CO175" s="480">
        <f t="shared" si="177"/>
        <v>0</v>
      </c>
      <c r="CP175" s="481" t="str">
        <f t="shared" si="199"/>
        <v/>
      </c>
      <c r="CQ175" s="106"/>
      <c r="CR175" s="19"/>
      <c r="CS175" s="19"/>
      <c r="CT175" s="19"/>
      <c r="CU175" s="19"/>
      <c r="CV175" s="476">
        <f t="shared" si="148"/>
        <v>0</v>
      </c>
      <c r="CW175" s="448" t="str">
        <f t="shared" si="178"/>
        <v/>
      </c>
      <c r="CX175" s="482" t="str">
        <f t="shared" si="179"/>
        <v/>
      </c>
      <c r="CY175" s="102"/>
      <c r="CZ175" s="9"/>
      <c r="DA175" s="483" t="str">
        <f t="shared" si="180"/>
        <v/>
      </c>
      <c r="DB175" s="484">
        <f t="shared" si="71"/>
        <v>705</v>
      </c>
      <c r="DC175" s="485">
        <f t="shared" si="181"/>
        <v>0</v>
      </c>
      <c r="DD175" s="486">
        <f t="shared" si="182"/>
        <v>0</v>
      </c>
      <c r="DE175" s="487" t="str">
        <f t="shared" si="183"/>
        <v/>
      </c>
      <c r="DF175" s="463" t="str">
        <f t="shared" si="184"/>
        <v/>
      </c>
      <c r="DG175" s="463" t="str">
        <f t="shared" si="185"/>
        <v/>
      </c>
      <c r="DH175" s="488" t="str">
        <f t="shared" si="186"/>
        <v/>
      </c>
      <c r="DI175" s="461">
        <f t="shared" si="187"/>
        <v>0</v>
      </c>
      <c r="DJ175" s="648"/>
      <c r="DK175" s="649"/>
      <c r="DM175" s="201">
        <f t="shared" si="188"/>
        <v>0</v>
      </c>
      <c r="DN175" s="201" t="s">
        <v>127</v>
      </c>
      <c r="DO175" s="201">
        <f t="shared" si="109"/>
        <v>100</v>
      </c>
      <c r="DP175" s="201" t="str">
        <f t="shared" si="189"/>
        <v>0/100</v>
      </c>
      <c r="DQ175" s="201">
        <f t="shared" si="190"/>
        <v>0</v>
      </c>
      <c r="DR175" s="201" t="s">
        <v>127</v>
      </c>
      <c r="DS175" s="201">
        <f t="shared" si="112"/>
        <v>100</v>
      </c>
      <c r="DT175" s="201" t="str">
        <f t="shared" si="191"/>
        <v>0/100</v>
      </c>
      <c r="DU175" s="201">
        <f t="shared" si="192"/>
        <v>0</v>
      </c>
      <c r="DV175" s="201" t="s">
        <v>127</v>
      </c>
      <c r="DW175" s="201">
        <f t="shared" si="115"/>
        <v>100</v>
      </c>
      <c r="DX175" s="201" t="str">
        <f t="shared" si="193"/>
        <v>0/100</v>
      </c>
      <c r="DY175" s="201">
        <f t="shared" si="194"/>
        <v>0</v>
      </c>
      <c r="DZ175" s="201" t="s">
        <v>127</v>
      </c>
      <c r="EA175" s="201">
        <f t="shared" si="118"/>
        <v>0</v>
      </c>
      <c r="EB175" s="201" t="str">
        <f t="shared" si="195"/>
        <v>0/0</v>
      </c>
    </row>
    <row r="176" spans="1:132" ht="15.75">
      <c r="A176" s="6">
        <f t="shared" si="150"/>
        <v>0</v>
      </c>
      <c r="B176" s="462">
        <v>168</v>
      </c>
      <c r="C176" s="463">
        <f t="shared" si="151"/>
        <v>0</v>
      </c>
      <c r="D176" s="8"/>
      <c r="E176" s="22"/>
      <c r="F176" s="7"/>
      <c r="G176" s="8"/>
      <c r="H176" s="8"/>
      <c r="I176" s="8"/>
      <c r="J176" s="524"/>
      <c r="K176" s="196">
        <v>0</v>
      </c>
      <c r="L176" s="146">
        <v>0</v>
      </c>
      <c r="M176" s="146"/>
      <c r="N176" s="147">
        <f t="shared" si="152"/>
        <v>0</v>
      </c>
      <c r="O176" s="148">
        <v>0</v>
      </c>
      <c r="P176" s="148">
        <v>0</v>
      </c>
      <c r="Q176" s="148">
        <v>0</v>
      </c>
      <c r="R176" s="149">
        <f t="shared" si="153"/>
        <v>0</v>
      </c>
      <c r="S176" s="150">
        <v>0</v>
      </c>
      <c r="T176" s="150">
        <v>0</v>
      </c>
      <c r="U176" s="150">
        <v>0</v>
      </c>
      <c r="V176" s="151">
        <f t="shared" si="154"/>
        <v>0</v>
      </c>
      <c r="W176" s="464">
        <f t="shared" si="155"/>
        <v>0</v>
      </c>
      <c r="X176" s="465">
        <f t="shared" si="156"/>
        <v>0</v>
      </c>
      <c r="Y176" s="466" t="str">
        <f t="shared" si="157"/>
        <v/>
      </c>
      <c r="Z176" s="186">
        <v>0</v>
      </c>
      <c r="AA176" s="152">
        <v>0</v>
      </c>
      <c r="AB176" s="152"/>
      <c r="AC176" s="153">
        <f t="shared" si="158"/>
        <v>0</v>
      </c>
      <c r="AD176" s="154">
        <v>0</v>
      </c>
      <c r="AE176" s="154">
        <v>0</v>
      </c>
      <c r="AF176" s="154">
        <v>0</v>
      </c>
      <c r="AG176" s="155">
        <f t="shared" si="159"/>
        <v>0</v>
      </c>
      <c r="AH176" s="156">
        <v>0</v>
      </c>
      <c r="AI176" s="156">
        <v>0</v>
      </c>
      <c r="AJ176" s="156">
        <v>0</v>
      </c>
      <c r="AK176" s="157">
        <f t="shared" si="160"/>
        <v>0</v>
      </c>
      <c r="AL176" s="467">
        <f t="shared" si="196"/>
        <v>0</v>
      </c>
      <c r="AM176" s="468">
        <f t="shared" si="161"/>
        <v>0</v>
      </c>
      <c r="AN176" s="469" t="str">
        <f t="shared" si="162"/>
        <v/>
      </c>
      <c r="AO176" s="102">
        <v>0</v>
      </c>
      <c r="AP176" s="9">
        <v>0</v>
      </c>
      <c r="AQ176" s="9"/>
      <c r="AR176" s="158">
        <f t="shared" si="163"/>
        <v>0</v>
      </c>
      <c r="AS176" s="159">
        <v>0</v>
      </c>
      <c r="AT176" s="159">
        <v>0</v>
      </c>
      <c r="AU176" s="159">
        <v>0</v>
      </c>
      <c r="AV176" s="160">
        <f t="shared" si="164"/>
        <v>0</v>
      </c>
      <c r="AW176" s="161">
        <v>0</v>
      </c>
      <c r="AX176" s="161">
        <v>0</v>
      </c>
      <c r="AY176" s="161">
        <v>0</v>
      </c>
      <c r="AZ176" s="162">
        <f t="shared" si="165"/>
        <v>0</v>
      </c>
      <c r="BA176" s="470">
        <f t="shared" si="166"/>
        <v>0</v>
      </c>
      <c r="BB176" s="471">
        <f t="shared" si="167"/>
        <v>0</v>
      </c>
      <c r="BC176" s="472" t="str">
        <f t="shared" si="168"/>
        <v/>
      </c>
      <c r="BD176" s="172">
        <v>0</v>
      </c>
      <c r="BE176" s="163">
        <v>0</v>
      </c>
      <c r="BF176" s="163"/>
      <c r="BG176" s="164">
        <f t="shared" si="169"/>
        <v>0</v>
      </c>
      <c r="BH176" s="165">
        <v>0</v>
      </c>
      <c r="BI176" s="165">
        <v>0</v>
      </c>
      <c r="BJ176" s="165">
        <v>0</v>
      </c>
      <c r="BK176" s="166">
        <f t="shared" si="170"/>
        <v>0</v>
      </c>
      <c r="BL176" s="167">
        <v>0</v>
      </c>
      <c r="BM176" s="167">
        <v>0</v>
      </c>
      <c r="BN176" s="167">
        <v>0</v>
      </c>
      <c r="BO176" s="168">
        <f t="shared" si="171"/>
        <v>0</v>
      </c>
      <c r="BP176" s="473">
        <f t="shared" si="172"/>
        <v>0</v>
      </c>
      <c r="BQ176" s="474">
        <f t="shared" si="173"/>
        <v>0</v>
      </c>
      <c r="BR176" s="475" t="str">
        <f t="shared" si="174"/>
        <v/>
      </c>
      <c r="BS176" s="132"/>
      <c r="BT176" s="19"/>
      <c r="BU176" s="19"/>
      <c r="BV176" s="19"/>
      <c r="BW176" s="19"/>
      <c r="BX176" s="476">
        <f t="shared" si="149"/>
        <v>0</v>
      </c>
      <c r="BY176" s="448">
        <f t="shared" si="175"/>
        <v>0</v>
      </c>
      <c r="BZ176" s="449" t="str">
        <f t="shared" si="197"/>
        <v/>
      </c>
      <c r="CA176" s="116"/>
      <c r="CB176" s="27"/>
      <c r="CC176" s="27"/>
      <c r="CD176" s="27"/>
      <c r="CE176" s="27"/>
      <c r="CF176" s="470">
        <f t="shared" si="146"/>
        <v>0</v>
      </c>
      <c r="CG176" s="477">
        <f t="shared" si="176"/>
        <v>0</v>
      </c>
      <c r="CH176" s="478" t="str">
        <f t="shared" si="198"/>
        <v/>
      </c>
      <c r="CI176" s="111"/>
      <c r="CJ176" s="18"/>
      <c r="CK176" s="18"/>
      <c r="CL176" s="18"/>
      <c r="CM176" s="18"/>
      <c r="CN176" s="479">
        <f t="shared" si="147"/>
        <v>0</v>
      </c>
      <c r="CO176" s="480">
        <f t="shared" si="177"/>
        <v>0</v>
      </c>
      <c r="CP176" s="481" t="str">
        <f t="shared" si="199"/>
        <v/>
      </c>
      <c r="CQ176" s="106"/>
      <c r="CR176" s="19"/>
      <c r="CS176" s="19"/>
      <c r="CT176" s="19"/>
      <c r="CU176" s="19"/>
      <c r="CV176" s="476">
        <f t="shared" si="148"/>
        <v>0</v>
      </c>
      <c r="CW176" s="448" t="str">
        <f t="shared" si="178"/>
        <v/>
      </c>
      <c r="CX176" s="482" t="str">
        <f t="shared" si="179"/>
        <v/>
      </c>
      <c r="CY176" s="102"/>
      <c r="CZ176" s="9"/>
      <c r="DA176" s="483" t="str">
        <f t="shared" si="180"/>
        <v/>
      </c>
      <c r="DB176" s="484">
        <f t="shared" si="71"/>
        <v>705</v>
      </c>
      <c r="DC176" s="485">
        <f t="shared" si="181"/>
        <v>0</v>
      </c>
      <c r="DD176" s="486">
        <f t="shared" si="182"/>
        <v>0</v>
      </c>
      <c r="DE176" s="487" t="str">
        <f t="shared" si="183"/>
        <v/>
      </c>
      <c r="DF176" s="463" t="str">
        <f t="shared" si="184"/>
        <v/>
      </c>
      <c r="DG176" s="463" t="str">
        <f t="shared" si="185"/>
        <v/>
      </c>
      <c r="DH176" s="488" t="str">
        <f t="shared" si="186"/>
        <v/>
      </c>
      <c r="DI176" s="461">
        <f t="shared" si="187"/>
        <v>0</v>
      </c>
      <c r="DJ176" s="648"/>
      <c r="DK176" s="649"/>
      <c r="DM176" s="201">
        <f t="shared" si="188"/>
        <v>0</v>
      </c>
      <c r="DN176" s="201" t="s">
        <v>127</v>
      </c>
      <c r="DO176" s="201">
        <f t="shared" si="109"/>
        <v>100</v>
      </c>
      <c r="DP176" s="201" t="str">
        <f t="shared" si="189"/>
        <v>0/100</v>
      </c>
      <c r="DQ176" s="201">
        <f t="shared" si="190"/>
        <v>0</v>
      </c>
      <c r="DR176" s="201" t="s">
        <v>127</v>
      </c>
      <c r="DS176" s="201">
        <f t="shared" si="112"/>
        <v>100</v>
      </c>
      <c r="DT176" s="201" t="str">
        <f t="shared" si="191"/>
        <v>0/100</v>
      </c>
      <c r="DU176" s="201">
        <f t="shared" si="192"/>
        <v>0</v>
      </c>
      <c r="DV176" s="201" t="s">
        <v>127</v>
      </c>
      <c r="DW176" s="201">
        <f t="shared" si="115"/>
        <v>100</v>
      </c>
      <c r="DX176" s="201" t="str">
        <f t="shared" si="193"/>
        <v>0/100</v>
      </c>
      <c r="DY176" s="201">
        <f t="shared" si="194"/>
        <v>0</v>
      </c>
      <c r="DZ176" s="201" t="s">
        <v>127</v>
      </c>
      <c r="EA176" s="201">
        <f t="shared" si="118"/>
        <v>0</v>
      </c>
      <c r="EB176" s="201" t="str">
        <f t="shared" si="195"/>
        <v>0/0</v>
      </c>
    </row>
    <row r="177" spans="1:132" ht="15.75">
      <c r="A177" s="6">
        <f t="shared" si="150"/>
        <v>0</v>
      </c>
      <c r="B177" s="484">
        <v>169</v>
      </c>
      <c r="C177" s="463">
        <f t="shared" si="151"/>
        <v>0</v>
      </c>
      <c r="D177" s="8"/>
      <c r="E177" s="22"/>
      <c r="F177" s="7"/>
      <c r="G177" s="8"/>
      <c r="H177" s="8"/>
      <c r="I177" s="8"/>
      <c r="J177" s="524"/>
      <c r="K177" s="196">
        <v>0</v>
      </c>
      <c r="L177" s="146">
        <v>0</v>
      </c>
      <c r="M177" s="146"/>
      <c r="N177" s="147">
        <f t="shared" si="152"/>
        <v>0</v>
      </c>
      <c r="O177" s="148">
        <v>0</v>
      </c>
      <c r="P177" s="148">
        <v>0</v>
      </c>
      <c r="Q177" s="148">
        <v>0</v>
      </c>
      <c r="R177" s="149">
        <f t="shared" si="153"/>
        <v>0</v>
      </c>
      <c r="S177" s="150">
        <v>0</v>
      </c>
      <c r="T177" s="150">
        <v>0</v>
      </c>
      <c r="U177" s="150">
        <v>0</v>
      </c>
      <c r="V177" s="151">
        <f t="shared" si="154"/>
        <v>0</v>
      </c>
      <c r="W177" s="464">
        <f t="shared" si="155"/>
        <v>0</v>
      </c>
      <c r="X177" s="465">
        <f t="shared" si="156"/>
        <v>0</v>
      </c>
      <c r="Y177" s="466" t="str">
        <f t="shared" si="157"/>
        <v/>
      </c>
      <c r="Z177" s="186">
        <v>0</v>
      </c>
      <c r="AA177" s="152">
        <v>0</v>
      </c>
      <c r="AB177" s="152"/>
      <c r="AC177" s="153">
        <f t="shared" si="158"/>
        <v>0</v>
      </c>
      <c r="AD177" s="154">
        <v>0</v>
      </c>
      <c r="AE177" s="154">
        <v>0</v>
      </c>
      <c r="AF177" s="154">
        <v>0</v>
      </c>
      <c r="AG177" s="155">
        <f t="shared" si="159"/>
        <v>0</v>
      </c>
      <c r="AH177" s="156">
        <v>0</v>
      </c>
      <c r="AI177" s="156">
        <v>0</v>
      </c>
      <c r="AJ177" s="156">
        <v>0</v>
      </c>
      <c r="AK177" s="157">
        <f t="shared" si="160"/>
        <v>0</v>
      </c>
      <c r="AL177" s="467">
        <f t="shared" si="196"/>
        <v>0</v>
      </c>
      <c r="AM177" s="468">
        <f t="shared" si="161"/>
        <v>0</v>
      </c>
      <c r="AN177" s="469" t="str">
        <f t="shared" si="162"/>
        <v/>
      </c>
      <c r="AO177" s="102">
        <v>0</v>
      </c>
      <c r="AP177" s="9">
        <v>0</v>
      </c>
      <c r="AQ177" s="9"/>
      <c r="AR177" s="158">
        <f t="shared" si="163"/>
        <v>0</v>
      </c>
      <c r="AS177" s="159">
        <v>0</v>
      </c>
      <c r="AT177" s="159">
        <v>0</v>
      </c>
      <c r="AU177" s="159">
        <v>0</v>
      </c>
      <c r="AV177" s="160">
        <f t="shared" si="164"/>
        <v>0</v>
      </c>
      <c r="AW177" s="161">
        <v>0</v>
      </c>
      <c r="AX177" s="161">
        <v>0</v>
      </c>
      <c r="AY177" s="161">
        <v>0</v>
      </c>
      <c r="AZ177" s="162">
        <f t="shared" si="165"/>
        <v>0</v>
      </c>
      <c r="BA177" s="470">
        <f t="shared" si="166"/>
        <v>0</v>
      </c>
      <c r="BB177" s="471">
        <f t="shared" si="167"/>
        <v>0</v>
      </c>
      <c r="BC177" s="472" t="str">
        <f t="shared" si="168"/>
        <v/>
      </c>
      <c r="BD177" s="172">
        <v>0</v>
      </c>
      <c r="BE177" s="163">
        <v>0</v>
      </c>
      <c r="BF177" s="163"/>
      <c r="BG177" s="164">
        <f t="shared" si="169"/>
        <v>0</v>
      </c>
      <c r="BH177" s="165">
        <v>0</v>
      </c>
      <c r="BI177" s="165">
        <v>0</v>
      </c>
      <c r="BJ177" s="165">
        <v>0</v>
      </c>
      <c r="BK177" s="166">
        <f t="shared" si="170"/>
        <v>0</v>
      </c>
      <c r="BL177" s="167">
        <v>0</v>
      </c>
      <c r="BM177" s="167">
        <v>0</v>
      </c>
      <c r="BN177" s="167">
        <v>0</v>
      </c>
      <c r="BO177" s="168">
        <f t="shared" si="171"/>
        <v>0</v>
      </c>
      <c r="BP177" s="473">
        <f t="shared" si="172"/>
        <v>0</v>
      </c>
      <c r="BQ177" s="474">
        <f t="shared" si="173"/>
        <v>0</v>
      </c>
      <c r="BR177" s="475" t="str">
        <f t="shared" si="174"/>
        <v/>
      </c>
      <c r="BS177" s="132"/>
      <c r="BT177" s="19"/>
      <c r="BU177" s="19"/>
      <c r="BV177" s="19"/>
      <c r="BW177" s="19"/>
      <c r="BX177" s="476">
        <f t="shared" si="149"/>
        <v>0</v>
      </c>
      <c r="BY177" s="448">
        <f t="shared" si="175"/>
        <v>0</v>
      </c>
      <c r="BZ177" s="449" t="str">
        <f t="shared" si="197"/>
        <v/>
      </c>
      <c r="CA177" s="116"/>
      <c r="CB177" s="27"/>
      <c r="CC177" s="27"/>
      <c r="CD177" s="27"/>
      <c r="CE177" s="27"/>
      <c r="CF177" s="470">
        <f t="shared" si="146"/>
        <v>0</v>
      </c>
      <c r="CG177" s="477">
        <f t="shared" si="176"/>
        <v>0</v>
      </c>
      <c r="CH177" s="478" t="str">
        <f t="shared" si="198"/>
        <v/>
      </c>
      <c r="CI177" s="111"/>
      <c r="CJ177" s="18"/>
      <c r="CK177" s="18"/>
      <c r="CL177" s="18"/>
      <c r="CM177" s="18"/>
      <c r="CN177" s="479">
        <f t="shared" si="147"/>
        <v>0</v>
      </c>
      <c r="CO177" s="480">
        <f t="shared" si="177"/>
        <v>0</v>
      </c>
      <c r="CP177" s="481" t="str">
        <f t="shared" si="199"/>
        <v/>
      </c>
      <c r="CQ177" s="106"/>
      <c r="CR177" s="19"/>
      <c r="CS177" s="19"/>
      <c r="CT177" s="19"/>
      <c r="CU177" s="19"/>
      <c r="CV177" s="476">
        <f t="shared" si="148"/>
        <v>0</v>
      </c>
      <c r="CW177" s="448" t="str">
        <f t="shared" si="178"/>
        <v/>
      </c>
      <c r="CX177" s="482" t="str">
        <f t="shared" si="179"/>
        <v/>
      </c>
      <c r="CY177" s="102"/>
      <c r="CZ177" s="9"/>
      <c r="DA177" s="483" t="str">
        <f t="shared" si="180"/>
        <v/>
      </c>
      <c r="DB177" s="484">
        <f t="shared" si="71"/>
        <v>705</v>
      </c>
      <c r="DC177" s="485">
        <f t="shared" si="181"/>
        <v>0</v>
      </c>
      <c r="DD177" s="486">
        <f t="shared" si="182"/>
        <v>0</v>
      </c>
      <c r="DE177" s="487" t="str">
        <f t="shared" si="183"/>
        <v/>
      </c>
      <c r="DF177" s="463" t="str">
        <f t="shared" si="184"/>
        <v/>
      </c>
      <c r="DG177" s="463" t="str">
        <f t="shared" si="185"/>
        <v/>
      </c>
      <c r="DH177" s="488" t="str">
        <f t="shared" si="186"/>
        <v/>
      </c>
      <c r="DI177" s="461">
        <f t="shared" si="187"/>
        <v>0</v>
      </c>
      <c r="DJ177" s="648"/>
      <c r="DK177" s="649"/>
      <c r="DM177" s="201">
        <f t="shared" si="188"/>
        <v>0</v>
      </c>
      <c r="DN177" s="201" t="s">
        <v>127</v>
      </c>
      <c r="DO177" s="201">
        <f t="shared" si="109"/>
        <v>100</v>
      </c>
      <c r="DP177" s="201" t="str">
        <f t="shared" si="189"/>
        <v>0/100</v>
      </c>
      <c r="DQ177" s="201">
        <f t="shared" si="190"/>
        <v>0</v>
      </c>
      <c r="DR177" s="201" t="s">
        <v>127</v>
      </c>
      <c r="DS177" s="201">
        <f t="shared" si="112"/>
        <v>100</v>
      </c>
      <c r="DT177" s="201" t="str">
        <f t="shared" si="191"/>
        <v>0/100</v>
      </c>
      <c r="DU177" s="201">
        <f t="shared" si="192"/>
        <v>0</v>
      </c>
      <c r="DV177" s="201" t="s">
        <v>127</v>
      </c>
      <c r="DW177" s="201">
        <f t="shared" si="115"/>
        <v>100</v>
      </c>
      <c r="DX177" s="201" t="str">
        <f t="shared" si="193"/>
        <v>0/100</v>
      </c>
      <c r="DY177" s="201">
        <f t="shared" si="194"/>
        <v>0</v>
      </c>
      <c r="DZ177" s="201" t="s">
        <v>127</v>
      </c>
      <c r="EA177" s="201">
        <f t="shared" si="118"/>
        <v>0</v>
      </c>
      <c r="EB177" s="201" t="str">
        <f t="shared" si="195"/>
        <v>0/0</v>
      </c>
    </row>
    <row r="178" spans="1:132" ht="15.75">
      <c r="A178" s="6">
        <f t="shared" si="150"/>
        <v>0</v>
      </c>
      <c r="B178" s="462">
        <v>170</v>
      </c>
      <c r="C178" s="463">
        <f t="shared" si="151"/>
        <v>0</v>
      </c>
      <c r="D178" s="8"/>
      <c r="E178" s="22"/>
      <c r="F178" s="7"/>
      <c r="G178" s="8"/>
      <c r="H178" s="8"/>
      <c r="I178" s="8"/>
      <c r="J178" s="524"/>
      <c r="K178" s="196">
        <v>0</v>
      </c>
      <c r="L178" s="146">
        <v>0</v>
      </c>
      <c r="M178" s="146"/>
      <c r="N178" s="147">
        <f t="shared" si="152"/>
        <v>0</v>
      </c>
      <c r="O178" s="148">
        <v>0</v>
      </c>
      <c r="P178" s="148">
        <v>0</v>
      </c>
      <c r="Q178" s="148">
        <v>0</v>
      </c>
      <c r="R178" s="149">
        <f t="shared" si="153"/>
        <v>0</v>
      </c>
      <c r="S178" s="150">
        <v>0</v>
      </c>
      <c r="T178" s="150">
        <v>0</v>
      </c>
      <c r="U178" s="150">
        <v>0</v>
      </c>
      <c r="V178" s="151">
        <f t="shared" si="154"/>
        <v>0</v>
      </c>
      <c r="W178" s="464">
        <f t="shared" si="155"/>
        <v>0</v>
      </c>
      <c r="X178" s="465">
        <f t="shared" si="156"/>
        <v>0</v>
      </c>
      <c r="Y178" s="466" t="str">
        <f t="shared" si="157"/>
        <v/>
      </c>
      <c r="Z178" s="186">
        <v>0</v>
      </c>
      <c r="AA178" s="152">
        <v>0</v>
      </c>
      <c r="AB178" s="152"/>
      <c r="AC178" s="153">
        <f t="shared" si="158"/>
        <v>0</v>
      </c>
      <c r="AD178" s="154">
        <v>0</v>
      </c>
      <c r="AE178" s="154">
        <v>0</v>
      </c>
      <c r="AF178" s="154">
        <v>0</v>
      </c>
      <c r="AG178" s="155">
        <f t="shared" si="159"/>
        <v>0</v>
      </c>
      <c r="AH178" s="156">
        <v>0</v>
      </c>
      <c r="AI178" s="156">
        <v>0</v>
      </c>
      <c r="AJ178" s="156">
        <v>0</v>
      </c>
      <c r="AK178" s="157">
        <f t="shared" si="160"/>
        <v>0</v>
      </c>
      <c r="AL178" s="467">
        <f t="shared" si="196"/>
        <v>0</v>
      </c>
      <c r="AM178" s="468">
        <f t="shared" si="161"/>
        <v>0</v>
      </c>
      <c r="AN178" s="469" t="str">
        <f t="shared" si="162"/>
        <v/>
      </c>
      <c r="AO178" s="102">
        <v>0</v>
      </c>
      <c r="AP178" s="9">
        <v>0</v>
      </c>
      <c r="AQ178" s="9"/>
      <c r="AR178" s="158">
        <f t="shared" si="163"/>
        <v>0</v>
      </c>
      <c r="AS178" s="159">
        <v>0</v>
      </c>
      <c r="AT178" s="159">
        <v>0</v>
      </c>
      <c r="AU178" s="159">
        <v>0</v>
      </c>
      <c r="AV178" s="160">
        <f t="shared" si="164"/>
        <v>0</v>
      </c>
      <c r="AW178" s="161">
        <v>0</v>
      </c>
      <c r="AX178" s="161">
        <v>0</v>
      </c>
      <c r="AY178" s="161">
        <v>0</v>
      </c>
      <c r="AZ178" s="162">
        <f t="shared" si="165"/>
        <v>0</v>
      </c>
      <c r="BA178" s="470">
        <f t="shared" si="166"/>
        <v>0</v>
      </c>
      <c r="BB178" s="471">
        <f t="shared" si="167"/>
        <v>0</v>
      </c>
      <c r="BC178" s="472" t="str">
        <f t="shared" si="168"/>
        <v/>
      </c>
      <c r="BD178" s="172">
        <v>0</v>
      </c>
      <c r="BE178" s="163">
        <v>0</v>
      </c>
      <c r="BF178" s="163"/>
      <c r="BG178" s="164">
        <f t="shared" si="169"/>
        <v>0</v>
      </c>
      <c r="BH178" s="165">
        <v>0</v>
      </c>
      <c r="BI178" s="165">
        <v>0</v>
      </c>
      <c r="BJ178" s="165">
        <v>0</v>
      </c>
      <c r="BK178" s="166">
        <f t="shared" si="170"/>
        <v>0</v>
      </c>
      <c r="BL178" s="167">
        <v>0</v>
      </c>
      <c r="BM178" s="167">
        <v>0</v>
      </c>
      <c r="BN178" s="167">
        <v>0</v>
      </c>
      <c r="BO178" s="168">
        <f t="shared" si="171"/>
        <v>0</v>
      </c>
      <c r="BP178" s="473">
        <f t="shared" si="172"/>
        <v>0</v>
      </c>
      <c r="BQ178" s="474">
        <f t="shared" si="173"/>
        <v>0</v>
      </c>
      <c r="BR178" s="475" t="str">
        <f t="shared" si="174"/>
        <v/>
      </c>
      <c r="BS178" s="132"/>
      <c r="BT178" s="19"/>
      <c r="BU178" s="19"/>
      <c r="BV178" s="19"/>
      <c r="BW178" s="19"/>
      <c r="BX178" s="476">
        <f t="shared" si="149"/>
        <v>0</v>
      </c>
      <c r="BY178" s="448">
        <f t="shared" si="175"/>
        <v>0</v>
      </c>
      <c r="BZ178" s="449" t="str">
        <f t="shared" si="197"/>
        <v/>
      </c>
      <c r="CA178" s="116"/>
      <c r="CB178" s="27"/>
      <c r="CC178" s="27"/>
      <c r="CD178" s="27"/>
      <c r="CE178" s="27"/>
      <c r="CF178" s="470">
        <f t="shared" si="146"/>
        <v>0</v>
      </c>
      <c r="CG178" s="477">
        <f t="shared" si="176"/>
        <v>0</v>
      </c>
      <c r="CH178" s="478" t="str">
        <f t="shared" si="198"/>
        <v/>
      </c>
      <c r="CI178" s="111"/>
      <c r="CJ178" s="18"/>
      <c r="CK178" s="18"/>
      <c r="CL178" s="18"/>
      <c r="CM178" s="18"/>
      <c r="CN178" s="479">
        <f t="shared" si="147"/>
        <v>0</v>
      </c>
      <c r="CO178" s="480">
        <f t="shared" si="177"/>
        <v>0</v>
      </c>
      <c r="CP178" s="481" t="str">
        <f t="shared" si="199"/>
        <v/>
      </c>
      <c r="CQ178" s="106"/>
      <c r="CR178" s="19"/>
      <c r="CS178" s="19"/>
      <c r="CT178" s="19"/>
      <c r="CU178" s="19"/>
      <c r="CV178" s="476">
        <f t="shared" si="148"/>
        <v>0</v>
      </c>
      <c r="CW178" s="448" t="str">
        <f t="shared" si="178"/>
        <v/>
      </c>
      <c r="CX178" s="482" t="str">
        <f t="shared" si="179"/>
        <v/>
      </c>
      <c r="CY178" s="102"/>
      <c r="CZ178" s="9"/>
      <c r="DA178" s="483" t="str">
        <f t="shared" si="180"/>
        <v/>
      </c>
      <c r="DB178" s="484">
        <f t="shared" si="71"/>
        <v>705</v>
      </c>
      <c r="DC178" s="485">
        <f t="shared" si="181"/>
        <v>0</v>
      </c>
      <c r="DD178" s="486">
        <f t="shared" si="182"/>
        <v>0</v>
      </c>
      <c r="DE178" s="487" t="str">
        <f t="shared" si="183"/>
        <v/>
      </c>
      <c r="DF178" s="463" t="str">
        <f t="shared" si="184"/>
        <v/>
      </c>
      <c r="DG178" s="463" t="str">
        <f t="shared" si="185"/>
        <v/>
      </c>
      <c r="DH178" s="488" t="str">
        <f t="shared" si="186"/>
        <v/>
      </c>
      <c r="DI178" s="461">
        <f t="shared" si="187"/>
        <v>0</v>
      </c>
      <c r="DJ178" s="648"/>
      <c r="DK178" s="649"/>
      <c r="DM178" s="201">
        <f t="shared" si="188"/>
        <v>0</v>
      </c>
      <c r="DN178" s="201" t="s">
        <v>127</v>
      </c>
      <c r="DO178" s="201">
        <f t="shared" si="109"/>
        <v>100</v>
      </c>
      <c r="DP178" s="201" t="str">
        <f t="shared" si="189"/>
        <v>0/100</v>
      </c>
      <c r="DQ178" s="201">
        <f t="shared" si="190"/>
        <v>0</v>
      </c>
      <c r="DR178" s="201" t="s">
        <v>127</v>
      </c>
      <c r="DS178" s="201">
        <f t="shared" si="112"/>
        <v>100</v>
      </c>
      <c r="DT178" s="201" t="str">
        <f t="shared" si="191"/>
        <v>0/100</v>
      </c>
      <c r="DU178" s="201">
        <f t="shared" si="192"/>
        <v>0</v>
      </c>
      <c r="DV178" s="201" t="s">
        <v>127</v>
      </c>
      <c r="DW178" s="201">
        <f t="shared" si="115"/>
        <v>100</v>
      </c>
      <c r="DX178" s="201" t="str">
        <f t="shared" si="193"/>
        <v>0/100</v>
      </c>
      <c r="DY178" s="201">
        <f t="shared" si="194"/>
        <v>0</v>
      </c>
      <c r="DZ178" s="201" t="s">
        <v>127</v>
      </c>
      <c r="EA178" s="201">
        <f t="shared" si="118"/>
        <v>0</v>
      </c>
      <c r="EB178" s="201" t="str">
        <f t="shared" si="195"/>
        <v>0/0</v>
      </c>
    </row>
    <row r="179" spans="1:132" ht="15.75">
      <c r="A179" s="6">
        <f t="shared" si="150"/>
        <v>0</v>
      </c>
      <c r="B179" s="484">
        <v>171</v>
      </c>
      <c r="C179" s="463">
        <f t="shared" si="151"/>
        <v>0</v>
      </c>
      <c r="D179" s="8"/>
      <c r="E179" s="22"/>
      <c r="F179" s="7"/>
      <c r="G179" s="8"/>
      <c r="H179" s="8"/>
      <c r="I179" s="8"/>
      <c r="J179" s="524"/>
      <c r="K179" s="196">
        <v>0</v>
      </c>
      <c r="L179" s="146">
        <v>0</v>
      </c>
      <c r="M179" s="146"/>
      <c r="N179" s="147">
        <f t="shared" si="152"/>
        <v>0</v>
      </c>
      <c r="O179" s="148">
        <v>0</v>
      </c>
      <c r="P179" s="148">
        <v>0</v>
      </c>
      <c r="Q179" s="148">
        <v>0</v>
      </c>
      <c r="R179" s="149">
        <f t="shared" si="153"/>
        <v>0</v>
      </c>
      <c r="S179" s="150">
        <v>0</v>
      </c>
      <c r="T179" s="150">
        <v>0</v>
      </c>
      <c r="U179" s="150">
        <v>0</v>
      </c>
      <c r="V179" s="151">
        <f t="shared" si="154"/>
        <v>0</v>
      </c>
      <c r="W179" s="464">
        <f t="shared" si="155"/>
        <v>0</v>
      </c>
      <c r="X179" s="465">
        <f t="shared" si="156"/>
        <v>0</v>
      </c>
      <c r="Y179" s="466" t="str">
        <f t="shared" si="157"/>
        <v/>
      </c>
      <c r="Z179" s="186">
        <v>0</v>
      </c>
      <c r="AA179" s="152">
        <v>0</v>
      </c>
      <c r="AB179" s="152"/>
      <c r="AC179" s="153">
        <f t="shared" si="158"/>
        <v>0</v>
      </c>
      <c r="AD179" s="154">
        <v>0</v>
      </c>
      <c r="AE179" s="154">
        <v>0</v>
      </c>
      <c r="AF179" s="154">
        <v>0</v>
      </c>
      <c r="AG179" s="155">
        <f t="shared" si="159"/>
        <v>0</v>
      </c>
      <c r="AH179" s="156">
        <v>0</v>
      </c>
      <c r="AI179" s="156">
        <v>0</v>
      </c>
      <c r="AJ179" s="156">
        <v>0</v>
      </c>
      <c r="AK179" s="157">
        <f t="shared" si="160"/>
        <v>0</v>
      </c>
      <c r="AL179" s="467">
        <f t="shared" si="196"/>
        <v>0</v>
      </c>
      <c r="AM179" s="468">
        <f t="shared" si="161"/>
        <v>0</v>
      </c>
      <c r="AN179" s="469" t="str">
        <f t="shared" si="162"/>
        <v/>
      </c>
      <c r="AO179" s="102">
        <v>0</v>
      </c>
      <c r="AP179" s="9">
        <v>0</v>
      </c>
      <c r="AQ179" s="9"/>
      <c r="AR179" s="158">
        <f t="shared" si="163"/>
        <v>0</v>
      </c>
      <c r="AS179" s="159">
        <v>0</v>
      </c>
      <c r="AT179" s="159">
        <v>0</v>
      </c>
      <c r="AU179" s="159">
        <v>0</v>
      </c>
      <c r="AV179" s="160">
        <f t="shared" si="164"/>
        <v>0</v>
      </c>
      <c r="AW179" s="161">
        <v>0</v>
      </c>
      <c r="AX179" s="161">
        <v>0</v>
      </c>
      <c r="AY179" s="161">
        <v>0</v>
      </c>
      <c r="AZ179" s="162">
        <f t="shared" si="165"/>
        <v>0</v>
      </c>
      <c r="BA179" s="470">
        <f t="shared" si="166"/>
        <v>0</v>
      </c>
      <c r="BB179" s="471">
        <f t="shared" si="167"/>
        <v>0</v>
      </c>
      <c r="BC179" s="472" t="str">
        <f t="shared" si="168"/>
        <v/>
      </c>
      <c r="BD179" s="172">
        <v>0</v>
      </c>
      <c r="BE179" s="163">
        <v>0</v>
      </c>
      <c r="BF179" s="163"/>
      <c r="BG179" s="164">
        <f t="shared" si="169"/>
        <v>0</v>
      </c>
      <c r="BH179" s="165">
        <v>0</v>
      </c>
      <c r="BI179" s="165">
        <v>0</v>
      </c>
      <c r="BJ179" s="165">
        <v>0</v>
      </c>
      <c r="BK179" s="166">
        <f t="shared" si="170"/>
        <v>0</v>
      </c>
      <c r="BL179" s="167">
        <v>0</v>
      </c>
      <c r="BM179" s="167">
        <v>0</v>
      </c>
      <c r="BN179" s="167">
        <v>0</v>
      </c>
      <c r="BO179" s="168">
        <f t="shared" si="171"/>
        <v>0</v>
      </c>
      <c r="BP179" s="473">
        <f t="shared" si="172"/>
        <v>0</v>
      </c>
      <c r="BQ179" s="474">
        <f t="shared" si="173"/>
        <v>0</v>
      </c>
      <c r="BR179" s="475" t="str">
        <f t="shared" si="174"/>
        <v/>
      </c>
      <c r="BS179" s="132"/>
      <c r="BT179" s="19"/>
      <c r="BU179" s="19"/>
      <c r="BV179" s="19"/>
      <c r="BW179" s="19"/>
      <c r="BX179" s="476">
        <f t="shared" si="149"/>
        <v>0</v>
      </c>
      <c r="BY179" s="448">
        <f t="shared" si="175"/>
        <v>0</v>
      </c>
      <c r="BZ179" s="449" t="str">
        <f t="shared" si="197"/>
        <v/>
      </c>
      <c r="CA179" s="116"/>
      <c r="CB179" s="27"/>
      <c r="CC179" s="27"/>
      <c r="CD179" s="27"/>
      <c r="CE179" s="27"/>
      <c r="CF179" s="470">
        <f t="shared" si="146"/>
        <v>0</v>
      </c>
      <c r="CG179" s="477">
        <f t="shared" si="176"/>
        <v>0</v>
      </c>
      <c r="CH179" s="478" t="str">
        <f t="shared" si="198"/>
        <v/>
      </c>
      <c r="CI179" s="111"/>
      <c r="CJ179" s="18"/>
      <c r="CK179" s="18"/>
      <c r="CL179" s="18"/>
      <c r="CM179" s="18"/>
      <c r="CN179" s="479">
        <f t="shared" si="147"/>
        <v>0</v>
      </c>
      <c r="CO179" s="480">
        <f t="shared" si="177"/>
        <v>0</v>
      </c>
      <c r="CP179" s="481" t="str">
        <f t="shared" si="199"/>
        <v/>
      </c>
      <c r="CQ179" s="106"/>
      <c r="CR179" s="19"/>
      <c r="CS179" s="19"/>
      <c r="CT179" s="19"/>
      <c r="CU179" s="19"/>
      <c r="CV179" s="476">
        <f t="shared" si="148"/>
        <v>0</v>
      </c>
      <c r="CW179" s="448" t="str">
        <f t="shared" si="178"/>
        <v/>
      </c>
      <c r="CX179" s="482" t="str">
        <f t="shared" si="179"/>
        <v/>
      </c>
      <c r="CY179" s="102"/>
      <c r="CZ179" s="9"/>
      <c r="DA179" s="483" t="str">
        <f t="shared" si="180"/>
        <v/>
      </c>
      <c r="DB179" s="484">
        <f t="shared" si="71"/>
        <v>705</v>
      </c>
      <c r="DC179" s="485">
        <f t="shared" si="181"/>
        <v>0</v>
      </c>
      <c r="DD179" s="486">
        <f t="shared" si="182"/>
        <v>0</v>
      </c>
      <c r="DE179" s="487" t="str">
        <f t="shared" si="183"/>
        <v/>
      </c>
      <c r="DF179" s="463" t="str">
        <f t="shared" si="184"/>
        <v/>
      </c>
      <c r="DG179" s="463" t="str">
        <f t="shared" si="185"/>
        <v/>
      </c>
      <c r="DH179" s="488" t="str">
        <f t="shared" si="186"/>
        <v/>
      </c>
      <c r="DI179" s="461">
        <f t="shared" si="187"/>
        <v>0</v>
      </c>
      <c r="DJ179" s="648"/>
      <c r="DK179" s="649"/>
      <c r="DM179" s="201">
        <f t="shared" si="188"/>
        <v>0</v>
      </c>
      <c r="DN179" s="201" t="s">
        <v>127</v>
      </c>
      <c r="DO179" s="201">
        <f t="shared" si="109"/>
        <v>100</v>
      </c>
      <c r="DP179" s="201" t="str">
        <f t="shared" si="189"/>
        <v>0/100</v>
      </c>
      <c r="DQ179" s="201">
        <f t="shared" si="190"/>
        <v>0</v>
      </c>
      <c r="DR179" s="201" t="s">
        <v>127</v>
      </c>
      <c r="DS179" s="201">
        <f t="shared" si="112"/>
        <v>100</v>
      </c>
      <c r="DT179" s="201" t="str">
        <f t="shared" si="191"/>
        <v>0/100</v>
      </c>
      <c r="DU179" s="201">
        <f t="shared" si="192"/>
        <v>0</v>
      </c>
      <c r="DV179" s="201" t="s">
        <v>127</v>
      </c>
      <c r="DW179" s="201">
        <f t="shared" si="115"/>
        <v>100</v>
      </c>
      <c r="DX179" s="201" t="str">
        <f t="shared" si="193"/>
        <v>0/100</v>
      </c>
      <c r="DY179" s="201">
        <f t="shared" si="194"/>
        <v>0</v>
      </c>
      <c r="DZ179" s="201" t="s">
        <v>127</v>
      </c>
      <c r="EA179" s="201">
        <f t="shared" si="118"/>
        <v>0</v>
      </c>
      <c r="EB179" s="201" t="str">
        <f t="shared" si="195"/>
        <v>0/0</v>
      </c>
    </row>
    <row r="180" spans="1:132" ht="15.75">
      <c r="A180" s="6">
        <f t="shared" si="150"/>
        <v>0</v>
      </c>
      <c r="B180" s="462">
        <v>172</v>
      </c>
      <c r="C180" s="463">
        <f t="shared" si="151"/>
        <v>0</v>
      </c>
      <c r="D180" s="8"/>
      <c r="E180" s="22"/>
      <c r="F180" s="7"/>
      <c r="G180" s="8"/>
      <c r="H180" s="8"/>
      <c r="I180" s="8"/>
      <c r="J180" s="524"/>
      <c r="K180" s="196">
        <v>0</v>
      </c>
      <c r="L180" s="146">
        <v>0</v>
      </c>
      <c r="M180" s="146"/>
      <c r="N180" s="147">
        <f t="shared" si="152"/>
        <v>0</v>
      </c>
      <c r="O180" s="148">
        <v>0</v>
      </c>
      <c r="P180" s="148">
        <v>0</v>
      </c>
      <c r="Q180" s="148">
        <v>0</v>
      </c>
      <c r="R180" s="149">
        <f t="shared" si="153"/>
        <v>0</v>
      </c>
      <c r="S180" s="150">
        <v>0</v>
      </c>
      <c r="T180" s="150">
        <v>0</v>
      </c>
      <c r="U180" s="150">
        <v>0</v>
      </c>
      <c r="V180" s="151">
        <f t="shared" si="154"/>
        <v>0</v>
      </c>
      <c r="W180" s="464">
        <f t="shared" si="155"/>
        <v>0</v>
      </c>
      <c r="X180" s="465">
        <f t="shared" si="156"/>
        <v>0</v>
      </c>
      <c r="Y180" s="466" t="str">
        <f t="shared" si="157"/>
        <v/>
      </c>
      <c r="Z180" s="186">
        <v>0</v>
      </c>
      <c r="AA180" s="152">
        <v>0</v>
      </c>
      <c r="AB180" s="152"/>
      <c r="AC180" s="153">
        <f t="shared" si="158"/>
        <v>0</v>
      </c>
      <c r="AD180" s="154">
        <v>0</v>
      </c>
      <c r="AE180" s="154">
        <v>0</v>
      </c>
      <c r="AF180" s="154">
        <v>0</v>
      </c>
      <c r="AG180" s="155">
        <f t="shared" si="159"/>
        <v>0</v>
      </c>
      <c r="AH180" s="156">
        <v>0</v>
      </c>
      <c r="AI180" s="156">
        <v>0</v>
      </c>
      <c r="AJ180" s="156">
        <v>0</v>
      </c>
      <c r="AK180" s="157">
        <f t="shared" si="160"/>
        <v>0</v>
      </c>
      <c r="AL180" s="467">
        <f t="shared" si="196"/>
        <v>0</v>
      </c>
      <c r="AM180" s="468">
        <f t="shared" si="161"/>
        <v>0</v>
      </c>
      <c r="AN180" s="469" t="str">
        <f t="shared" si="162"/>
        <v/>
      </c>
      <c r="AO180" s="102">
        <v>0</v>
      </c>
      <c r="AP180" s="9">
        <v>0</v>
      </c>
      <c r="AQ180" s="9"/>
      <c r="AR180" s="158">
        <f t="shared" si="163"/>
        <v>0</v>
      </c>
      <c r="AS180" s="159">
        <v>0</v>
      </c>
      <c r="AT180" s="159">
        <v>0</v>
      </c>
      <c r="AU180" s="159">
        <v>0</v>
      </c>
      <c r="AV180" s="160">
        <f t="shared" si="164"/>
        <v>0</v>
      </c>
      <c r="AW180" s="161">
        <v>0</v>
      </c>
      <c r="AX180" s="161">
        <v>0</v>
      </c>
      <c r="AY180" s="161">
        <v>0</v>
      </c>
      <c r="AZ180" s="162">
        <f t="shared" si="165"/>
        <v>0</v>
      </c>
      <c r="BA180" s="470">
        <f t="shared" si="166"/>
        <v>0</v>
      </c>
      <c r="BB180" s="471">
        <f t="shared" si="167"/>
        <v>0</v>
      </c>
      <c r="BC180" s="472" t="str">
        <f t="shared" si="168"/>
        <v/>
      </c>
      <c r="BD180" s="172">
        <v>0</v>
      </c>
      <c r="BE180" s="163">
        <v>0</v>
      </c>
      <c r="BF180" s="163"/>
      <c r="BG180" s="164">
        <f t="shared" si="169"/>
        <v>0</v>
      </c>
      <c r="BH180" s="165">
        <v>0</v>
      </c>
      <c r="BI180" s="165">
        <v>0</v>
      </c>
      <c r="BJ180" s="165">
        <v>0</v>
      </c>
      <c r="BK180" s="166">
        <f t="shared" si="170"/>
        <v>0</v>
      </c>
      <c r="BL180" s="167">
        <v>0</v>
      </c>
      <c r="BM180" s="167">
        <v>0</v>
      </c>
      <c r="BN180" s="167">
        <v>0</v>
      </c>
      <c r="BO180" s="168">
        <f t="shared" si="171"/>
        <v>0</v>
      </c>
      <c r="BP180" s="473">
        <f t="shared" si="172"/>
        <v>0</v>
      </c>
      <c r="BQ180" s="474">
        <f t="shared" si="173"/>
        <v>0</v>
      </c>
      <c r="BR180" s="475" t="str">
        <f t="shared" si="174"/>
        <v/>
      </c>
      <c r="BS180" s="132"/>
      <c r="BT180" s="19"/>
      <c r="BU180" s="19"/>
      <c r="BV180" s="19"/>
      <c r="BW180" s="19"/>
      <c r="BX180" s="476">
        <f t="shared" si="149"/>
        <v>0</v>
      </c>
      <c r="BY180" s="448">
        <f t="shared" si="175"/>
        <v>0</v>
      </c>
      <c r="BZ180" s="449" t="str">
        <f t="shared" si="197"/>
        <v/>
      </c>
      <c r="CA180" s="116"/>
      <c r="CB180" s="27"/>
      <c r="CC180" s="27"/>
      <c r="CD180" s="27"/>
      <c r="CE180" s="27"/>
      <c r="CF180" s="470">
        <f t="shared" si="146"/>
        <v>0</v>
      </c>
      <c r="CG180" s="477">
        <f t="shared" si="176"/>
        <v>0</v>
      </c>
      <c r="CH180" s="478" t="str">
        <f t="shared" si="198"/>
        <v/>
      </c>
      <c r="CI180" s="111"/>
      <c r="CJ180" s="18"/>
      <c r="CK180" s="18"/>
      <c r="CL180" s="18"/>
      <c r="CM180" s="18"/>
      <c r="CN180" s="479">
        <f t="shared" si="147"/>
        <v>0</v>
      </c>
      <c r="CO180" s="480">
        <f t="shared" si="177"/>
        <v>0</v>
      </c>
      <c r="CP180" s="481" t="str">
        <f t="shared" si="199"/>
        <v/>
      </c>
      <c r="CQ180" s="106"/>
      <c r="CR180" s="19"/>
      <c r="CS180" s="19"/>
      <c r="CT180" s="19"/>
      <c r="CU180" s="19"/>
      <c r="CV180" s="476">
        <f t="shared" si="148"/>
        <v>0</v>
      </c>
      <c r="CW180" s="448" t="str">
        <f t="shared" si="178"/>
        <v/>
      </c>
      <c r="CX180" s="482" t="str">
        <f t="shared" si="179"/>
        <v/>
      </c>
      <c r="CY180" s="102"/>
      <c r="CZ180" s="9"/>
      <c r="DA180" s="483" t="str">
        <f t="shared" si="180"/>
        <v/>
      </c>
      <c r="DB180" s="484">
        <f t="shared" si="71"/>
        <v>705</v>
      </c>
      <c r="DC180" s="485">
        <f t="shared" si="181"/>
        <v>0</v>
      </c>
      <c r="DD180" s="486">
        <f t="shared" si="182"/>
        <v>0</v>
      </c>
      <c r="DE180" s="487" t="str">
        <f t="shared" si="183"/>
        <v/>
      </c>
      <c r="DF180" s="463" t="str">
        <f t="shared" si="184"/>
        <v/>
      </c>
      <c r="DG180" s="463" t="str">
        <f t="shared" si="185"/>
        <v/>
      </c>
      <c r="DH180" s="488" t="str">
        <f t="shared" si="186"/>
        <v/>
      </c>
      <c r="DI180" s="461">
        <f t="shared" si="187"/>
        <v>0</v>
      </c>
      <c r="DJ180" s="648"/>
      <c r="DK180" s="649"/>
      <c r="DM180" s="201">
        <f t="shared" si="188"/>
        <v>0</v>
      </c>
      <c r="DN180" s="201" t="s">
        <v>127</v>
      </c>
      <c r="DO180" s="201">
        <f t="shared" si="109"/>
        <v>100</v>
      </c>
      <c r="DP180" s="201" t="str">
        <f t="shared" si="189"/>
        <v>0/100</v>
      </c>
      <c r="DQ180" s="201">
        <f t="shared" si="190"/>
        <v>0</v>
      </c>
      <c r="DR180" s="201" t="s">
        <v>127</v>
      </c>
      <c r="DS180" s="201">
        <f t="shared" si="112"/>
        <v>100</v>
      </c>
      <c r="DT180" s="201" t="str">
        <f t="shared" si="191"/>
        <v>0/100</v>
      </c>
      <c r="DU180" s="201">
        <f t="shared" si="192"/>
        <v>0</v>
      </c>
      <c r="DV180" s="201" t="s">
        <v>127</v>
      </c>
      <c r="DW180" s="201">
        <f t="shared" si="115"/>
        <v>100</v>
      </c>
      <c r="DX180" s="201" t="str">
        <f t="shared" si="193"/>
        <v>0/100</v>
      </c>
      <c r="DY180" s="201">
        <f t="shared" si="194"/>
        <v>0</v>
      </c>
      <c r="DZ180" s="201" t="s">
        <v>127</v>
      </c>
      <c r="EA180" s="201">
        <f t="shared" si="118"/>
        <v>0</v>
      </c>
      <c r="EB180" s="201" t="str">
        <f t="shared" si="195"/>
        <v>0/0</v>
      </c>
    </row>
    <row r="181" spans="1:132" ht="15.75">
      <c r="A181" s="6">
        <f t="shared" si="150"/>
        <v>0</v>
      </c>
      <c r="B181" s="484">
        <v>173</v>
      </c>
      <c r="C181" s="463">
        <f t="shared" si="151"/>
        <v>0</v>
      </c>
      <c r="D181" s="8"/>
      <c r="E181" s="22"/>
      <c r="F181" s="7"/>
      <c r="G181" s="8"/>
      <c r="H181" s="8"/>
      <c r="I181" s="8"/>
      <c r="J181" s="524"/>
      <c r="K181" s="196">
        <v>0</v>
      </c>
      <c r="L181" s="146">
        <v>0</v>
      </c>
      <c r="M181" s="146"/>
      <c r="N181" s="147">
        <f t="shared" si="152"/>
        <v>0</v>
      </c>
      <c r="O181" s="148">
        <v>0</v>
      </c>
      <c r="P181" s="148">
        <v>0</v>
      </c>
      <c r="Q181" s="148">
        <v>0</v>
      </c>
      <c r="R181" s="149">
        <f t="shared" si="153"/>
        <v>0</v>
      </c>
      <c r="S181" s="150">
        <v>0</v>
      </c>
      <c r="T181" s="150">
        <v>0</v>
      </c>
      <c r="U181" s="150">
        <v>0</v>
      </c>
      <c r="V181" s="151">
        <f t="shared" si="154"/>
        <v>0</v>
      </c>
      <c r="W181" s="464">
        <f t="shared" si="155"/>
        <v>0</v>
      </c>
      <c r="X181" s="465">
        <f t="shared" si="156"/>
        <v>0</v>
      </c>
      <c r="Y181" s="466" t="str">
        <f t="shared" si="157"/>
        <v/>
      </c>
      <c r="Z181" s="186">
        <v>0</v>
      </c>
      <c r="AA181" s="152">
        <v>0</v>
      </c>
      <c r="AB181" s="152"/>
      <c r="AC181" s="153">
        <f t="shared" si="158"/>
        <v>0</v>
      </c>
      <c r="AD181" s="154">
        <v>0</v>
      </c>
      <c r="AE181" s="154">
        <v>0</v>
      </c>
      <c r="AF181" s="154">
        <v>0</v>
      </c>
      <c r="AG181" s="155">
        <f t="shared" si="159"/>
        <v>0</v>
      </c>
      <c r="AH181" s="156">
        <v>0</v>
      </c>
      <c r="AI181" s="156">
        <v>0</v>
      </c>
      <c r="AJ181" s="156">
        <v>0</v>
      </c>
      <c r="AK181" s="157">
        <f t="shared" si="160"/>
        <v>0</v>
      </c>
      <c r="AL181" s="467">
        <f t="shared" si="196"/>
        <v>0</v>
      </c>
      <c r="AM181" s="468">
        <f t="shared" si="161"/>
        <v>0</v>
      </c>
      <c r="AN181" s="469" t="str">
        <f t="shared" si="162"/>
        <v/>
      </c>
      <c r="AO181" s="102">
        <v>0</v>
      </c>
      <c r="AP181" s="9">
        <v>0</v>
      </c>
      <c r="AQ181" s="9"/>
      <c r="AR181" s="158">
        <f t="shared" si="163"/>
        <v>0</v>
      </c>
      <c r="AS181" s="159">
        <v>0</v>
      </c>
      <c r="AT181" s="159">
        <v>0</v>
      </c>
      <c r="AU181" s="159">
        <v>0</v>
      </c>
      <c r="AV181" s="160">
        <f t="shared" si="164"/>
        <v>0</v>
      </c>
      <c r="AW181" s="161">
        <v>0</v>
      </c>
      <c r="AX181" s="161">
        <v>0</v>
      </c>
      <c r="AY181" s="161">
        <v>0</v>
      </c>
      <c r="AZ181" s="162">
        <f t="shared" si="165"/>
        <v>0</v>
      </c>
      <c r="BA181" s="470">
        <f t="shared" si="166"/>
        <v>0</v>
      </c>
      <c r="BB181" s="471">
        <f t="shared" si="167"/>
        <v>0</v>
      </c>
      <c r="BC181" s="472" t="str">
        <f t="shared" si="168"/>
        <v/>
      </c>
      <c r="BD181" s="172">
        <v>0</v>
      </c>
      <c r="BE181" s="163">
        <v>0</v>
      </c>
      <c r="BF181" s="163"/>
      <c r="BG181" s="164">
        <f t="shared" si="169"/>
        <v>0</v>
      </c>
      <c r="BH181" s="165">
        <v>0</v>
      </c>
      <c r="BI181" s="165">
        <v>0</v>
      </c>
      <c r="BJ181" s="165">
        <v>0</v>
      </c>
      <c r="BK181" s="166">
        <f t="shared" si="170"/>
        <v>0</v>
      </c>
      <c r="BL181" s="167">
        <v>0</v>
      </c>
      <c r="BM181" s="167">
        <v>0</v>
      </c>
      <c r="BN181" s="167">
        <v>0</v>
      </c>
      <c r="BO181" s="168">
        <f t="shared" si="171"/>
        <v>0</v>
      </c>
      <c r="BP181" s="473">
        <f t="shared" si="172"/>
        <v>0</v>
      </c>
      <c r="BQ181" s="474">
        <f t="shared" si="173"/>
        <v>0</v>
      </c>
      <c r="BR181" s="475" t="str">
        <f t="shared" si="174"/>
        <v/>
      </c>
      <c r="BS181" s="132"/>
      <c r="BT181" s="19"/>
      <c r="BU181" s="19"/>
      <c r="BV181" s="19"/>
      <c r="BW181" s="19"/>
      <c r="BX181" s="476">
        <f t="shared" si="149"/>
        <v>0</v>
      </c>
      <c r="BY181" s="448">
        <f t="shared" si="175"/>
        <v>0</v>
      </c>
      <c r="BZ181" s="449" t="str">
        <f t="shared" si="197"/>
        <v/>
      </c>
      <c r="CA181" s="116"/>
      <c r="CB181" s="27"/>
      <c r="CC181" s="27"/>
      <c r="CD181" s="27"/>
      <c r="CE181" s="27"/>
      <c r="CF181" s="470">
        <f t="shared" si="146"/>
        <v>0</v>
      </c>
      <c r="CG181" s="477">
        <f t="shared" si="176"/>
        <v>0</v>
      </c>
      <c r="CH181" s="478" t="str">
        <f t="shared" si="198"/>
        <v/>
      </c>
      <c r="CI181" s="111"/>
      <c r="CJ181" s="18"/>
      <c r="CK181" s="18"/>
      <c r="CL181" s="18"/>
      <c r="CM181" s="18"/>
      <c r="CN181" s="479">
        <f t="shared" si="147"/>
        <v>0</v>
      </c>
      <c r="CO181" s="480">
        <f t="shared" si="177"/>
        <v>0</v>
      </c>
      <c r="CP181" s="481" t="str">
        <f t="shared" si="199"/>
        <v/>
      </c>
      <c r="CQ181" s="106"/>
      <c r="CR181" s="19"/>
      <c r="CS181" s="19"/>
      <c r="CT181" s="19"/>
      <c r="CU181" s="19"/>
      <c r="CV181" s="476">
        <f t="shared" si="148"/>
        <v>0</v>
      </c>
      <c r="CW181" s="448" t="str">
        <f t="shared" si="178"/>
        <v/>
      </c>
      <c r="CX181" s="482" t="str">
        <f t="shared" si="179"/>
        <v/>
      </c>
      <c r="CY181" s="102"/>
      <c r="CZ181" s="9"/>
      <c r="DA181" s="483" t="str">
        <f t="shared" si="180"/>
        <v/>
      </c>
      <c r="DB181" s="484">
        <f t="shared" si="71"/>
        <v>705</v>
      </c>
      <c r="DC181" s="485">
        <f t="shared" si="181"/>
        <v>0</v>
      </c>
      <c r="DD181" s="486">
        <f t="shared" si="182"/>
        <v>0</v>
      </c>
      <c r="DE181" s="487" t="str">
        <f t="shared" si="183"/>
        <v/>
      </c>
      <c r="DF181" s="463" t="str">
        <f t="shared" si="184"/>
        <v/>
      </c>
      <c r="DG181" s="463" t="str">
        <f t="shared" si="185"/>
        <v/>
      </c>
      <c r="DH181" s="488" t="str">
        <f t="shared" si="186"/>
        <v/>
      </c>
      <c r="DI181" s="461">
        <f t="shared" si="187"/>
        <v>0</v>
      </c>
      <c r="DJ181" s="648"/>
      <c r="DK181" s="649"/>
      <c r="DM181" s="201">
        <f t="shared" si="188"/>
        <v>0</v>
      </c>
      <c r="DN181" s="201" t="s">
        <v>127</v>
      </c>
      <c r="DO181" s="201">
        <f t="shared" si="109"/>
        <v>100</v>
      </c>
      <c r="DP181" s="201" t="str">
        <f t="shared" si="189"/>
        <v>0/100</v>
      </c>
      <c r="DQ181" s="201">
        <f t="shared" si="190"/>
        <v>0</v>
      </c>
      <c r="DR181" s="201" t="s">
        <v>127</v>
      </c>
      <c r="DS181" s="201">
        <f t="shared" si="112"/>
        <v>100</v>
      </c>
      <c r="DT181" s="201" t="str">
        <f t="shared" si="191"/>
        <v>0/100</v>
      </c>
      <c r="DU181" s="201">
        <f t="shared" si="192"/>
        <v>0</v>
      </c>
      <c r="DV181" s="201" t="s">
        <v>127</v>
      </c>
      <c r="DW181" s="201">
        <f t="shared" si="115"/>
        <v>100</v>
      </c>
      <c r="DX181" s="201" t="str">
        <f t="shared" si="193"/>
        <v>0/100</v>
      </c>
      <c r="DY181" s="201">
        <f t="shared" si="194"/>
        <v>0</v>
      </c>
      <c r="DZ181" s="201" t="s">
        <v>127</v>
      </c>
      <c r="EA181" s="201">
        <f t="shared" si="118"/>
        <v>0</v>
      </c>
      <c r="EB181" s="201" t="str">
        <f t="shared" si="195"/>
        <v>0/0</v>
      </c>
    </row>
    <row r="182" spans="1:132" ht="15.75">
      <c r="A182" s="6">
        <f t="shared" si="150"/>
        <v>0</v>
      </c>
      <c r="B182" s="462">
        <v>174</v>
      </c>
      <c r="C182" s="463">
        <f t="shared" si="151"/>
        <v>0</v>
      </c>
      <c r="D182" s="8"/>
      <c r="E182" s="22"/>
      <c r="F182" s="7"/>
      <c r="G182" s="8"/>
      <c r="H182" s="8"/>
      <c r="I182" s="8"/>
      <c r="J182" s="524"/>
      <c r="K182" s="196">
        <v>0</v>
      </c>
      <c r="L182" s="146">
        <v>0</v>
      </c>
      <c r="M182" s="146"/>
      <c r="N182" s="147">
        <f t="shared" si="152"/>
        <v>0</v>
      </c>
      <c r="O182" s="148">
        <v>0</v>
      </c>
      <c r="P182" s="148">
        <v>0</v>
      </c>
      <c r="Q182" s="148">
        <v>0</v>
      </c>
      <c r="R182" s="149">
        <f t="shared" si="153"/>
        <v>0</v>
      </c>
      <c r="S182" s="150">
        <v>0</v>
      </c>
      <c r="T182" s="150">
        <v>0</v>
      </c>
      <c r="U182" s="150">
        <v>0</v>
      </c>
      <c r="V182" s="151">
        <f t="shared" si="154"/>
        <v>0</v>
      </c>
      <c r="W182" s="464">
        <f t="shared" si="155"/>
        <v>0</v>
      </c>
      <c r="X182" s="465">
        <f t="shared" si="156"/>
        <v>0</v>
      </c>
      <c r="Y182" s="466" t="str">
        <f t="shared" si="157"/>
        <v/>
      </c>
      <c r="Z182" s="186">
        <v>0</v>
      </c>
      <c r="AA182" s="152">
        <v>0</v>
      </c>
      <c r="AB182" s="152"/>
      <c r="AC182" s="153">
        <f t="shared" si="158"/>
        <v>0</v>
      </c>
      <c r="AD182" s="154">
        <v>0</v>
      </c>
      <c r="AE182" s="154">
        <v>0</v>
      </c>
      <c r="AF182" s="154">
        <v>0</v>
      </c>
      <c r="AG182" s="155">
        <f t="shared" si="159"/>
        <v>0</v>
      </c>
      <c r="AH182" s="156">
        <v>0</v>
      </c>
      <c r="AI182" s="156">
        <v>0</v>
      </c>
      <c r="AJ182" s="156">
        <v>0</v>
      </c>
      <c r="AK182" s="157">
        <f t="shared" si="160"/>
        <v>0</v>
      </c>
      <c r="AL182" s="467">
        <f t="shared" si="196"/>
        <v>0</v>
      </c>
      <c r="AM182" s="468">
        <f t="shared" si="161"/>
        <v>0</v>
      </c>
      <c r="AN182" s="469" t="str">
        <f t="shared" si="162"/>
        <v/>
      </c>
      <c r="AO182" s="102">
        <v>0</v>
      </c>
      <c r="AP182" s="9">
        <v>0</v>
      </c>
      <c r="AQ182" s="9"/>
      <c r="AR182" s="158">
        <f t="shared" si="163"/>
        <v>0</v>
      </c>
      <c r="AS182" s="159">
        <v>0</v>
      </c>
      <c r="AT182" s="159">
        <v>0</v>
      </c>
      <c r="AU182" s="159">
        <v>0</v>
      </c>
      <c r="AV182" s="160">
        <f t="shared" si="164"/>
        <v>0</v>
      </c>
      <c r="AW182" s="161">
        <v>0</v>
      </c>
      <c r="AX182" s="161">
        <v>0</v>
      </c>
      <c r="AY182" s="161">
        <v>0</v>
      </c>
      <c r="AZ182" s="162">
        <f t="shared" si="165"/>
        <v>0</v>
      </c>
      <c r="BA182" s="470">
        <f t="shared" si="166"/>
        <v>0</v>
      </c>
      <c r="BB182" s="471">
        <f t="shared" si="167"/>
        <v>0</v>
      </c>
      <c r="BC182" s="472" t="str">
        <f t="shared" si="168"/>
        <v/>
      </c>
      <c r="BD182" s="172">
        <v>0</v>
      </c>
      <c r="BE182" s="163">
        <v>0</v>
      </c>
      <c r="BF182" s="163"/>
      <c r="BG182" s="164">
        <f t="shared" si="169"/>
        <v>0</v>
      </c>
      <c r="BH182" s="165">
        <v>0</v>
      </c>
      <c r="BI182" s="165">
        <v>0</v>
      </c>
      <c r="BJ182" s="165">
        <v>0</v>
      </c>
      <c r="BK182" s="166">
        <f t="shared" si="170"/>
        <v>0</v>
      </c>
      <c r="BL182" s="167">
        <v>0</v>
      </c>
      <c r="BM182" s="167">
        <v>0</v>
      </c>
      <c r="BN182" s="167">
        <v>0</v>
      </c>
      <c r="BO182" s="168">
        <f t="shared" si="171"/>
        <v>0</v>
      </c>
      <c r="BP182" s="473">
        <f t="shared" si="172"/>
        <v>0</v>
      </c>
      <c r="BQ182" s="474">
        <f t="shared" si="173"/>
        <v>0</v>
      </c>
      <c r="BR182" s="475" t="str">
        <f t="shared" si="174"/>
        <v/>
      </c>
      <c r="BS182" s="132"/>
      <c r="BT182" s="19"/>
      <c r="BU182" s="19"/>
      <c r="BV182" s="19"/>
      <c r="BW182" s="19"/>
      <c r="BX182" s="476">
        <f t="shared" si="149"/>
        <v>0</v>
      </c>
      <c r="BY182" s="448">
        <f t="shared" si="175"/>
        <v>0</v>
      </c>
      <c r="BZ182" s="449" t="str">
        <f t="shared" si="197"/>
        <v/>
      </c>
      <c r="CA182" s="116"/>
      <c r="CB182" s="27"/>
      <c r="CC182" s="27"/>
      <c r="CD182" s="27"/>
      <c r="CE182" s="27"/>
      <c r="CF182" s="470">
        <f t="shared" si="146"/>
        <v>0</v>
      </c>
      <c r="CG182" s="477">
        <f t="shared" si="176"/>
        <v>0</v>
      </c>
      <c r="CH182" s="478" t="str">
        <f t="shared" si="198"/>
        <v/>
      </c>
      <c r="CI182" s="111"/>
      <c r="CJ182" s="18"/>
      <c r="CK182" s="18"/>
      <c r="CL182" s="18"/>
      <c r="CM182" s="18"/>
      <c r="CN182" s="479">
        <f t="shared" si="147"/>
        <v>0</v>
      </c>
      <c r="CO182" s="480">
        <f t="shared" si="177"/>
        <v>0</v>
      </c>
      <c r="CP182" s="481" t="str">
        <f t="shared" si="199"/>
        <v/>
      </c>
      <c r="CQ182" s="106"/>
      <c r="CR182" s="19"/>
      <c r="CS182" s="19"/>
      <c r="CT182" s="19"/>
      <c r="CU182" s="19"/>
      <c r="CV182" s="476">
        <f t="shared" si="148"/>
        <v>0</v>
      </c>
      <c r="CW182" s="448" t="str">
        <f t="shared" si="178"/>
        <v/>
      </c>
      <c r="CX182" s="482" t="str">
        <f t="shared" si="179"/>
        <v/>
      </c>
      <c r="CY182" s="102"/>
      <c r="CZ182" s="9"/>
      <c r="DA182" s="483" t="str">
        <f t="shared" si="180"/>
        <v/>
      </c>
      <c r="DB182" s="484">
        <f t="shared" si="71"/>
        <v>705</v>
      </c>
      <c r="DC182" s="485">
        <f t="shared" si="181"/>
        <v>0</v>
      </c>
      <c r="DD182" s="486">
        <f t="shared" si="182"/>
        <v>0</v>
      </c>
      <c r="DE182" s="487" t="str">
        <f t="shared" si="183"/>
        <v/>
      </c>
      <c r="DF182" s="463" t="str">
        <f t="shared" si="184"/>
        <v/>
      </c>
      <c r="DG182" s="463" t="str">
        <f t="shared" si="185"/>
        <v/>
      </c>
      <c r="DH182" s="488" t="str">
        <f t="shared" si="186"/>
        <v/>
      </c>
      <c r="DI182" s="461">
        <f t="shared" si="187"/>
        <v>0</v>
      </c>
      <c r="DJ182" s="648"/>
      <c r="DK182" s="649"/>
      <c r="DM182" s="201">
        <f t="shared" si="188"/>
        <v>0</v>
      </c>
      <c r="DN182" s="201" t="s">
        <v>127</v>
      </c>
      <c r="DO182" s="201">
        <f t="shared" si="109"/>
        <v>100</v>
      </c>
      <c r="DP182" s="201" t="str">
        <f t="shared" si="189"/>
        <v>0/100</v>
      </c>
      <c r="DQ182" s="201">
        <f t="shared" si="190"/>
        <v>0</v>
      </c>
      <c r="DR182" s="201" t="s">
        <v>127</v>
      </c>
      <c r="DS182" s="201">
        <f t="shared" si="112"/>
        <v>100</v>
      </c>
      <c r="DT182" s="201" t="str">
        <f t="shared" si="191"/>
        <v>0/100</v>
      </c>
      <c r="DU182" s="201">
        <f t="shared" si="192"/>
        <v>0</v>
      </c>
      <c r="DV182" s="201" t="s">
        <v>127</v>
      </c>
      <c r="DW182" s="201">
        <f t="shared" si="115"/>
        <v>100</v>
      </c>
      <c r="DX182" s="201" t="str">
        <f t="shared" si="193"/>
        <v>0/100</v>
      </c>
      <c r="DY182" s="201">
        <f t="shared" si="194"/>
        <v>0</v>
      </c>
      <c r="DZ182" s="201" t="s">
        <v>127</v>
      </c>
      <c r="EA182" s="201">
        <f t="shared" si="118"/>
        <v>0</v>
      </c>
      <c r="EB182" s="201" t="str">
        <f t="shared" si="195"/>
        <v>0/0</v>
      </c>
    </row>
    <row r="183" spans="1:132" ht="15.75">
      <c r="A183" s="6">
        <f t="shared" si="150"/>
        <v>0</v>
      </c>
      <c r="B183" s="484">
        <v>175</v>
      </c>
      <c r="C183" s="463">
        <f t="shared" si="151"/>
        <v>0</v>
      </c>
      <c r="D183" s="8"/>
      <c r="E183" s="22"/>
      <c r="F183" s="7"/>
      <c r="G183" s="8"/>
      <c r="H183" s="8"/>
      <c r="I183" s="8"/>
      <c r="J183" s="524"/>
      <c r="K183" s="196">
        <v>0</v>
      </c>
      <c r="L183" s="146">
        <v>0</v>
      </c>
      <c r="M183" s="146"/>
      <c r="N183" s="147">
        <f t="shared" si="152"/>
        <v>0</v>
      </c>
      <c r="O183" s="148">
        <v>0</v>
      </c>
      <c r="P183" s="148">
        <v>0</v>
      </c>
      <c r="Q183" s="148">
        <v>0</v>
      </c>
      <c r="R183" s="149">
        <f t="shared" si="153"/>
        <v>0</v>
      </c>
      <c r="S183" s="150">
        <v>0</v>
      </c>
      <c r="T183" s="150">
        <v>0</v>
      </c>
      <c r="U183" s="150">
        <v>0</v>
      </c>
      <c r="V183" s="151">
        <f t="shared" si="154"/>
        <v>0</v>
      </c>
      <c r="W183" s="464">
        <f t="shared" si="155"/>
        <v>0</v>
      </c>
      <c r="X183" s="465">
        <f t="shared" si="156"/>
        <v>0</v>
      </c>
      <c r="Y183" s="466" t="str">
        <f t="shared" si="157"/>
        <v/>
      </c>
      <c r="Z183" s="186">
        <v>0</v>
      </c>
      <c r="AA183" s="152">
        <v>0</v>
      </c>
      <c r="AB183" s="152"/>
      <c r="AC183" s="153">
        <f t="shared" si="158"/>
        <v>0</v>
      </c>
      <c r="AD183" s="154">
        <v>0</v>
      </c>
      <c r="AE183" s="154">
        <v>0</v>
      </c>
      <c r="AF183" s="154">
        <v>0</v>
      </c>
      <c r="AG183" s="155">
        <f t="shared" si="159"/>
        <v>0</v>
      </c>
      <c r="AH183" s="156">
        <v>0</v>
      </c>
      <c r="AI183" s="156">
        <v>0</v>
      </c>
      <c r="AJ183" s="156">
        <v>0</v>
      </c>
      <c r="AK183" s="157">
        <f t="shared" si="160"/>
        <v>0</v>
      </c>
      <c r="AL183" s="467">
        <f t="shared" si="196"/>
        <v>0</v>
      </c>
      <c r="AM183" s="468">
        <f t="shared" si="161"/>
        <v>0</v>
      </c>
      <c r="AN183" s="469" t="str">
        <f t="shared" si="162"/>
        <v/>
      </c>
      <c r="AO183" s="102">
        <v>0</v>
      </c>
      <c r="AP183" s="9">
        <v>0</v>
      </c>
      <c r="AQ183" s="9"/>
      <c r="AR183" s="158">
        <f t="shared" si="163"/>
        <v>0</v>
      </c>
      <c r="AS183" s="159">
        <v>0</v>
      </c>
      <c r="AT183" s="159">
        <v>0</v>
      </c>
      <c r="AU183" s="159">
        <v>0</v>
      </c>
      <c r="AV183" s="160">
        <f t="shared" si="164"/>
        <v>0</v>
      </c>
      <c r="AW183" s="161">
        <v>0</v>
      </c>
      <c r="AX183" s="161">
        <v>0</v>
      </c>
      <c r="AY183" s="161">
        <v>0</v>
      </c>
      <c r="AZ183" s="162">
        <f t="shared" si="165"/>
        <v>0</v>
      </c>
      <c r="BA183" s="470">
        <f t="shared" si="166"/>
        <v>0</v>
      </c>
      <c r="BB183" s="471">
        <f t="shared" si="167"/>
        <v>0</v>
      </c>
      <c r="BC183" s="472" t="str">
        <f t="shared" si="168"/>
        <v/>
      </c>
      <c r="BD183" s="172">
        <v>0</v>
      </c>
      <c r="BE183" s="163">
        <v>0</v>
      </c>
      <c r="BF183" s="163"/>
      <c r="BG183" s="164">
        <f t="shared" si="169"/>
        <v>0</v>
      </c>
      <c r="BH183" s="165">
        <v>0</v>
      </c>
      <c r="BI183" s="165">
        <v>0</v>
      </c>
      <c r="BJ183" s="165">
        <v>0</v>
      </c>
      <c r="BK183" s="166">
        <f t="shared" si="170"/>
        <v>0</v>
      </c>
      <c r="BL183" s="167">
        <v>0</v>
      </c>
      <c r="BM183" s="167">
        <v>0</v>
      </c>
      <c r="BN183" s="167">
        <v>0</v>
      </c>
      <c r="BO183" s="168">
        <f t="shared" si="171"/>
        <v>0</v>
      </c>
      <c r="BP183" s="473">
        <f t="shared" si="172"/>
        <v>0</v>
      </c>
      <c r="BQ183" s="474">
        <f t="shared" si="173"/>
        <v>0</v>
      </c>
      <c r="BR183" s="475" t="str">
        <f t="shared" si="174"/>
        <v/>
      </c>
      <c r="BS183" s="132"/>
      <c r="BT183" s="19"/>
      <c r="BU183" s="19"/>
      <c r="BV183" s="19"/>
      <c r="BW183" s="19"/>
      <c r="BX183" s="476">
        <f t="shared" si="149"/>
        <v>0</v>
      </c>
      <c r="BY183" s="448">
        <f t="shared" si="175"/>
        <v>0</v>
      </c>
      <c r="BZ183" s="449" t="str">
        <f t="shared" si="197"/>
        <v/>
      </c>
      <c r="CA183" s="116"/>
      <c r="CB183" s="27"/>
      <c r="CC183" s="27"/>
      <c r="CD183" s="27"/>
      <c r="CE183" s="27"/>
      <c r="CF183" s="470">
        <f t="shared" si="146"/>
        <v>0</v>
      </c>
      <c r="CG183" s="477">
        <f t="shared" si="176"/>
        <v>0</v>
      </c>
      <c r="CH183" s="478" t="str">
        <f t="shared" si="198"/>
        <v/>
      </c>
      <c r="CI183" s="111"/>
      <c r="CJ183" s="18"/>
      <c r="CK183" s="18"/>
      <c r="CL183" s="18"/>
      <c r="CM183" s="18"/>
      <c r="CN183" s="479">
        <f t="shared" si="147"/>
        <v>0</v>
      </c>
      <c r="CO183" s="480">
        <f t="shared" si="177"/>
        <v>0</v>
      </c>
      <c r="CP183" s="481" t="str">
        <f t="shared" si="199"/>
        <v/>
      </c>
      <c r="CQ183" s="106"/>
      <c r="CR183" s="19"/>
      <c r="CS183" s="19"/>
      <c r="CT183" s="19"/>
      <c r="CU183" s="19"/>
      <c r="CV183" s="476">
        <f t="shared" si="148"/>
        <v>0</v>
      </c>
      <c r="CW183" s="448" t="str">
        <f t="shared" si="178"/>
        <v/>
      </c>
      <c r="CX183" s="482" t="str">
        <f t="shared" si="179"/>
        <v/>
      </c>
      <c r="CY183" s="102"/>
      <c r="CZ183" s="9"/>
      <c r="DA183" s="483" t="str">
        <f t="shared" si="180"/>
        <v/>
      </c>
      <c r="DB183" s="484">
        <f t="shared" si="71"/>
        <v>705</v>
      </c>
      <c r="DC183" s="485">
        <f t="shared" si="181"/>
        <v>0</v>
      </c>
      <c r="DD183" s="486">
        <f t="shared" si="182"/>
        <v>0</v>
      </c>
      <c r="DE183" s="487" t="str">
        <f t="shared" si="183"/>
        <v/>
      </c>
      <c r="DF183" s="463" t="str">
        <f t="shared" si="184"/>
        <v/>
      </c>
      <c r="DG183" s="463" t="str">
        <f t="shared" si="185"/>
        <v/>
      </c>
      <c r="DH183" s="488" t="str">
        <f t="shared" si="186"/>
        <v/>
      </c>
      <c r="DI183" s="461">
        <f t="shared" si="187"/>
        <v>0</v>
      </c>
      <c r="DJ183" s="648"/>
      <c r="DK183" s="649"/>
      <c r="DM183" s="201">
        <f t="shared" si="188"/>
        <v>0</v>
      </c>
      <c r="DN183" s="201" t="s">
        <v>127</v>
      </c>
      <c r="DO183" s="201">
        <f t="shared" si="109"/>
        <v>100</v>
      </c>
      <c r="DP183" s="201" t="str">
        <f t="shared" si="189"/>
        <v>0/100</v>
      </c>
      <c r="DQ183" s="201">
        <f t="shared" si="190"/>
        <v>0</v>
      </c>
      <c r="DR183" s="201" t="s">
        <v>127</v>
      </c>
      <c r="DS183" s="201">
        <f t="shared" si="112"/>
        <v>100</v>
      </c>
      <c r="DT183" s="201" t="str">
        <f t="shared" si="191"/>
        <v>0/100</v>
      </c>
      <c r="DU183" s="201">
        <f t="shared" si="192"/>
        <v>0</v>
      </c>
      <c r="DV183" s="201" t="s">
        <v>127</v>
      </c>
      <c r="DW183" s="201">
        <f t="shared" si="115"/>
        <v>100</v>
      </c>
      <c r="DX183" s="201" t="str">
        <f t="shared" si="193"/>
        <v>0/100</v>
      </c>
      <c r="DY183" s="201">
        <f t="shared" si="194"/>
        <v>0</v>
      </c>
      <c r="DZ183" s="201" t="s">
        <v>127</v>
      </c>
      <c r="EA183" s="201">
        <f t="shared" si="118"/>
        <v>0</v>
      </c>
      <c r="EB183" s="201" t="str">
        <f t="shared" si="195"/>
        <v>0/0</v>
      </c>
    </row>
    <row r="184" spans="1:132" ht="15.75">
      <c r="A184" s="6">
        <f t="shared" si="150"/>
        <v>0</v>
      </c>
      <c r="B184" s="462">
        <v>176</v>
      </c>
      <c r="C184" s="463">
        <f t="shared" si="151"/>
        <v>0</v>
      </c>
      <c r="D184" s="8"/>
      <c r="E184" s="22"/>
      <c r="F184" s="7"/>
      <c r="G184" s="8"/>
      <c r="H184" s="8"/>
      <c r="I184" s="8"/>
      <c r="J184" s="524"/>
      <c r="K184" s="196">
        <v>0</v>
      </c>
      <c r="L184" s="146">
        <v>0</v>
      </c>
      <c r="M184" s="146"/>
      <c r="N184" s="147">
        <f t="shared" si="152"/>
        <v>0</v>
      </c>
      <c r="O184" s="148">
        <v>0</v>
      </c>
      <c r="P184" s="148">
        <v>0</v>
      </c>
      <c r="Q184" s="148">
        <v>0</v>
      </c>
      <c r="R184" s="149">
        <f t="shared" si="153"/>
        <v>0</v>
      </c>
      <c r="S184" s="150">
        <v>0</v>
      </c>
      <c r="T184" s="150">
        <v>0</v>
      </c>
      <c r="U184" s="150">
        <v>0</v>
      </c>
      <c r="V184" s="151">
        <f t="shared" si="154"/>
        <v>0</v>
      </c>
      <c r="W184" s="464">
        <f t="shared" si="155"/>
        <v>0</v>
      </c>
      <c r="X184" s="465">
        <f t="shared" si="156"/>
        <v>0</v>
      </c>
      <c r="Y184" s="466" t="str">
        <f t="shared" si="157"/>
        <v/>
      </c>
      <c r="Z184" s="186">
        <v>0</v>
      </c>
      <c r="AA184" s="152">
        <v>0</v>
      </c>
      <c r="AB184" s="152"/>
      <c r="AC184" s="153">
        <f t="shared" si="158"/>
        <v>0</v>
      </c>
      <c r="AD184" s="154">
        <v>0</v>
      </c>
      <c r="AE184" s="154">
        <v>0</v>
      </c>
      <c r="AF184" s="154">
        <v>0</v>
      </c>
      <c r="AG184" s="155">
        <f t="shared" si="159"/>
        <v>0</v>
      </c>
      <c r="AH184" s="156">
        <v>0</v>
      </c>
      <c r="AI184" s="156">
        <v>0</v>
      </c>
      <c r="AJ184" s="156">
        <v>0</v>
      </c>
      <c r="AK184" s="157">
        <f t="shared" si="160"/>
        <v>0</v>
      </c>
      <c r="AL184" s="467">
        <f t="shared" si="196"/>
        <v>0</v>
      </c>
      <c r="AM184" s="468">
        <f t="shared" si="161"/>
        <v>0</v>
      </c>
      <c r="AN184" s="469" t="str">
        <f t="shared" si="162"/>
        <v/>
      </c>
      <c r="AO184" s="102">
        <v>0</v>
      </c>
      <c r="AP184" s="9">
        <v>0</v>
      </c>
      <c r="AQ184" s="9"/>
      <c r="AR184" s="158">
        <f t="shared" si="163"/>
        <v>0</v>
      </c>
      <c r="AS184" s="159">
        <v>0</v>
      </c>
      <c r="AT184" s="159">
        <v>0</v>
      </c>
      <c r="AU184" s="159">
        <v>0</v>
      </c>
      <c r="AV184" s="160">
        <f t="shared" si="164"/>
        <v>0</v>
      </c>
      <c r="AW184" s="161">
        <v>0</v>
      </c>
      <c r="AX184" s="161">
        <v>0</v>
      </c>
      <c r="AY184" s="161">
        <v>0</v>
      </c>
      <c r="AZ184" s="162">
        <f t="shared" si="165"/>
        <v>0</v>
      </c>
      <c r="BA184" s="470">
        <f t="shared" si="166"/>
        <v>0</v>
      </c>
      <c r="BB184" s="471">
        <f t="shared" si="167"/>
        <v>0</v>
      </c>
      <c r="BC184" s="472" t="str">
        <f t="shared" si="168"/>
        <v/>
      </c>
      <c r="BD184" s="172">
        <v>0</v>
      </c>
      <c r="BE184" s="163">
        <v>0</v>
      </c>
      <c r="BF184" s="163"/>
      <c r="BG184" s="164">
        <f t="shared" si="169"/>
        <v>0</v>
      </c>
      <c r="BH184" s="165">
        <v>0</v>
      </c>
      <c r="BI184" s="165">
        <v>0</v>
      </c>
      <c r="BJ184" s="165">
        <v>0</v>
      </c>
      <c r="BK184" s="166">
        <f t="shared" si="170"/>
        <v>0</v>
      </c>
      <c r="BL184" s="167">
        <v>0</v>
      </c>
      <c r="BM184" s="167">
        <v>0</v>
      </c>
      <c r="BN184" s="167">
        <v>0</v>
      </c>
      <c r="BO184" s="168">
        <f t="shared" si="171"/>
        <v>0</v>
      </c>
      <c r="BP184" s="473">
        <f t="shared" si="172"/>
        <v>0</v>
      </c>
      <c r="BQ184" s="474">
        <f t="shared" si="173"/>
        <v>0</v>
      </c>
      <c r="BR184" s="475" t="str">
        <f t="shared" si="174"/>
        <v/>
      </c>
      <c r="BS184" s="132"/>
      <c r="BT184" s="19"/>
      <c r="BU184" s="19"/>
      <c r="BV184" s="19"/>
      <c r="BW184" s="19"/>
      <c r="BX184" s="476">
        <f t="shared" si="149"/>
        <v>0</v>
      </c>
      <c r="BY184" s="448">
        <f t="shared" si="175"/>
        <v>0</v>
      </c>
      <c r="BZ184" s="449" t="str">
        <f t="shared" si="197"/>
        <v/>
      </c>
      <c r="CA184" s="116"/>
      <c r="CB184" s="27"/>
      <c r="CC184" s="27"/>
      <c r="CD184" s="27"/>
      <c r="CE184" s="27"/>
      <c r="CF184" s="470">
        <f t="shared" si="146"/>
        <v>0</v>
      </c>
      <c r="CG184" s="477">
        <f t="shared" si="176"/>
        <v>0</v>
      </c>
      <c r="CH184" s="478" t="str">
        <f t="shared" si="198"/>
        <v/>
      </c>
      <c r="CI184" s="111"/>
      <c r="CJ184" s="18"/>
      <c r="CK184" s="18"/>
      <c r="CL184" s="18"/>
      <c r="CM184" s="18"/>
      <c r="CN184" s="479">
        <f t="shared" si="147"/>
        <v>0</v>
      </c>
      <c r="CO184" s="480">
        <f t="shared" si="177"/>
        <v>0</v>
      </c>
      <c r="CP184" s="481" t="str">
        <f t="shared" si="199"/>
        <v/>
      </c>
      <c r="CQ184" s="106"/>
      <c r="CR184" s="19"/>
      <c r="CS184" s="19"/>
      <c r="CT184" s="19"/>
      <c r="CU184" s="19"/>
      <c r="CV184" s="476">
        <f t="shared" si="148"/>
        <v>0</v>
      </c>
      <c r="CW184" s="448" t="str">
        <f t="shared" si="178"/>
        <v/>
      </c>
      <c r="CX184" s="482" t="str">
        <f t="shared" si="179"/>
        <v/>
      </c>
      <c r="CY184" s="102"/>
      <c r="CZ184" s="9"/>
      <c r="DA184" s="483" t="str">
        <f t="shared" si="180"/>
        <v/>
      </c>
      <c r="DB184" s="484">
        <f t="shared" si="71"/>
        <v>705</v>
      </c>
      <c r="DC184" s="485">
        <f t="shared" si="181"/>
        <v>0</v>
      </c>
      <c r="DD184" s="486">
        <f t="shared" si="182"/>
        <v>0</v>
      </c>
      <c r="DE184" s="487" t="str">
        <f t="shared" si="183"/>
        <v/>
      </c>
      <c r="DF184" s="463" t="str">
        <f t="shared" si="184"/>
        <v/>
      </c>
      <c r="DG184" s="463" t="str">
        <f t="shared" si="185"/>
        <v/>
      </c>
      <c r="DH184" s="488" t="str">
        <f t="shared" si="186"/>
        <v/>
      </c>
      <c r="DI184" s="461">
        <f t="shared" si="187"/>
        <v>0</v>
      </c>
      <c r="DJ184" s="648"/>
      <c r="DK184" s="649"/>
      <c r="DM184" s="201">
        <f t="shared" si="188"/>
        <v>0</v>
      </c>
      <c r="DN184" s="201" t="s">
        <v>127</v>
      </c>
      <c r="DO184" s="201">
        <f t="shared" si="109"/>
        <v>100</v>
      </c>
      <c r="DP184" s="201" t="str">
        <f t="shared" si="189"/>
        <v>0/100</v>
      </c>
      <c r="DQ184" s="201">
        <f t="shared" si="190"/>
        <v>0</v>
      </c>
      <c r="DR184" s="201" t="s">
        <v>127</v>
      </c>
      <c r="DS184" s="201">
        <f t="shared" si="112"/>
        <v>100</v>
      </c>
      <c r="DT184" s="201" t="str">
        <f t="shared" si="191"/>
        <v>0/100</v>
      </c>
      <c r="DU184" s="201">
        <f t="shared" si="192"/>
        <v>0</v>
      </c>
      <c r="DV184" s="201" t="s">
        <v>127</v>
      </c>
      <c r="DW184" s="201">
        <f t="shared" si="115"/>
        <v>100</v>
      </c>
      <c r="DX184" s="201" t="str">
        <f t="shared" si="193"/>
        <v>0/100</v>
      </c>
      <c r="DY184" s="201">
        <f t="shared" si="194"/>
        <v>0</v>
      </c>
      <c r="DZ184" s="201" t="s">
        <v>127</v>
      </c>
      <c r="EA184" s="201">
        <f t="shared" si="118"/>
        <v>0</v>
      </c>
      <c r="EB184" s="201" t="str">
        <f t="shared" si="195"/>
        <v>0/0</v>
      </c>
    </row>
    <row r="185" spans="1:132" ht="15.75">
      <c r="A185" s="6">
        <f t="shared" si="150"/>
        <v>0</v>
      </c>
      <c r="B185" s="484">
        <v>177</v>
      </c>
      <c r="C185" s="463">
        <f t="shared" si="151"/>
        <v>0</v>
      </c>
      <c r="D185" s="8"/>
      <c r="E185" s="22"/>
      <c r="F185" s="7"/>
      <c r="G185" s="8"/>
      <c r="H185" s="8"/>
      <c r="I185" s="8"/>
      <c r="J185" s="524"/>
      <c r="K185" s="196">
        <v>0</v>
      </c>
      <c r="L185" s="146">
        <v>0</v>
      </c>
      <c r="M185" s="146"/>
      <c r="N185" s="147">
        <f t="shared" si="152"/>
        <v>0</v>
      </c>
      <c r="O185" s="148">
        <v>0</v>
      </c>
      <c r="P185" s="148">
        <v>0</v>
      </c>
      <c r="Q185" s="148">
        <v>0</v>
      </c>
      <c r="R185" s="149">
        <f t="shared" si="153"/>
        <v>0</v>
      </c>
      <c r="S185" s="150">
        <v>0</v>
      </c>
      <c r="T185" s="150">
        <v>0</v>
      </c>
      <c r="U185" s="150">
        <v>0</v>
      </c>
      <c r="V185" s="151">
        <f t="shared" si="154"/>
        <v>0</v>
      </c>
      <c r="W185" s="464">
        <f t="shared" si="155"/>
        <v>0</v>
      </c>
      <c r="X185" s="465">
        <f t="shared" si="156"/>
        <v>0</v>
      </c>
      <c r="Y185" s="466" t="str">
        <f t="shared" si="157"/>
        <v/>
      </c>
      <c r="Z185" s="186">
        <v>0</v>
      </c>
      <c r="AA185" s="152">
        <v>0</v>
      </c>
      <c r="AB185" s="152"/>
      <c r="AC185" s="153">
        <f t="shared" si="158"/>
        <v>0</v>
      </c>
      <c r="AD185" s="154">
        <v>0</v>
      </c>
      <c r="AE185" s="154">
        <v>0</v>
      </c>
      <c r="AF185" s="154">
        <v>0</v>
      </c>
      <c r="AG185" s="155">
        <f t="shared" si="159"/>
        <v>0</v>
      </c>
      <c r="AH185" s="156">
        <v>0</v>
      </c>
      <c r="AI185" s="156">
        <v>0</v>
      </c>
      <c r="AJ185" s="156">
        <v>0</v>
      </c>
      <c r="AK185" s="157">
        <f t="shared" si="160"/>
        <v>0</v>
      </c>
      <c r="AL185" s="467">
        <f t="shared" si="196"/>
        <v>0</v>
      </c>
      <c r="AM185" s="468">
        <f t="shared" si="161"/>
        <v>0</v>
      </c>
      <c r="AN185" s="469" t="str">
        <f t="shared" si="162"/>
        <v/>
      </c>
      <c r="AO185" s="102">
        <v>0</v>
      </c>
      <c r="AP185" s="9">
        <v>0</v>
      </c>
      <c r="AQ185" s="9"/>
      <c r="AR185" s="158">
        <f t="shared" si="163"/>
        <v>0</v>
      </c>
      <c r="AS185" s="159">
        <v>0</v>
      </c>
      <c r="AT185" s="159">
        <v>0</v>
      </c>
      <c r="AU185" s="159">
        <v>0</v>
      </c>
      <c r="AV185" s="160">
        <f t="shared" si="164"/>
        <v>0</v>
      </c>
      <c r="AW185" s="161">
        <v>0</v>
      </c>
      <c r="AX185" s="161">
        <v>0</v>
      </c>
      <c r="AY185" s="161">
        <v>0</v>
      </c>
      <c r="AZ185" s="162">
        <f t="shared" si="165"/>
        <v>0</v>
      </c>
      <c r="BA185" s="470">
        <f t="shared" si="166"/>
        <v>0</v>
      </c>
      <c r="BB185" s="471">
        <f t="shared" si="167"/>
        <v>0</v>
      </c>
      <c r="BC185" s="472" t="str">
        <f t="shared" si="168"/>
        <v/>
      </c>
      <c r="BD185" s="172">
        <v>0</v>
      </c>
      <c r="BE185" s="163">
        <v>0</v>
      </c>
      <c r="BF185" s="163"/>
      <c r="BG185" s="164">
        <f t="shared" si="169"/>
        <v>0</v>
      </c>
      <c r="BH185" s="165">
        <v>0</v>
      </c>
      <c r="BI185" s="165">
        <v>0</v>
      </c>
      <c r="BJ185" s="165">
        <v>0</v>
      </c>
      <c r="BK185" s="166">
        <f t="shared" si="170"/>
        <v>0</v>
      </c>
      <c r="BL185" s="167">
        <v>0</v>
      </c>
      <c r="BM185" s="167">
        <v>0</v>
      </c>
      <c r="BN185" s="167">
        <v>0</v>
      </c>
      <c r="BO185" s="168">
        <f t="shared" si="171"/>
        <v>0</v>
      </c>
      <c r="BP185" s="473">
        <f t="shared" si="172"/>
        <v>0</v>
      </c>
      <c r="BQ185" s="474">
        <f t="shared" si="173"/>
        <v>0</v>
      </c>
      <c r="BR185" s="475" t="str">
        <f t="shared" si="174"/>
        <v/>
      </c>
      <c r="BS185" s="132"/>
      <c r="BT185" s="19"/>
      <c r="BU185" s="19"/>
      <c r="BV185" s="19"/>
      <c r="BW185" s="19"/>
      <c r="BX185" s="476">
        <f t="shared" si="149"/>
        <v>0</v>
      </c>
      <c r="BY185" s="448">
        <f t="shared" si="175"/>
        <v>0</v>
      </c>
      <c r="BZ185" s="449" t="str">
        <f t="shared" si="197"/>
        <v/>
      </c>
      <c r="CA185" s="116"/>
      <c r="CB185" s="27"/>
      <c r="CC185" s="27"/>
      <c r="CD185" s="27"/>
      <c r="CE185" s="27"/>
      <c r="CF185" s="470">
        <f t="shared" si="146"/>
        <v>0</v>
      </c>
      <c r="CG185" s="477">
        <f t="shared" si="176"/>
        <v>0</v>
      </c>
      <c r="CH185" s="478" t="str">
        <f t="shared" si="198"/>
        <v/>
      </c>
      <c r="CI185" s="111"/>
      <c r="CJ185" s="18"/>
      <c r="CK185" s="18"/>
      <c r="CL185" s="18"/>
      <c r="CM185" s="18"/>
      <c r="CN185" s="479">
        <f t="shared" si="147"/>
        <v>0</v>
      </c>
      <c r="CO185" s="480">
        <f t="shared" si="177"/>
        <v>0</v>
      </c>
      <c r="CP185" s="481" t="str">
        <f t="shared" si="199"/>
        <v/>
      </c>
      <c r="CQ185" s="106"/>
      <c r="CR185" s="19"/>
      <c r="CS185" s="19"/>
      <c r="CT185" s="19"/>
      <c r="CU185" s="19"/>
      <c r="CV185" s="476">
        <f t="shared" si="148"/>
        <v>0</v>
      </c>
      <c r="CW185" s="448" t="str">
        <f t="shared" si="178"/>
        <v/>
      </c>
      <c r="CX185" s="482" t="str">
        <f t="shared" si="179"/>
        <v/>
      </c>
      <c r="CY185" s="102"/>
      <c r="CZ185" s="9"/>
      <c r="DA185" s="483" t="str">
        <f t="shared" si="180"/>
        <v/>
      </c>
      <c r="DB185" s="484">
        <f t="shared" si="71"/>
        <v>705</v>
      </c>
      <c r="DC185" s="485">
        <f t="shared" si="181"/>
        <v>0</v>
      </c>
      <c r="DD185" s="486">
        <f t="shared" si="182"/>
        <v>0</v>
      </c>
      <c r="DE185" s="487" t="str">
        <f t="shared" si="183"/>
        <v/>
      </c>
      <c r="DF185" s="463" t="str">
        <f t="shared" si="184"/>
        <v/>
      </c>
      <c r="DG185" s="463" t="str">
        <f t="shared" si="185"/>
        <v/>
      </c>
      <c r="DH185" s="488" t="str">
        <f t="shared" si="186"/>
        <v/>
      </c>
      <c r="DI185" s="461">
        <f t="shared" si="187"/>
        <v>0</v>
      </c>
      <c r="DJ185" s="648"/>
      <c r="DK185" s="649"/>
      <c r="DM185" s="201">
        <f t="shared" si="188"/>
        <v>0</v>
      </c>
      <c r="DN185" s="201" t="s">
        <v>127</v>
      </c>
      <c r="DO185" s="201">
        <f t="shared" si="109"/>
        <v>100</v>
      </c>
      <c r="DP185" s="201" t="str">
        <f t="shared" si="189"/>
        <v>0/100</v>
      </c>
      <c r="DQ185" s="201">
        <f t="shared" si="190"/>
        <v>0</v>
      </c>
      <c r="DR185" s="201" t="s">
        <v>127</v>
      </c>
      <c r="DS185" s="201">
        <f t="shared" si="112"/>
        <v>100</v>
      </c>
      <c r="DT185" s="201" t="str">
        <f t="shared" si="191"/>
        <v>0/100</v>
      </c>
      <c r="DU185" s="201">
        <f t="shared" si="192"/>
        <v>0</v>
      </c>
      <c r="DV185" s="201" t="s">
        <v>127</v>
      </c>
      <c r="DW185" s="201">
        <f t="shared" si="115"/>
        <v>100</v>
      </c>
      <c r="DX185" s="201" t="str">
        <f t="shared" si="193"/>
        <v>0/100</v>
      </c>
      <c r="DY185" s="201">
        <f t="shared" si="194"/>
        <v>0</v>
      </c>
      <c r="DZ185" s="201" t="s">
        <v>127</v>
      </c>
      <c r="EA185" s="201">
        <f t="shared" si="118"/>
        <v>0</v>
      </c>
      <c r="EB185" s="201" t="str">
        <f t="shared" si="195"/>
        <v>0/0</v>
      </c>
    </row>
    <row r="186" spans="1:132" ht="15.75">
      <c r="A186" s="6">
        <f t="shared" si="150"/>
        <v>0</v>
      </c>
      <c r="B186" s="462">
        <v>178</v>
      </c>
      <c r="C186" s="463">
        <f t="shared" si="151"/>
        <v>0</v>
      </c>
      <c r="D186" s="8"/>
      <c r="E186" s="22"/>
      <c r="F186" s="7"/>
      <c r="G186" s="8"/>
      <c r="H186" s="8"/>
      <c r="I186" s="8"/>
      <c r="J186" s="524"/>
      <c r="K186" s="196">
        <v>0</v>
      </c>
      <c r="L186" s="146">
        <v>0</v>
      </c>
      <c r="M186" s="146"/>
      <c r="N186" s="147">
        <f t="shared" si="152"/>
        <v>0</v>
      </c>
      <c r="O186" s="148">
        <v>0</v>
      </c>
      <c r="P186" s="148">
        <v>0</v>
      </c>
      <c r="Q186" s="148">
        <v>0</v>
      </c>
      <c r="R186" s="149">
        <f t="shared" si="153"/>
        <v>0</v>
      </c>
      <c r="S186" s="150">
        <v>0</v>
      </c>
      <c r="T186" s="150">
        <v>0</v>
      </c>
      <c r="U186" s="150">
        <v>0</v>
      </c>
      <c r="V186" s="151">
        <f t="shared" si="154"/>
        <v>0</v>
      </c>
      <c r="W186" s="464">
        <f t="shared" si="155"/>
        <v>0</v>
      </c>
      <c r="X186" s="465">
        <f t="shared" si="156"/>
        <v>0</v>
      </c>
      <c r="Y186" s="466" t="str">
        <f t="shared" si="157"/>
        <v/>
      </c>
      <c r="Z186" s="186">
        <v>0</v>
      </c>
      <c r="AA186" s="152">
        <v>0</v>
      </c>
      <c r="AB186" s="152"/>
      <c r="AC186" s="153">
        <f t="shared" si="158"/>
        <v>0</v>
      </c>
      <c r="AD186" s="154">
        <v>0</v>
      </c>
      <c r="AE186" s="154">
        <v>0</v>
      </c>
      <c r="AF186" s="154">
        <v>0</v>
      </c>
      <c r="AG186" s="155">
        <f t="shared" si="159"/>
        <v>0</v>
      </c>
      <c r="AH186" s="156">
        <v>0</v>
      </c>
      <c r="AI186" s="156">
        <v>0</v>
      </c>
      <c r="AJ186" s="156">
        <v>0</v>
      </c>
      <c r="AK186" s="157">
        <f t="shared" si="160"/>
        <v>0</v>
      </c>
      <c r="AL186" s="467">
        <f t="shared" si="196"/>
        <v>0</v>
      </c>
      <c r="AM186" s="468">
        <f t="shared" si="161"/>
        <v>0</v>
      </c>
      <c r="AN186" s="469" t="str">
        <f t="shared" si="162"/>
        <v/>
      </c>
      <c r="AO186" s="102">
        <v>0</v>
      </c>
      <c r="AP186" s="9">
        <v>0</v>
      </c>
      <c r="AQ186" s="9"/>
      <c r="AR186" s="158">
        <f t="shared" si="163"/>
        <v>0</v>
      </c>
      <c r="AS186" s="159">
        <v>0</v>
      </c>
      <c r="AT186" s="159">
        <v>0</v>
      </c>
      <c r="AU186" s="159">
        <v>0</v>
      </c>
      <c r="AV186" s="160">
        <f t="shared" si="164"/>
        <v>0</v>
      </c>
      <c r="AW186" s="161">
        <v>0</v>
      </c>
      <c r="AX186" s="161">
        <v>0</v>
      </c>
      <c r="AY186" s="161">
        <v>0</v>
      </c>
      <c r="AZ186" s="162">
        <f t="shared" si="165"/>
        <v>0</v>
      </c>
      <c r="BA186" s="470">
        <f t="shared" si="166"/>
        <v>0</v>
      </c>
      <c r="BB186" s="471">
        <f t="shared" si="167"/>
        <v>0</v>
      </c>
      <c r="BC186" s="472" t="str">
        <f t="shared" si="168"/>
        <v/>
      </c>
      <c r="BD186" s="172">
        <v>0</v>
      </c>
      <c r="BE186" s="163">
        <v>0</v>
      </c>
      <c r="BF186" s="163"/>
      <c r="BG186" s="164">
        <f t="shared" si="169"/>
        <v>0</v>
      </c>
      <c r="BH186" s="165">
        <v>0</v>
      </c>
      <c r="BI186" s="165">
        <v>0</v>
      </c>
      <c r="BJ186" s="165">
        <v>0</v>
      </c>
      <c r="BK186" s="166">
        <f t="shared" si="170"/>
        <v>0</v>
      </c>
      <c r="BL186" s="167">
        <v>0</v>
      </c>
      <c r="BM186" s="167">
        <v>0</v>
      </c>
      <c r="BN186" s="167">
        <v>0</v>
      </c>
      <c r="BO186" s="168">
        <f t="shared" si="171"/>
        <v>0</v>
      </c>
      <c r="BP186" s="473">
        <f t="shared" si="172"/>
        <v>0</v>
      </c>
      <c r="BQ186" s="474">
        <f t="shared" si="173"/>
        <v>0</v>
      </c>
      <c r="BR186" s="475" t="str">
        <f t="shared" si="174"/>
        <v/>
      </c>
      <c r="BS186" s="132"/>
      <c r="BT186" s="19"/>
      <c r="BU186" s="19"/>
      <c r="BV186" s="19"/>
      <c r="BW186" s="19"/>
      <c r="BX186" s="476">
        <f t="shared" si="149"/>
        <v>0</v>
      </c>
      <c r="BY186" s="448">
        <f t="shared" si="175"/>
        <v>0</v>
      </c>
      <c r="BZ186" s="449" t="str">
        <f t="shared" si="197"/>
        <v/>
      </c>
      <c r="CA186" s="116"/>
      <c r="CB186" s="27"/>
      <c r="CC186" s="27"/>
      <c r="CD186" s="27"/>
      <c r="CE186" s="27"/>
      <c r="CF186" s="470">
        <f t="shared" si="146"/>
        <v>0</v>
      </c>
      <c r="CG186" s="477">
        <f t="shared" si="176"/>
        <v>0</v>
      </c>
      <c r="CH186" s="478" t="str">
        <f t="shared" si="198"/>
        <v/>
      </c>
      <c r="CI186" s="111"/>
      <c r="CJ186" s="18"/>
      <c r="CK186" s="18"/>
      <c r="CL186" s="18"/>
      <c r="CM186" s="18"/>
      <c r="CN186" s="479">
        <f t="shared" si="147"/>
        <v>0</v>
      </c>
      <c r="CO186" s="480">
        <f t="shared" si="177"/>
        <v>0</v>
      </c>
      <c r="CP186" s="481" t="str">
        <f t="shared" si="199"/>
        <v/>
      </c>
      <c r="CQ186" s="106"/>
      <c r="CR186" s="19"/>
      <c r="CS186" s="19"/>
      <c r="CT186" s="19"/>
      <c r="CU186" s="19"/>
      <c r="CV186" s="476">
        <f t="shared" si="148"/>
        <v>0</v>
      </c>
      <c r="CW186" s="448" t="str">
        <f t="shared" si="178"/>
        <v/>
      </c>
      <c r="CX186" s="482" t="str">
        <f t="shared" si="179"/>
        <v/>
      </c>
      <c r="CY186" s="102"/>
      <c r="CZ186" s="9"/>
      <c r="DA186" s="483" t="str">
        <f t="shared" si="180"/>
        <v/>
      </c>
      <c r="DB186" s="484">
        <f t="shared" si="71"/>
        <v>705</v>
      </c>
      <c r="DC186" s="485">
        <f t="shared" si="181"/>
        <v>0</v>
      </c>
      <c r="DD186" s="486">
        <f t="shared" si="182"/>
        <v>0</v>
      </c>
      <c r="DE186" s="487" t="str">
        <f t="shared" si="183"/>
        <v/>
      </c>
      <c r="DF186" s="463" t="str">
        <f t="shared" si="184"/>
        <v/>
      </c>
      <c r="DG186" s="463" t="str">
        <f t="shared" si="185"/>
        <v/>
      </c>
      <c r="DH186" s="488" t="str">
        <f t="shared" si="186"/>
        <v/>
      </c>
      <c r="DI186" s="461">
        <f t="shared" si="187"/>
        <v>0</v>
      </c>
      <c r="DJ186" s="648"/>
      <c r="DK186" s="649"/>
      <c r="DM186" s="201">
        <f t="shared" si="188"/>
        <v>0</v>
      </c>
      <c r="DN186" s="201" t="s">
        <v>127</v>
      </c>
      <c r="DO186" s="201">
        <f t="shared" si="109"/>
        <v>100</v>
      </c>
      <c r="DP186" s="201" t="str">
        <f t="shared" si="189"/>
        <v>0/100</v>
      </c>
      <c r="DQ186" s="201">
        <f t="shared" si="190"/>
        <v>0</v>
      </c>
      <c r="DR186" s="201" t="s">
        <v>127</v>
      </c>
      <c r="DS186" s="201">
        <f t="shared" si="112"/>
        <v>100</v>
      </c>
      <c r="DT186" s="201" t="str">
        <f t="shared" si="191"/>
        <v>0/100</v>
      </c>
      <c r="DU186" s="201">
        <f t="shared" si="192"/>
        <v>0</v>
      </c>
      <c r="DV186" s="201" t="s">
        <v>127</v>
      </c>
      <c r="DW186" s="201">
        <f t="shared" si="115"/>
        <v>100</v>
      </c>
      <c r="DX186" s="201" t="str">
        <f t="shared" si="193"/>
        <v>0/100</v>
      </c>
      <c r="DY186" s="201">
        <f t="shared" si="194"/>
        <v>0</v>
      </c>
      <c r="DZ186" s="201" t="s">
        <v>127</v>
      </c>
      <c r="EA186" s="201">
        <f t="shared" si="118"/>
        <v>0</v>
      </c>
      <c r="EB186" s="201" t="str">
        <f t="shared" si="195"/>
        <v>0/0</v>
      </c>
    </row>
    <row r="187" spans="1:132" ht="15.75">
      <c r="A187" s="6">
        <f t="shared" si="150"/>
        <v>0</v>
      </c>
      <c r="B187" s="484">
        <v>179</v>
      </c>
      <c r="C187" s="463">
        <f t="shared" si="151"/>
        <v>0</v>
      </c>
      <c r="D187" s="8"/>
      <c r="E187" s="22"/>
      <c r="F187" s="7"/>
      <c r="G187" s="8"/>
      <c r="H187" s="8"/>
      <c r="I187" s="8"/>
      <c r="J187" s="524"/>
      <c r="K187" s="196">
        <v>0</v>
      </c>
      <c r="L187" s="146">
        <v>0</v>
      </c>
      <c r="M187" s="146"/>
      <c r="N187" s="147">
        <f t="shared" si="152"/>
        <v>0</v>
      </c>
      <c r="O187" s="148">
        <v>0</v>
      </c>
      <c r="P187" s="148">
        <v>0</v>
      </c>
      <c r="Q187" s="148">
        <v>0</v>
      </c>
      <c r="R187" s="149">
        <f t="shared" si="153"/>
        <v>0</v>
      </c>
      <c r="S187" s="150">
        <v>0</v>
      </c>
      <c r="T187" s="150">
        <v>0</v>
      </c>
      <c r="U187" s="150">
        <v>0</v>
      </c>
      <c r="V187" s="151">
        <f t="shared" si="154"/>
        <v>0</v>
      </c>
      <c r="W187" s="464">
        <f t="shared" si="155"/>
        <v>0</v>
      </c>
      <c r="X187" s="465">
        <f t="shared" si="156"/>
        <v>0</v>
      </c>
      <c r="Y187" s="466" t="str">
        <f t="shared" si="157"/>
        <v/>
      </c>
      <c r="Z187" s="186">
        <v>0</v>
      </c>
      <c r="AA187" s="152">
        <v>0</v>
      </c>
      <c r="AB187" s="152"/>
      <c r="AC187" s="153">
        <f t="shared" si="158"/>
        <v>0</v>
      </c>
      <c r="AD187" s="154">
        <v>0</v>
      </c>
      <c r="AE187" s="154">
        <v>0</v>
      </c>
      <c r="AF187" s="154">
        <v>0</v>
      </c>
      <c r="AG187" s="155">
        <f t="shared" si="159"/>
        <v>0</v>
      </c>
      <c r="AH187" s="156">
        <v>0</v>
      </c>
      <c r="AI187" s="156">
        <v>0</v>
      </c>
      <c r="AJ187" s="156">
        <v>0</v>
      </c>
      <c r="AK187" s="157">
        <f t="shared" si="160"/>
        <v>0</v>
      </c>
      <c r="AL187" s="467">
        <f t="shared" si="196"/>
        <v>0</v>
      </c>
      <c r="AM187" s="468">
        <f t="shared" si="161"/>
        <v>0</v>
      </c>
      <c r="AN187" s="469" t="str">
        <f t="shared" si="162"/>
        <v/>
      </c>
      <c r="AO187" s="102">
        <v>0</v>
      </c>
      <c r="AP187" s="9">
        <v>0</v>
      </c>
      <c r="AQ187" s="9"/>
      <c r="AR187" s="158">
        <f t="shared" si="163"/>
        <v>0</v>
      </c>
      <c r="AS187" s="159">
        <v>0</v>
      </c>
      <c r="AT187" s="159">
        <v>0</v>
      </c>
      <c r="AU187" s="159">
        <v>0</v>
      </c>
      <c r="AV187" s="160">
        <f t="shared" si="164"/>
        <v>0</v>
      </c>
      <c r="AW187" s="161">
        <v>0</v>
      </c>
      <c r="AX187" s="161">
        <v>0</v>
      </c>
      <c r="AY187" s="161">
        <v>0</v>
      </c>
      <c r="AZ187" s="162">
        <f t="shared" si="165"/>
        <v>0</v>
      </c>
      <c r="BA187" s="470">
        <f t="shared" si="166"/>
        <v>0</v>
      </c>
      <c r="BB187" s="471">
        <f t="shared" si="167"/>
        <v>0</v>
      </c>
      <c r="BC187" s="472" t="str">
        <f t="shared" si="168"/>
        <v/>
      </c>
      <c r="BD187" s="172">
        <v>0</v>
      </c>
      <c r="BE187" s="163">
        <v>0</v>
      </c>
      <c r="BF187" s="163"/>
      <c r="BG187" s="164">
        <f t="shared" si="169"/>
        <v>0</v>
      </c>
      <c r="BH187" s="165">
        <v>0</v>
      </c>
      <c r="BI187" s="165">
        <v>0</v>
      </c>
      <c r="BJ187" s="165">
        <v>0</v>
      </c>
      <c r="BK187" s="166">
        <f t="shared" si="170"/>
        <v>0</v>
      </c>
      <c r="BL187" s="167">
        <v>0</v>
      </c>
      <c r="BM187" s="167">
        <v>0</v>
      </c>
      <c r="BN187" s="167">
        <v>0</v>
      </c>
      <c r="BO187" s="168">
        <f t="shared" si="171"/>
        <v>0</v>
      </c>
      <c r="BP187" s="473">
        <f t="shared" si="172"/>
        <v>0</v>
      </c>
      <c r="BQ187" s="474">
        <f t="shared" si="173"/>
        <v>0</v>
      </c>
      <c r="BR187" s="475" t="str">
        <f t="shared" si="174"/>
        <v/>
      </c>
      <c r="BS187" s="132"/>
      <c r="BT187" s="19"/>
      <c r="BU187" s="19"/>
      <c r="BV187" s="19"/>
      <c r="BW187" s="19"/>
      <c r="BX187" s="476">
        <f t="shared" si="149"/>
        <v>0</v>
      </c>
      <c r="BY187" s="448">
        <f t="shared" si="175"/>
        <v>0</v>
      </c>
      <c r="BZ187" s="449" t="str">
        <f t="shared" si="197"/>
        <v/>
      </c>
      <c r="CA187" s="116"/>
      <c r="CB187" s="27"/>
      <c r="CC187" s="27"/>
      <c r="CD187" s="27"/>
      <c r="CE187" s="27"/>
      <c r="CF187" s="470">
        <f t="shared" si="146"/>
        <v>0</v>
      </c>
      <c r="CG187" s="477">
        <f t="shared" si="176"/>
        <v>0</v>
      </c>
      <c r="CH187" s="478" t="str">
        <f t="shared" si="198"/>
        <v/>
      </c>
      <c r="CI187" s="111"/>
      <c r="CJ187" s="18"/>
      <c r="CK187" s="18"/>
      <c r="CL187" s="18"/>
      <c r="CM187" s="18"/>
      <c r="CN187" s="479">
        <f t="shared" si="147"/>
        <v>0</v>
      </c>
      <c r="CO187" s="480">
        <f t="shared" si="177"/>
        <v>0</v>
      </c>
      <c r="CP187" s="481" t="str">
        <f t="shared" si="199"/>
        <v/>
      </c>
      <c r="CQ187" s="106"/>
      <c r="CR187" s="19"/>
      <c r="CS187" s="19"/>
      <c r="CT187" s="19"/>
      <c r="CU187" s="19"/>
      <c r="CV187" s="476">
        <f t="shared" si="148"/>
        <v>0</v>
      </c>
      <c r="CW187" s="448" t="str">
        <f t="shared" si="178"/>
        <v/>
      </c>
      <c r="CX187" s="482" t="str">
        <f t="shared" si="179"/>
        <v/>
      </c>
      <c r="CY187" s="102"/>
      <c r="CZ187" s="9"/>
      <c r="DA187" s="483" t="str">
        <f t="shared" si="180"/>
        <v/>
      </c>
      <c r="DB187" s="484">
        <f t="shared" si="71"/>
        <v>705</v>
      </c>
      <c r="DC187" s="485">
        <f t="shared" si="181"/>
        <v>0</v>
      </c>
      <c r="DD187" s="486">
        <f t="shared" si="182"/>
        <v>0</v>
      </c>
      <c r="DE187" s="487" t="str">
        <f t="shared" si="183"/>
        <v/>
      </c>
      <c r="DF187" s="463" t="str">
        <f t="shared" si="184"/>
        <v/>
      </c>
      <c r="DG187" s="463" t="str">
        <f t="shared" si="185"/>
        <v/>
      </c>
      <c r="DH187" s="488" t="str">
        <f t="shared" si="186"/>
        <v/>
      </c>
      <c r="DI187" s="461">
        <f t="shared" si="187"/>
        <v>0</v>
      </c>
      <c r="DJ187" s="648"/>
      <c r="DK187" s="649"/>
      <c r="DM187" s="201">
        <f t="shared" si="188"/>
        <v>0</v>
      </c>
      <c r="DN187" s="201" t="s">
        <v>127</v>
      </c>
      <c r="DO187" s="201">
        <f t="shared" si="109"/>
        <v>100</v>
      </c>
      <c r="DP187" s="201" t="str">
        <f t="shared" si="189"/>
        <v>0/100</v>
      </c>
      <c r="DQ187" s="201">
        <f t="shared" si="190"/>
        <v>0</v>
      </c>
      <c r="DR187" s="201" t="s">
        <v>127</v>
      </c>
      <c r="DS187" s="201">
        <f t="shared" si="112"/>
        <v>100</v>
      </c>
      <c r="DT187" s="201" t="str">
        <f t="shared" si="191"/>
        <v>0/100</v>
      </c>
      <c r="DU187" s="201">
        <f t="shared" si="192"/>
        <v>0</v>
      </c>
      <c r="DV187" s="201" t="s">
        <v>127</v>
      </c>
      <c r="DW187" s="201">
        <f t="shared" si="115"/>
        <v>100</v>
      </c>
      <c r="DX187" s="201" t="str">
        <f t="shared" si="193"/>
        <v>0/100</v>
      </c>
      <c r="DY187" s="201">
        <f t="shared" si="194"/>
        <v>0</v>
      </c>
      <c r="DZ187" s="201" t="s">
        <v>127</v>
      </c>
      <c r="EA187" s="201">
        <f t="shared" si="118"/>
        <v>0</v>
      </c>
      <c r="EB187" s="201" t="str">
        <f t="shared" si="195"/>
        <v>0/0</v>
      </c>
    </row>
    <row r="188" spans="1:132" ht="15.75">
      <c r="A188" s="6">
        <f t="shared" si="150"/>
        <v>0</v>
      </c>
      <c r="B188" s="462">
        <v>180</v>
      </c>
      <c r="C188" s="463">
        <f t="shared" si="151"/>
        <v>0</v>
      </c>
      <c r="D188" s="8"/>
      <c r="E188" s="22"/>
      <c r="F188" s="7"/>
      <c r="G188" s="8"/>
      <c r="H188" s="8"/>
      <c r="I188" s="8"/>
      <c r="J188" s="524"/>
      <c r="K188" s="196">
        <v>0</v>
      </c>
      <c r="L188" s="146">
        <v>0</v>
      </c>
      <c r="M188" s="146"/>
      <c r="N188" s="147">
        <f t="shared" si="152"/>
        <v>0</v>
      </c>
      <c r="O188" s="148">
        <v>0</v>
      </c>
      <c r="P188" s="148">
        <v>0</v>
      </c>
      <c r="Q188" s="148">
        <v>0</v>
      </c>
      <c r="R188" s="149">
        <f t="shared" si="153"/>
        <v>0</v>
      </c>
      <c r="S188" s="150">
        <v>0</v>
      </c>
      <c r="T188" s="150">
        <v>0</v>
      </c>
      <c r="U188" s="150">
        <v>0</v>
      </c>
      <c r="V188" s="151">
        <f t="shared" si="154"/>
        <v>0</v>
      </c>
      <c r="W188" s="464">
        <f t="shared" si="155"/>
        <v>0</v>
      </c>
      <c r="X188" s="465">
        <f t="shared" si="156"/>
        <v>0</v>
      </c>
      <c r="Y188" s="466" t="str">
        <f t="shared" si="157"/>
        <v/>
      </c>
      <c r="Z188" s="186">
        <v>0</v>
      </c>
      <c r="AA188" s="152">
        <v>0</v>
      </c>
      <c r="AB188" s="152"/>
      <c r="AC188" s="153">
        <f t="shared" si="158"/>
        <v>0</v>
      </c>
      <c r="AD188" s="154">
        <v>0</v>
      </c>
      <c r="AE188" s="154">
        <v>0</v>
      </c>
      <c r="AF188" s="154">
        <v>0</v>
      </c>
      <c r="AG188" s="155">
        <f t="shared" si="159"/>
        <v>0</v>
      </c>
      <c r="AH188" s="156">
        <v>0</v>
      </c>
      <c r="AI188" s="156">
        <v>0</v>
      </c>
      <c r="AJ188" s="156">
        <v>0</v>
      </c>
      <c r="AK188" s="157">
        <f t="shared" si="160"/>
        <v>0</v>
      </c>
      <c r="AL188" s="467">
        <f t="shared" si="196"/>
        <v>0</v>
      </c>
      <c r="AM188" s="468">
        <f t="shared" si="161"/>
        <v>0</v>
      </c>
      <c r="AN188" s="469" t="str">
        <f t="shared" si="162"/>
        <v/>
      </c>
      <c r="AO188" s="102">
        <v>0</v>
      </c>
      <c r="AP188" s="9">
        <v>0</v>
      </c>
      <c r="AQ188" s="9"/>
      <c r="AR188" s="158">
        <f t="shared" si="163"/>
        <v>0</v>
      </c>
      <c r="AS188" s="159">
        <v>0</v>
      </c>
      <c r="AT188" s="159">
        <v>0</v>
      </c>
      <c r="AU188" s="159">
        <v>0</v>
      </c>
      <c r="AV188" s="160">
        <f t="shared" si="164"/>
        <v>0</v>
      </c>
      <c r="AW188" s="161">
        <v>0</v>
      </c>
      <c r="AX188" s="161">
        <v>0</v>
      </c>
      <c r="AY188" s="161">
        <v>0</v>
      </c>
      <c r="AZ188" s="162">
        <f t="shared" si="165"/>
        <v>0</v>
      </c>
      <c r="BA188" s="470">
        <f t="shared" si="166"/>
        <v>0</v>
      </c>
      <c r="BB188" s="471">
        <f t="shared" si="167"/>
        <v>0</v>
      </c>
      <c r="BC188" s="472" t="str">
        <f t="shared" si="168"/>
        <v/>
      </c>
      <c r="BD188" s="172">
        <v>0</v>
      </c>
      <c r="BE188" s="163">
        <v>0</v>
      </c>
      <c r="BF188" s="163"/>
      <c r="BG188" s="164">
        <f t="shared" si="169"/>
        <v>0</v>
      </c>
      <c r="BH188" s="165">
        <v>0</v>
      </c>
      <c r="BI188" s="165">
        <v>0</v>
      </c>
      <c r="BJ188" s="165">
        <v>0</v>
      </c>
      <c r="BK188" s="166">
        <f t="shared" si="170"/>
        <v>0</v>
      </c>
      <c r="BL188" s="167">
        <v>0</v>
      </c>
      <c r="BM188" s="167">
        <v>0</v>
      </c>
      <c r="BN188" s="167">
        <v>0</v>
      </c>
      <c r="BO188" s="168">
        <f t="shared" si="171"/>
        <v>0</v>
      </c>
      <c r="BP188" s="473">
        <f t="shared" si="172"/>
        <v>0</v>
      </c>
      <c r="BQ188" s="474">
        <f t="shared" si="173"/>
        <v>0</v>
      </c>
      <c r="BR188" s="475" t="str">
        <f t="shared" si="174"/>
        <v/>
      </c>
      <c r="BS188" s="132"/>
      <c r="BT188" s="19"/>
      <c r="BU188" s="19"/>
      <c r="BV188" s="19"/>
      <c r="BW188" s="19"/>
      <c r="BX188" s="476">
        <f t="shared" si="149"/>
        <v>0</v>
      </c>
      <c r="BY188" s="448">
        <f t="shared" si="175"/>
        <v>0</v>
      </c>
      <c r="BZ188" s="449" t="str">
        <f t="shared" si="197"/>
        <v/>
      </c>
      <c r="CA188" s="116"/>
      <c r="CB188" s="27"/>
      <c r="CC188" s="27"/>
      <c r="CD188" s="27"/>
      <c r="CE188" s="27"/>
      <c r="CF188" s="470">
        <f t="shared" si="146"/>
        <v>0</v>
      </c>
      <c r="CG188" s="477">
        <f t="shared" si="176"/>
        <v>0</v>
      </c>
      <c r="CH188" s="478" t="str">
        <f t="shared" si="198"/>
        <v/>
      </c>
      <c r="CI188" s="111"/>
      <c r="CJ188" s="18"/>
      <c r="CK188" s="18"/>
      <c r="CL188" s="18"/>
      <c r="CM188" s="18"/>
      <c r="CN188" s="479">
        <f t="shared" si="147"/>
        <v>0</v>
      </c>
      <c r="CO188" s="480">
        <f t="shared" si="177"/>
        <v>0</v>
      </c>
      <c r="CP188" s="481" t="str">
        <f t="shared" si="199"/>
        <v/>
      </c>
      <c r="CQ188" s="106"/>
      <c r="CR188" s="19"/>
      <c r="CS188" s="19"/>
      <c r="CT188" s="19"/>
      <c r="CU188" s="19"/>
      <c r="CV188" s="476">
        <f t="shared" si="148"/>
        <v>0</v>
      </c>
      <c r="CW188" s="448" t="str">
        <f t="shared" si="178"/>
        <v/>
      </c>
      <c r="CX188" s="482" t="str">
        <f t="shared" si="179"/>
        <v/>
      </c>
      <c r="CY188" s="102"/>
      <c r="CZ188" s="9"/>
      <c r="DA188" s="483" t="str">
        <f t="shared" si="180"/>
        <v/>
      </c>
      <c r="DB188" s="484">
        <f t="shared" si="71"/>
        <v>705</v>
      </c>
      <c r="DC188" s="485">
        <f t="shared" si="181"/>
        <v>0</v>
      </c>
      <c r="DD188" s="486">
        <f t="shared" si="182"/>
        <v>0</v>
      </c>
      <c r="DE188" s="487" t="str">
        <f t="shared" si="183"/>
        <v/>
      </c>
      <c r="DF188" s="463" t="str">
        <f t="shared" si="184"/>
        <v/>
      </c>
      <c r="DG188" s="463" t="str">
        <f t="shared" si="185"/>
        <v/>
      </c>
      <c r="DH188" s="488" t="str">
        <f t="shared" si="186"/>
        <v/>
      </c>
      <c r="DI188" s="461">
        <f t="shared" si="187"/>
        <v>0</v>
      </c>
      <c r="DJ188" s="648"/>
      <c r="DK188" s="649"/>
      <c r="DM188" s="201">
        <f t="shared" si="188"/>
        <v>0</v>
      </c>
      <c r="DN188" s="201" t="s">
        <v>127</v>
      </c>
      <c r="DO188" s="201">
        <f t="shared" si="109"/>
        <v>100</v>
      </c>
      <c r="DP188" s="201" t="str">
        <f t="shared" si="189"/>
        <v>0/100</v>
      </c>
      <c r="DQ188" s="201">
        <f t="shared" si="190"/>
        <v>0</v>
      </c>
      <c r="DR188" s="201" t="s">
        <v>127</v>
      </c>
      <c r="DS188" s="201">
        <f t="shared" si="112"/>
        <v>100</v>
      </c>
      <c r="DT188" s="201" t="str">
        <f t="shared" si="191"/>
        <v>0/100</v>
      </c>
      <c r="DU188" s="201">
        <f t="shared" si="192"/>
        <v>0</v>
      </c>
      <c r="DV188" s="201" t="s">
        <v>127</v>
      </c>
      <c r="DW188" s="201">
        <f t="shared" si="115"/>
        <v>100</v>
      </c>
      <c r="DX188" s="201" t="str">
        <f t="shared" si="193"/>
        <v>0/100</v>
      </c>
      <c r="DY188" s="201">
        <f t="shared" si="194"/>
        <v>0</v>
      </c>
      <c r="DZ188" s="201" t="s">
        <v>127</v>
      </c>
      <c r="EA188" s="201">
        <f t="shared" si="118"/>
        <v>0</v>
      </c>
      <c r="EB188" s="201" t="str">
        <f t="shared" si="195"/>
        <v>0/0</v>
      </c>
    </row>
    <row r="189" spans="1:132" ht="15.75">
      <c r="A189" s="6">
        <f t="shared" si="150"/>
        <v>0</v>
      </c>
      <c r="B189" s="484">
        <v>181</v>
      </c>
      <c r="C189" s="463">
        <f t="shared" si="151"/>
        <v>0</v>
      </c>
      <c r="D189" s="8"/>
      <c r="E189" s="22"/>
      <c r="F189" s="7"/>
      <c r="G189" s="8"/>
      <c r="H189" s="8"/>
      <c r="I189" s="8"/>
      <c r="J189" s="524"/>
      <c r="K189" s="196">
        <v>0</v>
      </c>
      <c r="L189" s="146">
        <v>0</v>
      </c>
      <c r="M189" s="146"/>
      <c r="N189" s="147">
        <f t="shared" si="152"/>
        <v>0</v>
      </c>
      <c r="O189" s="148">
        <v>0</v>
      </c>
      <c r="P189" s="148">
        <v>0</v>
      </c>
      <c r="Q189" s="148">
        <v>0</v>
      </c>
      <c r="R189" s="149">
        <f t="shared" si="153"/>
        <v>0</v>
      </c>
      <c r="S189" s="150">
        <v>0</v>
      </c>
      <c r="T189" s="150">
        <v>0</v>
      </c>
      <c r="U189" s="150">
        <v>0</v>
      </c>
      <c r="V189" s="151">
        <f t="shared" si="154"/>
        <v>0</v>
      </c>
      <c r="W189" s="464">
        <f t="shared" si="155"/>
        <v>0</v>
      </c>
      <c r="X189" s="465">
        <f t="shared" si="156"/>
        <v>0</v>
      </c>
      <c r="Y189" s="466" t="str">
        <f t="shared" si="157"/>
        <v/>
      </c>
      <c r="Z189" s="186">
        <v>0</v>
      </c>
      <c r="AA189" s="152">
        <v>0</v>
      </c>
      <c r="AB189" s="152"/>
      <c r="AC189" s="153">
        <f t="shared" si="158"/>
        <v>0</v>
      </c>
      <c r="AD189" s="154">
        <v>0</v>
      </c>
      <c r="AE189" s="154">
        <v>0</v>
      </c>
      <c r="AF189" s="154">
        <v>0</v>
      </c>
      <c r="AG189" s="155">
        <f t="shared" si="159"/>
        <v>0</v>
      </c>
      <c r="AH189" s="156">
        <v>0</v>
      </c>
      <c r="AI189" s="156">
        <v>0</v>
      </c>
      <c r="AJ189" s="156">
        <v>0</v>
      </c>
      <c r="AK189" s="157">
        <f t="shared" si="160"/>
        <v>0</v>
      </c>
      <c r="AL189" s="467">
        <f t="shared" si="196"/>
        <v>0</v>
      </c>
      <c r="AM189" s="468">
        <f t="shared" si="161"/>
        <v>0</v>
      </c>
      <c r="AN189" s="469" t="str">
        <f t="shared" si="162"/>
        <v/>
      </c>
      <c r="AO189" s="102">
        <v>0</v>
      </c>
      <c r="AP189" s="9">
        <v>0</v>
      </c>
      <c r="AQ189" s="9"/>
      <c r="AR189" s="158">
        <f t="shared" si="163"/>
        <v>0</v>
      </c>
      <c r="AS189" s="159">
        <v>0</v>
      </c>
      <c r="AT189" s="159">
        <v>0</v>
      </c>
      <c r="AU189" s="159">
        <v>0</v>
      </c>
      <c r="AV189" s="160">
        <f t="shared" si="164"/>
        <v>0</v>
      </c>
      <c r="AW189" s="161">
        <v>0</v>
      </c>
      <c r="AX189" s="161">
        <v>0</v>
      </c>
      <c r="AY189" s="161">
        <v>0</v>
      </c>
      <c r="AZ189" s="162">
        <f t="shared" si="165"/>
        <v>0</v>
      </c>
      <c r="BA189" s="470">
        <f t="shared" si="166"/>
        <v>0</v>
      </c>
      <c r="BB189" s="471">
        <f t="shared" si="167"/>
        <v>0</v>
      </c>
      <c r="BC189" s="472" t="str">
        <f t="shared" si="168"/>
        <v/>
      </c>
      <c r="BD189" s="172">
        <v>0</v>
      </c>
      <c r="BE189" s="163">
        <v>0</v>
      </c>
      <c r="BF189" s="163"/>
      <c r="BG189" s="164">
        <f t="shared" si="169"/>
        <v>0</v>
      </c>
      <c r="BH189" s="165">
        <v>0</v>
      </c>
      <c r="BI189" s="165">
        <v>0</v>
      </c>
      <c r="BJ189" s="165">
        <v>0</v>
      </c>
      <c r="BK189" s="166">
        <f t="shared" si="170"/>
        <v>0</v>
      </c>
      <c r="BL189" s="167">
        <v>0</v>
      </c>
      <c r="BM189" s="167">
        <v>0</v>
      </c>
      <c r="BN189" s="167">
        <v>0</v>
      </c>
      <c r="BO189" s="168">
        <f t="shared" si="171"/>
        <v>0</v>
      </c>
      <c r="BP189" s="473">
        <f t="shared" si="172"/>
        <v>0</v>
      </c>
      <c r="BQ189" s="474">
        <f t="shared" si="173"/>
        <v>0</v>
      </c>
      <c r="BR189" s="475" t="str">
        <f t="shared" si="174"/>
        <v/>
      </c>
      <c r="BS189" s="132"/>
      <c r="BT189" s="19"/>
      <c r="BU189" s="19"/>
      <c r="BV189" s="19"/>
      <c r="BW189" s="19"/>
      <c r="BX189" s="476">
        <f t="shared" si="149"/>
        <v>0</v>
      </c>
      <c r="BY189" s="448">
        <f t="shared" si="175"/>
        <v>0</v>
      </c>
      <c r="BZ189" s="449" t="str">
        <f t="shared" si="197"/>
        <v/>
      </c>
      <c r="CA189" s="116"/>
      <c r="CB189" s="27"/>
      <c r="CC189" s="27"/>
      <c r="CD189" s="27"/>
      <c r="CE189" s="27"/>
      <c r="CF189" s="470">
        <f t="shared" si="146"/>
        <v>0</v>
      </c>
      <c r="CG189" s="477">
        <f t="shared" si="176"/>
        <v>0</v>
      </c>
      <c r="CH189" s="478" t="str">
        <f t="shared" si="198"/>
        <v/>
      </c>
      <c r="CI189" s="111"/>
      <c r="CJ189" s="18"/>
      <c r="CK189" s="18"/>
      <c r="CL189" s="18"/>
      <c r="CM189" s="18"/>
      <c r="CN189" s="479">
        <f t="shared" si="147"/>
        <v>0</v>
      </c>
      <c r="CO189" s="480">
        <f t="shared" si="177"/>
        <v>0</v>
      </c>
      <c r="CP189" s="481" t="str">
        <f t="shared" si="199"/>
        <v/>
      </c>
      <c r="CQ189" s="106"/>
      <c r="CR189" s="19"/>
      <c r="CS189" s="19"/>
      <c r="CT189" s="19"/>
      <c r="CU189" s="19"/>
      <c r="CV189" s="476">
        <f t="shared" si="148"/>
        <v>0</v>
      </c>
      <c r="CW189" s="448" t="str">
        <f t="shared" si="178"/>
        <v/>
      </c>
      <c r="CX189" s="482" t="str">
        <f t="shared" si="179"/>
        <v/>
      </c>
      <c r="CY189" s="102"/>
      <c r="CZ189" s="9"/>
      <c r="DA189" s="483" t="str">
        <f t="shared" si="180"/>
        <v/>
      </c>
      <c r="DB189" s="484">
        <f t="shared" si="71"/>
        <v>705</v>
      </c>
      <c r="DC189" s="485">
        <f t="shared" si="181"/>
        <v>0</v>
      </c>
      <c r="DD189" s="486">
        <f t="shared" si="182"/>
        <v>0</v>
      </c>
      <c r="DE189" s="487" t="str">
        <f t="shared" si="183"/>
        <v/>
      </c>
      <c r="DF189" s="463" t="str">
        <f t="shared" si="184"/>
        <v/>
      </c>
      <c r="DG189" s="463" t="str">
        <f t="shared" si="185"/>
        <v/>
      </c>
      <c r="DH189" s="488" t="str">
        <f t="shared" si="186"/>
        <v/>
      </c>
      <c r="DI189" s="461">
        <f t="shared" si="187"/>
        <v>0</v>
      </c>
      <c r="DJ189" s="648"/>
      <c r="DK189" s="649"/>
      <c r="DM189" s="201">
        <f t="shared" si="188"/>
        <v>0</v>
      </c>
      <c r="DN189" s="201" t="s">
        <v>127</v>
      </c>
      <c r="DO189" s="201">
        <f t="shared" si="109"/>
        <v>100</v>
      </c>
      <c r="DP189" s="201" t="str">
        <f t="shared" si="189"/>
        <v>0/100</v>
      </c>
      <c r="DQ189" s="201">
        <f t="shared" si="190"/>
        <v>0</v>
      </c>
      <c r="DR189" s="201" t="s">
        <v>127</v>
      </c>
      <c r="DS189" s="201">
        <f t="shared" si="112"/>
        <v>100</v>
      </c>
      <c r="DT189" s="201" t="str">
        <f t="shared" si="191"/>
        <v>0/100</v>
      </c>
      <c r="DU189" s="201">
        <f t="shared" si="192"/>
        <v>0</v>
      </c>
      <c r="DV189" s="201" t="s">
        <v>127</v>
      </c>
      <c r="DW189" s="201">
        <f t="shared" si="115"/>
        <v>100</v>
      </c>
      <c r="DX189" s="201" t="str">
        <f t="shared" si="193"/>
        <v>0/100</v>
      </c>
      <c r="DY189" s="201">
        <f t="shared" si="194"/>
        <v>0</v>
      </c>
      <c r="DZ189" s="201" t="s">
        <v>127</v>
      </c>
      <c r="EA189" s="201">
        <f t="shared" si="118"/>
        <v>0</v>
      </c>
      <c r="EB189" s="201" t="str">
        <f t="shared" si="195"/>
        <v>0/0</v>
      </c>
    </row>
    <row r="190" spans="1:132" ht="15.75">
      <c r="A190" s="6">
        <f t="shared" si="150"/>
        <v>0</v>
      </c>
      <c r="B190" s="462">
        <v>182</v>
      </c>
      <c r="C190" s="463">
        <f t="shared" si="151"/>
        <v>0</v>
      </c>
      <c r="D190" s="8"/>
      <c r="E190" s="22"/>
      <c r="F190" s="7"/>
      <c r="G190" s="8"/>
      <c r="H190" s="8"/>
      <c r="I190" s="8"/>
      <c r="J190" s="524"/>
      <c r="K190" s="196">
        <v>0</v>
      </c>
      <c r="L190" s="146">
        <v>0</v>
      </c>
      <c r="M190" s="146"/>
      <c r="N190" s="147">
        <f t="shared" si="152"/>
        <v>0</v>
      </c>
      <c r="O190" s="148">
        <v>0</v>
      </c>
      <c r="P190" s="148">
        <v>0</v>
      </c>
      <c r="Q190" s="148">
        <v>0</v>
      </c>
      <c r="R190" s="149">
        <f t="shared" si="153"/>
        <v>0</v>
      </c>
      <c r="S190" s="150">
        <v>0</v>
      </c>
      <c r="T190" s="150">
        <v>0</v>
      </c>
      <c r="U190" s="150">
        <v>0</v>
      </c>
      <c r="V190" s="151">
        <f t="shared" si="154"/>
        <v>0</v>
      </c>
      <c r="W190" s="464">
        <f t="shared" si="155"/>
        <v>0</v>
      </c>
      <c r="X190" s="465">
        <f t="shared" si="156"/>
        <v>0</v>
      </c>
      <c r="Y190" s="466" t="str">
        <f t="shared" si="157"/>
        <v/>
      </c>
      <c r="Z190" s="186">
        <v>0</v>
      </c>
      <c r="AA190" s="152">
        <v>0</v>
      </c>
      <c r="AB190" s="152"/>
      <c r="AC190" s="153">
        <f t="shared" si="158"/>
        <v>0</v>
      </c>
      <c r="AD190" s="154">
        <v>0</v>
      </c>
      <c r="AE190" s="154">
        <v>0</v>
      </c>
      <c r="AF190" s="154">
        <v>0</v>
      </c>
      <c r="AG190" s="155">
        <f t="shared" si="159"/>
        <v>0</v>
      </c>
      <c r="AH190" s="156">
        <v>0</v>
      </c>
      <c r="AI190" s="156">
        <v>0</v>
      </c>
      <c r="AJ190" s="156">
        <v>0</v>
      </c>
      <c r="AK190" s="157">
        <f t="shared" si="160"/>
        <v>0</v>
      </c>
      <c r="AL190" s="467">
        <f t="shared" si="196"/>
        <v>0</v>
      </c>
      <c r="AM190" s="468">
        <f t="shared" si="161"/>
        <v>0</v>
      </c>
      <c r="AN190" s="469" t="str">
        <f t="shared" si="162"/>
        <v/>
      </c>
      <c r="AO190" s="102">
        <v>0</v>
      </c>
      <c r="AP190" s="9">
        <v>0</v>
      </c>
      <c r="AQ190" s="9"/>
      <c r="AR190" s="158">
        <f t="shared" si="163"/>
        <v>0</v>
      </c>
      <c r="AS190" s="159">
        <v>0</v>
      </c>
      <c r="AT190" s="159">
        <v>0</v>
      </c>
      <c r="AU190" s="159">
        <v>0</v>
      </c>
      <c r="AV190" s="160">
        <f t="shared" si="164"/>
        <v>0</v>
      </c>
      <c r="AW190" s="161">
        <v>0</v>
      </c>
      <c r="AX190" s="161">
        <v>0</v>
      </c>
      <c r="AY190" s="161">
        <v>0</v>
      </c>
      <c r="AZ190" s="162">
        <f t="shared" si="165"/>
        <v>0</v>
      </c>
      <c r="BA190" s="470">
        <f t="shared" si="166"/>
        <v>0</v>
      </c>
      <c r="BB190" s="471">
        <f t="shared" si="167"/>
        <v>0</v>
      </c>
      <c r="BC190" s="472" t="str">
        <f t="shared" si="168"/>
        <v/>
      </c>
      <c r="BD190" s="172">
        <v>0</v>
      </c>
      <c r="BE190" s="163">
        <v>0</v>
      </c>
      <c r="BF190" s="163"/>
      <c r="BG190" s="164">
        <f t="shared" si="169"/>
        <v>0</v>
      </c>
      <c r="BH190" s="165">
        <v>0</v>
      </c>
      <c r="BI190" s="165">
        <v>0</v>
      </c>
      <c r="BJ190" s="165">
        <v>0</v>
      </c>
      <c r="BK190" s="166">
        <f t="shared" si="170"/>
        <v>0</v>
      </c>
      <c r="BL190" s="167">
        <v>0</v>
      </c>
      <c r="BM190" s="167">
        <v>0</v>
      </c>
      <c r="BN190" s="167">
        <v>0</v>
      </c>
      <c r="BO190" s="168">
        <f t="shared" si="171"/>
        <v>0</v>
      </c>
      <c r="BP190" s="473">
        <f t="shared" si="172"/>
        <v>0</v>
      </c>
      <c r="BQ190" s="474">
        <f t="shared" si="173"/>
        <v>0</v>
      </c>
      <c r="BR190" s="475" t="str">
        <f t="shared" si="174"/>
        <v/>
      </c>
      <c r="BS190" s="132"/>
      <c r="BT190" s="19"/>
      <c r="BU190" s="19"/>
      <c r="BV190" s="19"/>
      <c r="BW190" s="19"/>
      <c r="BX190" s="476">
        <f t="shared" si="149"/>
        <v>0</v>
      </c>
      <c r="BY190" s="448">
        <f t="shared" si="175"/>
        <v>0</v>
      </c>
      <c r="BZ190" s="449" t="str">
        <f t="shared" si="197"/>
        <v/>
      </c>
      <c r="CA190" s="116"/>
      <c r="CB190" s="27"/>
      <c r="CC190" s="27"/>
      <c r="CD190" s="27"/>
      <c r="CE190" s="27"/>
      <c r="CF190" s="470">
        <f t="shared" si="146"/>
        <v>0</v>
      </c>
      <c r="CG190" s="477">
        <f t="shared" si="176"/>
        <v>0</v>
      </c>
      <c r="CH190" s="478" t="str">
        <f t="shared" si="198"/>
        <v/>
      </c>
      <c r="CI190" s="111"/>
      <c r="CJ190" s="18"/>
      <c r="CK190" s="18"/>
      <c r="CL190" s="18"/>
      <c r="CM190" s="18"/>
      <c r="CN190" s="479">
        <f t="shared" si="147"/>
        <v>0</v>
      </c>
      <c r="CO190" s="480">
        <f t="shared" si="177"/>
        <v>0</v>
      </c>
      <c r="CP190" s="481" t="str">
        <f t="shared" si="199"/>
        <v/>
      </c>
      <c r="CQ190" s="106"/>
      <c r="CR190" s="19"/>
      <c r="CS190" s="19"/>
      <c r="CT190" s="19"/>
      <c r="CU190" s="19"/>
      <c r="CV190" s="476">
        <f t="shared" si="148"/>
        <v>0</v>
      </c>
      <c r="CW190" s="448" t="str">
        <f t="shared" si="178"/>
        <v/>
      </c>
      <c r="CX190" s="482" t="str">
        <f t="shared" si="179"/>
        <v/>
      </c>
      <c r="CY190" s="102"/>
      <c r="CZ190" s="9"/>
      <c r="DA190" s="483" t="str">
        <f t="shared" si="180"/>
        <v/>
      </c>
      <c r="DB190" s="484">
        <f t="shared" si="71"/>
        <v>705</v>
      </c>
      <c r="DC190" s="485">
        <f t="shared" si="181"/>
        <v>0</v>
      </c>
      <c r="DD190" s="486">
        <f t="shared" si="182"/>
        <v>0</v>
      </c>
      <c r="DE190" s="487" t="str">
        <f t="shared" si="183"/>
        <v/>
      </c>
      <c r="DF190" s="463" t="str">
        <f t="shared" si="184"/>
        <v/>
      </c>
      <c r="DG190" s="463" t="str">
        <f t="shared" si="185"/>
        <v/>
      </c>
      <c r="DH190" s="488" t="str">
        <f t="shared" si="186"/>
        <v/>
      </c>
      <c r="DI190" s="461">
        <f t="shared" si="187"/>
        <v>0</v>
      </c>
      <c r="DJ190" s="648"/>
      <c r="DK190" s="649"/>
      <c r="DM190" s="201">
        <f t="shared" si="188"/>
        <v>0</v>
      </c>
      <c r="DN190" s="201" t="s">
        <v>127</v>
      </c>
      <c r="DO190" s="201">
        <f t="shared" si="109"/>
        <v>100</v>
      </c>
      <c r="DP190" s="201" t="str">
        <f t="shared" si="189"/>
        <v>0/100</v>
      </c>
      <c r="DQ190" s="201">
        <f t="shared" si="190"/>
        <v>0</v>
      </c>
      <c r="DR190" s="201" t="s">
        <v>127</v>
      </c>
      <c r="DS190" s="201">
        <f t="shared" si="112"/>
        <v>100</v>
      </c>
      <c r="DT190" s="201" t="str">
        <f t="shared" si="191"/>
        <v>0/100</v>
      </c>
      <c r="DU190" s="201">
        <f t="shared" si="192"/>
        <v>0</v>
      </c>
      <c r="DV190" s="201" t="s">
        <v>127</v>
      </c>
      <c r="DW190" s="201">
        <f t="shared" si="115"/>
        <v>100</v>
      </c>
      <c r="DX190" s="201" t="str">
        <f t="shared" si="193"/>
        <v>0/100</v>
      </c>
      <c r="DY190" s="201">
        <f t="shared" si="194"/>
        <v>0</v>
      </c>
      <c r="DZ190" s="201" t="s">
        <v>127</v>
      </c>
      <c r="EA190" s="201">
        <f t="shared" si="118"/>
        <v>0</v>
      </c>
      <c r="EB190" s="201" t="str">
        <f t="shared" si="195"/>
        <v>0/0</v>
      </c>
    </row>
    <row r="191" spans="1:132" ht="15.75">
      <c r="A191" s="6">
        <f t="shared" si="150"/>
        <v>0</v>
      </c>
      <c r="B191" s="484">
        <v>183</v>
      </c>
      <c r="C191" s="463">
        <f t="shared" si="151"/>
        <v>0</v>
      </c>
      <c r="D191" s="8"/>
      <c r="E191" s="22"/>
      <c r="F191" s="7"/>
      <c r="G191" s="8"/>
      <c r="H191" s="8"/>
      <c r="I191" s="8"/>
      <c r="J191" s="524"/>
      <c r="K191" s="196">
        <v>0</v>
      </c>
      <c r="L191" s="146">
        <v>0</v>
      </c>
      <c r="M191" s="146"/>
      <c r="N191" s="147">
        <f t="shared" si="152"/>
        <v>0</v>
      </c>
      <c r="O191" s="148">
        <v>0</v>
      </c>
      <c r="P191" s="148">
        <v>0</v>
      </c>
      <c r="Q191" s="148">
        <v>0</v>
      </c>
      <c r="R191" s="149">
        <f t="shared" si="153"/>
        <v>0</v>
      </c>
      <c r="S191" s="150">
        <v>0</v>
      </c>
      <c r="T191" s="150">
        <v>0</v>
      </c>
      <c r="U191" s="150">
        <v>0</v>
      </c>
      <c r="V191" s="151">
        <f t="shared" si="154"/>
        <v>0</v>
      </c>
      <c r="W191" s="464">
        <f t="shared" si="155"/>
        <v>0</v>
      </c>
      <c r="X191" s="465">
        <f t="shared" si="156"/>
        <v>0</v>
      </c>
      <c r="Y191" s="466" t="str">
        <f t="shared" si="157"/>
        <v/>
      </c>
      <c r="Z191" s="186">
        <v>0</v>
      </c>
      <c r="AA191" s="152">
        <v>0</v>
      </c>
      <c r="AB191" s="152"/>
      <c r="AC191" s="153">
        <f t="shared" si="158"/>
        <v>0</v>
      </c>
      <c r="AD191" s="154">
        <v>0</v>
      </c>
      <c r="AE191" s="154">
        <v>0</v>
      </c>
      <c r="AF191" s="154">
        <v>0</v>
      </c>
      <c r="AG191" s="155">
        <f t="shared" si="159"/>
        <v>0</v>
      </c>
      <c r="AH191" s="156">
        <v>0</v>
      </c>
      <c r="AI191" s="156">
        <v>0</v>
      </c>
      <c r="AJ191" s="156">
        <v>0</v>
      </c>
      <c r="AK191" s="157">
        <f t="shared" si="160"/>
        <v>0</v>
      </c>
      <c r="AL191" s="467">
        <f t="shared" si="196"/>
        <v>0</v>
      </c>
      <c r="AM191" s="468">
        <f t="shared" si="161"/>
        <v>0</v>
      </c>
      <c r="AN191" s="469" t="str">
        <f t="shared" si="162"/>
        <v/>
      </c>
      <c r="AO191" s="102">
        <v>0</v>
      </c>
      <c r="AP191" s="9">
        <v>0</v>
      </c>
      <c r="AQ191" s="9"/>
      <c r="AR191" s="158">
        <f t="shared" si="163"/>
        <v>0</v>
      </c>
      <c r="AS191" s="159">
        <v>0</v>
      </c>
      <c r="AT191" s="159">
        <v>0</v>
      </c>
      <c r="AU191" s="159">
        <v>0</v>
      </c>
      <c r="AV191" s="160">
        <f t="shared" si="164"/>
        <v>0</v>
      </c>
      <c r="AW191" s="161">
        <v>0</v>
      </c>
      <c r="AX191" s="161">
        <v>0</v>
      </c>
      <c r="AY191" s="161">
        <v>0</v>
      </c>
      <c r="AZ191" s="162">
        <f t="shared" si="165"/>
        <v>0</v>
      </c>
      <c r="BA191" s="470">
        <f t="shared" si="166"/>
        <v>0</v>
      </c>
      <c r="BB191" s="471">
        <f t="shared" si="167"/>
        <v>0</v>
      </c>
      <c r="BC191" s="472" t="str">
        <f t="shared" si="168"/>
        <v/>
      </c>
      <c r="BD191" s="172">
        <v>0</v>
      </c>
      <c r="BE191" s="163">
        <v>0</v>
      </c>
      <c r="BF191" s="163"/>
      <c r="BG191" s="164">
        <f t="shared" si="169"/>
        <v>0</v>
      </c>
      <c r="BH191" s="165">
        <v>0</v>
      </c>
      <c r="BI191" s="165">
        <v>0</v>
      </c>
      <c r="BJ191" s="165">
        <v>0</v>
      </c>
      <c r="BK191" s="166">
        <f t="shared" si="170"/>
        <v>0</v>
      </c>
      <c r="BL191" s="167">
        <v>0</v>
      </c>
      <c r="BM191" s="167">
        <v>0</v>
      </c>
      <c r="BN191" s="167">
        <v>0</v>
      </c>
      <c r="BO191" s="168">
        <f t="shared" si="171"/>
        <v>0</v>
      </c>
      <c r="BP191" s="473">
        <f t="shared" si="172"/>
        <v>0</v>
      </c>
      <c r="BQ191" s="474">
        <f t="shared" si="173"/>
        <v>0</v>
      </c>
      <c r="BR191" s="475" t="str">
        <f t="shared" si="174"/>
        <v/>
      </c>
      <c r="BS191" s="132"/>
      <c r="BT191" s="19"/>
      <c r="BU191" s="19"/>
      <c r="BV191" s="19"/>
      <c r="BW191" s="19"/>
      <c r="BX191" s="476">
        <f t="shared" si="149"/>
        <v>0</v>
      </c>
      <c r="BY191" s="448">
        <f t="shared" si="175"/>
        <v>0</v>
      </c>
      <c r="BZ191" s="449" t="str">
        <f t="shared" si="197"/>
        <v/>
      </c>
      <c r="CA191" s="116"/>
      <c r="CB191" s="27"/>
      <c r="CC191" s="27"/>
      <c r="CD191" s="27"/>
      <c r="CE191" s="27"/>
      <c r="CF191" s="470">
        <f t="shared" si="146"/>
        <v>0</v>
      </c>
      <c r="CG191" s="477">
        <f t="shared" si="176"/>
        <v>0</v>
      </c>
      <c r="CH191" s="478" t="str">
        <f t="shared" si="198"/>
        <v/>
      </c>
      <c r="CI191" s="111"/>
      <c r="CJ191" s="18"/>
      <c r="CK191" s="18"/>
      <c r="CL191" s="18"/>
      <c r="CM191" s="18"/>
      <c r="CN191" s="479">
        <f t="shared" si="147"/>
        <v>0</v>
      </c>
      <c r="CO191" s="480">
        <f t="shared" si="177"/>
        <v>0</v>
      </c>
      <c r="CP191" s="481" t="str">
        <f t="shared" si="199"/>
        <v/>
      </c>
      <c r="CQ191" s="106"/>
      <c r="CR191" s="19"/>
      <c r="CS191" s="19"/>
      <c r="CT191" s="19"/>
      <c r="CU191" s="19"/>
      <c r="CV191" s="476">
        <f t="shared" si="148"/>
        <v>0</v>
      </c>
      <c r="CW191" s="448" t="str">
        <f t="shared" si="178"/>
        <v/>
      </c>
      <c r="CX191" s="482" t="str">
        <f t="shared" si="179"/>
        <v/>
      </c>
      <c r="CY191" s="102"/>
      <c r="CZ191" s="9"/>
      <c r="DA191" s="483" t="str">
        <f t="shared" si="180"/>
        <v/>
      </c>
      <c r="DB191" s="484">
        <f t="shared" si="71"/>
        <v>705</v>
      </c>
      <c r="DC191" s="485">
        <f t="shared" si="181"/>
        <v>0</v>
      </c>
      <c r="DD191" s="486">
        <f t="shared" si="182"/>
        <v>0</v>
      </c>
      <c r="DE191" s="487" t="str">
        <f t="shared" si="183"/>
        <v/>
      </c>
      <c r="DF191" s="463" t="str">
        <f t="shared" si="184"/>
        <v/>
      </c>
      <c r="DG191" s="463" t="str">
        <f t="shared" si="185"/>
        <v/>
      </c>
      <c r="DH191" s="488" t="str">
        <f t="shared" si="186"/>
        <v/>
      </c>
      <c r="DI191" s="461">
        <f t="shared" si="187"/>
        <v>0</v>
      </c>
      <c r="DJ191" s="648"/>
      <c r="DK191" s="649"/>
      <c r="DM191" s="201">
        <f t="shared" si="188"/>
        <v>0</v>
      </c>
      <c r="DN191" s="201" t="s">
        <v>127</v>
      </c>
      <c r="DO191" s="201">
        <f t="shared" si="109"/>
        <v>100</v>
      </c>
      <c r="DP191" s="201" t="str">
        <f t="shared" si="189"/>
        <v>0/100</v>
      </c>
      <c r="DQ191" s="201">
        <f t="shared" si="190"/>
        <v>0</v>
      </c>
      <c r="DR191" s="201" t="s">
        <v>127</v>
      </c>
      <c r="DS191" s="201">
        <f t="shared" si="112"/>
        <v>100</v>
      </c>
      <c r="DT191" s="201" t="str">
        <f t="shared" si="191"/>
        <v>0/100</v>
      </c>
      <c r="DU191" s="201">
        <f t="shared" si="192"/>
        <v>0</v>
      </c>
      <c r="DV191" s="201" t="s">
        <v>127</v>
      </c>
      <c r="DW191" s="201">
        <f t="shared" si="115"/>
        <v>100</v>
      </c>
      <c r="DX191" s="201" t="str">
        <f t="shared" si="193"/>
        <v>0/100</v>
      </c>
      <c r="DY191" s="201">
        <f t="shared" si="194"/>
        <v>0</v>
      </c>
      <c r="DZ191" s="201" t="s">
        <v>127</v>
      </c>
      <c r="EA191" s="201">
        <f t="shared" si="118"/>
        <v>0</v>
      </c>
      <c r="EB191" s="201" t="str">
        <f t="shared" si="195"/>
        <v>0/0</v>
      </c>
    </row>
    <row r="192" spans="1:132" ht="15.75">
      <c r="A192" s="6">
        <f t="shared" si="150"/>
        <v>0</v>
      </c>
      <c r="B192" s="462">
        <v>184</v>
      </c>
      <c r="C192" s="463">
        <f t="shared" si="151"/>
        <v>0</v>
      </c>
      <c r="D192" s="8"/>
      <c r="E192" s="22"/>
      <c r="F192" s="7"/>
      <c r="G192" s="8"/>
      <c r="H192" s="8"/>
      <c r="I192" s="8"/>
      <c r="J192" s="524"/>
      <c r="K192" s="196">
        <v>0</v>
      </c>
      <c r="L192" s="146">
        <v>0</v>
      </c>
      <c r="M192" s="146"/>
      <c r="N192" s="147">
        <f t="shared" si="152"/>
        <v>0</v>
      </c>
      <c r="O192" s="148">
        <v>0</v>
      </c>
      <c r="P192" s="148">
        <v>0</v>
      </c>
      <c r="Q192" s="148">
        <v>0</v>
      </c>
      <c r="R192" s="149">
        <f t="shared" si="153"/>
        <v>0</v>
      </c>
      <c r="S192" s="150">
        <v>0</v>
      </c>
      <c r="T192" s="150">
        <v>0</v>
      </c>
      <c r="U192" s="150">
        <v>0</v>
      </c>
      <c r="V192" s="151">
        <f t="shared" si="154"/>
        <v>0</v>
      </c>
      <c r="W192" s="464">
        <f t="shared" si="155"/>
        <v>0</v>
      </c>
      <c r="X192" s="465">
        <f t="shared" si="156"/>
        <v>0</v>
      </c>
      <c r="Y192" s="466" t="str">
        <f t="shared" si="157"/>
        <v/>
      </c>
      <c r="Z192" s="186">
        <v>0</v>
      </c>
      <c r="AA192" s="152">
        <v>0</v>
      </c>
      <c r="AB192" s="152"/>
      <c r="AC192" s="153">
        <f t="shared" si="158"/>
        <v>0</v>
      </c>
      <c r="AD192" s="154">
        <v>0</v>
      </c>
      <c r="AE192" s="154">
        <v>0</v>
      </c>
      <c r="AF192" s="154">
        <v>0</v>
      </c>
      <c r="AG192" s="155">
        <f t="shared" si="159"/>
        <v>0</v>
      </c>
      <c r="AH192" s="156">
        <v>0</v>
      </c>
      <c r="AI192" s="156">
        <v>0</v>
      </c>
      <c r="AJ192" s="156">
        <v>0</v>
      </c>
      <c r="AK192" s="157">
        <f t="shared" si="160"/>
        <v>0</v>
      </c>
      <c r="AL192" s="467">
        <f t="shared" si="196"/>
        <v>0</v>
      </c>
      <c r="AM192" s="468">
        <f t="shared" si="161"/>
        <v>0</v>
      </c>
      <c r="AN192" s="469" t="str">
        <f t="shared" si="162"/>
        <v/>
      </c>
      <c r="AO192" s="102">
        <v>0</v>
      </c>
      <c r="AP192" s="9">
        <v>0</v>
      </c>
      <c r="AQ192" s="9"/>
      <c r="AR192" s="158">
        <f t="shared" si="163"/>
        <v>0</v>
      </c>
      <c r="AS192" s="159">
        <v>0</v>
      </c>
      <c r="AT192" s="159">
        <v>0</v>
      </c>
      <c r="AU192" s="159">
        <v>0</v>
      </c>
      <c r="AV192" s="160">
        <f t="shared" si="164"/>
        <v>0</v>
      </c>
      <c r="AW192" s="161">
        <v>0</v>
      </c>
      <c r="AX192" s="161">
        <v>0</v>
      </c>
      <c r="AY192" s="161">
        <v>0</v>
      </c>
      <c r="AZ192" s="162">
        <f t="shared" si="165"/>
        <v>0</v>
      </c>
      <c r="BA192" s="470">
        <f t="shared" si="166"/>
        <v>0</v>
      </c>
      <c r="BB192" s="471">
        <f t="shared" si="167"/>
        <v>0</v>
      </c>
      <c r="BC192" s="472" t="str">
        <f t="shared" si="168"/>
        <v/>
      </c>
      <c r="BD192" s="172">
        <v>0</v>
      </c>
      <c r="BE192" s="163">
        <v>0</v>
      </c>
      <c r="BF192" s="163"/>
      <c r="BG192" s="164">
        <f t="shared" si="169"/>
        <v>0</v>
      </c>
      <c r="BH192" s="165">
        <v>0</v>
      </c>
      <c r="BI192" s="165">
        <v>0</v>
      </c>
      <c r="BJ192" s="165">
        <v>0</v>
      </c>
      <c r="BK192" s="166">
        <f t="shared" si="170"/>
        <v>0</v>
      </c>
      <c r="BL192" s="167">
        <v>0</v>
      </c>
      <c r="BM192" s="167">
        <v>0</v>
      </c>
      <c r="BN192" s="167">
        <v>0</v>
      </c>
      <c r="BO192" s="168">
        <f t="shared" si="171"/>
        <v>0</v>
      </c>
      <c r="BP192" s="473">
        <f t="shared" si="172"/>
        <v>0</v>
      </c>
      <c r="BQ192" s="474">
        <f t="shared" si="173"/>
        <v>0</v>
      </c>
      <c r="BR192" s="475" t="str">
        <f t="shared" si="174"/>
        <v/>
      </c>
      <c r="BS192" s="132"/>
      <c r="BT192" s="19"/>
      <c r="BU192" s="19"/>
      <c r="BV192" s="19"/>
      <c r="BW192" s="19"/>
      <c r="BX192" s="476">
        <f t="shared" si="149"/>
        <v>0</v>
      </c>
      <c r="BY192" s="448">
        <f t="shared" si="175"/>
        <v>0</v>
      </c>
      <c r="BZ192" s="449" t="str">
        <f t="shared" si="197"/>
        <v/>
      </c>
      <c r="CA192" s="116"/>
      <c r="CB192" s="27"/>
      <c r="CC192" s="27"/>
      <c r="CD192" s="27"/>
      <c r="CE192" s="27"/>
      <c r="CF192" s="470">
        <f t="shared" si="146"/>
        <v>0</v>
      </c>
      <c r="CG192" s="477">
        <f t="shared" si="176"/>
        <v>0</v>
      </c>
      <c r="CH192" s="478" t="str">
        <f t="shared" si="198"/>
        <v/>
      </c>
      <c r="CI192" s="111"/>
      <c r="CJ192" s="18"/>
      <c r="CK192" s="18"/>
      <c r="CL192" s="18"/>
      <c r="CM192" s="18"/>
      <c r="CN192" s="479">
        <f t="shared" si="147"/>
        <v>0</v>
      </c>
      <c r="CO192" s="480">
        <f t="shared" si="177"/>
        <v>0</v>
      </c>
      <c r="CP192" s="481" t="str">
        <f t="shared" si="199"/>
        <v/>
      </c>
      <c r="CQ192" s="106"/>
      <c r="CR192" s="19"/>
      <c r="CS192" s="19"/>
      <c r="CT192" s="19"/>
      <c r="CU192" s="19"/>
      <c r="CV192" s="476">
        <f t="shared" si="148"/>
        <v>0</v>
      </c>
      <c r="CW192" s="448" t="str">
        <f t="shared" si="178"/>
        <v/>
      </c>
      <c r="CX192" s="482" t="str">
        <f t="shared" si="179"/>
        <v/>
      </c>
      <c r="CY192" s="102"/>
      <c r="CZ192" s="9"/>
      <c r="DA192" s="483" t="str">
        <f t="shared" si="180"/>
        <v/>
      </c>
      <c r="DB192" s="484">
        <f t="shared" si="71"/>
        <v>705</v>
      </c>
      <c r="DC192" s="485">
        <f t="shared" si="181"/>
        <v>0</v>
      </c>
      <c r="DD192" s="486">
        <f t="shared" si="182"/>
        <v>0</v>
      </c>
      <c r="DE192" s="487" t="str">
        <f t="shared" si="183"/>
        <v/>
      </c>
      <c r="DF192" s="463" t="str">
        <f t="shared" si="184"/>
        <v/>
      </c>
      <c r="DG192" s="463" t="str">
        <f t="shared" si="185"/>
        <v/>
      </c>
      <c r="DH192" s="488" t="str">
        <f t="shared" si="186"/>
        <v/>
      </c>
      <c r="DI192" s="461">
        <f t="shared" si="187"/>
        <v>0</v>
      </c>
      <c r="DJ192" s="648"/>
      <c r="DK192" s="649"/>
      <c r="DM192" s="201">
        <f t="shared" si="188"/>
        <v>0</v>
      </c>
      <c r="DN192" s="201" t="s">
        <v>127</v>
      </c>
      <c r="DO192" s="201">
        <f t="shared" si="109"/>
        <v>100</v>
      </c>
      <c r="DP192" s="201" t="str">
        <f t="shared" si="189"/>
        <v>0/100</v>
      </c>
      <c r="DQ192" s="201">
        <f t="shared" si="190"/>
        <v>0</v>
      </c>
      <c r="DR192" s="201" t="s">
        <v>127</v>
      </c>
      <c r="DS192" s="201">
        <f t="shared" si="112"/>
        <v>100</v>
      </c>
      <c r="DT192" s="201" t="str">
        <f t="shared" si="191"/>
        <v>0/100</v>
      </c>
      <c r="DU192" s="201">
        <f t="shared" si="192"/>
        <v>0</v>
      </c>
      <c r="DV192" s="201" t="s">
        <v>127</v>
      </c>
      <c r="DW192" s="201">
        <f t="shared" si="115"/>
        <v>100</v>
      </c>
      <c r="DX192" s="201" t="str">
        <f t="shared" si="193"/>
        <v>0/100</v>
      </c>
      <c r="DY192" s="201">
        <f t="shared" si="194"/>
        <v>0</v>
      </c>
      <c r="DZ192" s="201" t="s">
        <v>127</v>
      </c>
      <c r="EA192" s="201">
        <f t="shared" si="118"/>
        <v>0</v>
      </c>
      <c r="EB192" s="201" t="str">
        <f t="shared" si="195"/>
        <v>0/0</v>
      </c>
    </row>
    <row r="193" spans="1:132" ht="15.75">
      <c r="A193" s="6">
        <f t="shared" si="150"/>
        <v>0</v>
      </c>
      <c r="B193" s="484">
        <v>185</v>
      </c>
      <c r="C193" s="463">
        <f t="shared" si="151"/>
        <v>0</v>
      </c>
      <c r="D193" s="8"/>
      <c r="E193" s="22"/>
      <c r="F193" s="7"/>
      <c r="G193" s="8"/>
      <c r="H193" s="8"/>
      <c r="I193" s="8"/>
      <c r="J193" s="524"/>
      <c r="K193" s="196">
        <v>0</v>
      </c>
      <c r="L193" s="146">
        <v>0</v>
      </c>
      <c r="M193" s="146"/>
      <c r="N193" s="147">
        <f t="shared" si="152"/>
        <v>0</v>
      </c>
      <c r="O193" s="148">
        <v>0</v>
      </c>
      <c r="P193" s="148">
        <v>0</v>
      </c>
      <c r="Q193" s="148">
        <v>0</v>
      </c>
      <c r="R193" s="149">
        <f t="shared" si="153"/>
        <v>0</v>
      </c>
      <c r="S193" s="150">
        <v>0</v>
      </c>
      <c r="T193" s="150">
        <v>0</v>
      </c>
      <c r="U193" s="150">
        <v>0</v>
      </c>
      <c r="V193" s="151">
        <f t="shared" si="154"/>
        <v>0</v>
      </c>
      <c r="W193" s="464">
        <f t="shared" si="155"/>
        <v>0</v>
      </c>
      <c r="X193" s="465">
        <f t="shared" si="156"/>
        <v>0</v>
      </c>
      <c r="Y193" s="466" t="str">
        <f t="shared" si="157"/>
        <v/>
      </c>
      <c r="Z193" s="186">
        <v>0</v>
      </c>
      <c r="AA193" s="152">
        <v>0</v>
      </c>
      <c r="AB193" s="152"/>
      <c r="AC193" s="153">
        <f t="shared" si="158"/>
        <v>0</v>
      </c>
      <c r="AD193" s="154">
        <v>0</v>
      </c>
      <c r="AE193" s="154">
        <v>0</v>
      </c>
      <c r="AF193" s="154">
        <v>0</v>
      </c>
      <c r="AG193" s="155">
        <f t="shared" si="159"/>
        <v>0</v>
      </c>
      <c r="AH193" s="156">
        <v>0</v>
      </c>
      <c r="AI193" s="156">
        <v>0</v>
      </c>
      <c r="AJ193" s="156">
        <v>0</v>
      </c>
      <c r="AK193" s="157">
        <f t="shared" si="160"/>
        <v>0</v>
      </c>
      <c r="AL193" s="467">
        <f t="shared" si="196"/>
        <v>0</v>
      </c>
      <c r="AM193" s="468">
        <f t="shared" si="161"/>
        <v>0</v>
      </c>
      <c r="AN193" s="469" t="str">
        <f t="shared" si="162"/>
        <v/>
      </c>
      <c r="AO193" s="102">
        <v>0</v>
      </c>
      <c r="AP193" s="9">
        <v>0</v>
      </c>
      <c r="AQ193" s="9"/>
      <c r="AR193" s="158">
        <f t="shared" si="163"/>
        <v>0</v>
      </c>
      <c r="AS193" s="159">
        <v>0</v>
      </c>
      <c r="AT193" s="159">
        <v>0</v>
      </c>
      <c r="AU193" s="159">
        <v>0</v>
      </c>
      <c r="AV193" s="160">
        <f t="shared" si="164"/>
        <v>0</v>
      </c>
      <c r="AW193" s="161">
        <v>0</v>
      </c>
      <c r="AX193" s="161">
        <v>0</v>
      </c>
      <c r="AY193" s="161">
        <v>0</v>
      </c>
      <c r="AZ193" s="162">
        <f t="shared" si="165"/>
        <v>0</v>
      </c>
      <c r="BA193" s="470">
        <f t="shared" si="166"/>
        <v>0</v>
      </c>
      <c r="BB193" s="471">
        <f t="shared" si="167"/>
        <v>0</v>
      </c>
      <c r="BC193" s="472" t="str">
        <f t="shared" si="168"/>
        <v/>
      </c>
      <c r="BD193" s="172">
        <v>0</v>
      </c>
      <c r="BE193" s="163">
        <v>0</v>
      </c>
      <c r="BF193" s="163"/>
      <c r="BG193" s="164">
        <f t="shared" si="169"/>
        <v>0</v>
      </c>
      <c r="BH193" s="165">
        <v>0</v>
      </c>
      <c r="BI193" s="165">
        <v>0</v>
      </c>
      <c r="BJ193" s="165">
        <v>0</v>
      </c>
      <c r="BK193" s="166">
        <f t="shared" si="170"/>
        <v>0</v>
      </c>
      <c r="BL193" s="167">
        <v>0</v>
      </c>
      <c r="BM193" s="167">
        <v>0</v>
      </c>
      <c r="BN193" s="167">
        <v>0</v>
      </c>
      <c r="BO193" s="168">
        <f t="shared" si="171"/>
        <v>0</v>
      </c>
      <c r="BP193" s="473">
        <f t="shared" si="172"/>
        <v>0</v>
      </c>
      <c r="BQ193" s="474">
        <f t="shared" si="173"/>
        <v>0</v>
      </c>
      <c r="BR193" s="475" t="str">
        <f t="shared" si="174"/>
        <v/>
      </c>
      <c r="BS193" s="132"/>
      <c r="BT193" s="19"/>
      <c r="BU193" s="19"/>
      <c r="BV193" s="19"/>
      <c r="BW193" s="19"/>
      <c r="BX193" s="476">
        <f t="shared" si="149"/>
        <v>0</v>
      </c>
      <c r="BY193" s="448">
        <f t="shared" si="175"/>
        <v>0</v>
      </c>
      <c r="BZ193" s="449" t="str">
        <f t="shared" si="197"/>
        <v/>
      </c>
      <c r="CA193" s="116"/>
      <c r="CB193" s="27"/>
      <c r="CC193" s="27"/>
      <c r="CD193" s="27"/>
      <c r="CE193" s="27"/>
      <c r="CF193" s="470">
        <f t="shared" si="146"/>
        <v>0</v>
      </c>
      <c r="CG193" s="477">
        <f t="shared" si="176"/>
        <v>0</v>
      </c>
      <c r="CH193" s="478" t="str">
        <f t="shared" si="198"/>
        <v/>
      </c>
      <c r="CI193" s="111"/>
      <c r="CJ193" s="18"/>
      <c r="CK193" s="18"/>
      <c r="CL193" s="18"/>
      <c r="CM193" s="18"/>
      <c r="CN193" s="479">
        <f t="shared" si="147"/>
        <v>0</v>
      </c>
      <c r="CO193" s="480">
        <f t="shared" si="177"/>
        <v>0</v>
      </c>
      <c r="CP193" s="481" t="str">
        <f t="shared" si="199"/>
        <v/>
      </c>
      <c r="CQ193" s="106"/>
      <c r="CR193" s="19"/>
      <c r="CS193" s="19"/>
      <c r="CT193" s="19"/>
      <c r="CU193" s="19"/>
      <c r="CV193" s="476">
        <f t="shared" si="148"/>
        <v>0</v>
      </c>
      <c r="CW193" s="448" t="str">
        <f t="shared" si="178"/>
        <v/>
      </c>
      <c r="CX193" s="482" t="str">
        <f t="shared" si="179"/>
        <v/>
      </c>
      <c r="CY193" s="102"/>
      <c r="CZ193" s="9"/>
      <c r="DA193" s="483" t="str">
        <f t="shared" si="180"/>
        <v/>
      </c>
      <c r="DB193" s="484">
        <f t="shared" si="71"/>
        <v>705</v>
      </c>
      <c r="DC193" s="485">
        <f t="shared" si="181"/>
        <v>0</v>
      </c>
      <c r="DD193" s="486">
        <f t="shared" si="182"/>
        <v>0</v>
      </c>
      <c r="DE193" s="487" t="str">
        <f t="shared" si="183"/>
        <v/>
      </c>
      <c r="DF193" s="463" t="str">
        <f t="shared" si="184"/>
        <v/>
      </c>
      <c r="DG193" s="463" t="str">
        <f t="shared" si="185"/>
        <v/>
      </c>
      <c r="DH193" s="488" t="str">
        <f t="shared" si="186"/>
        <v/>
      </c>
      <c r="DI193" s="461">
        <f t="shared" si="187"/>
        <v>0</v>
      </c>
      <c r="DJ193" s="648"/>
      <c r="DK193" s="649"/>
      <c r="DM193" s="201">
        <f t="shared" si="188"/>
        <v>0</v>
      </c>
      <c r="DN193" s="201" t="s">
        <v>127</v>
      </c>
      <c r="DO193" s="201">
        <f t="shared" si="109"/>
        <v>100</v>
      </c>
      <c r="DP193" s="201" t="str">
        <f t="shared" si="189"/>
        <v>0/100</v>
      </c>
      <c r="DQ193" s="201">
        <f t="shared" si="190"/>
        <v>0</v>
      </c>
      <c r="DR193" s="201" t="s">
        <v>127</v>
      </c>
      <c r="DS193" s="201">
        <f t="shared" si="112"/>
        <v>100</v>
      </c>
      <c r="DT193" s="201" t="str">
        <f t="shared" si="191"/>
        <v>0/100</v>
      </c>
      <c r="DU193" s="201">
        <f t="shared" si="192"/>
        <v>0</v>
      </c>
      <c r="DV193" s="201" t="s">
        <v>127</v>
      </c>
      <c r="DW193" s="201">
        <f t="shared" si="115"/>
        <v>100</v>
      </c>
      <c r="DX193" s="201" t="str">
        <f t="shared" si="193"/>
        <v>0/100</v>
      </c>
      <c r="DY193" s="201">
        <f t="shared" si="194"/>
        <v>0</v>
      </c>
      <c r="DZ193" s="201" t="s">
        <v>127</v>
      </c>
      <c r="EA193" s="201">
        <f t="shared" si="118"/>
        <v>0</v>
      </c>
      <c r="EB193" s="201" t="str">
        <f t="shared" si="195"/>
        <v>0/0</v>
      </c>
    </row>
    <row r="194" spans="1:132" ht="15.75">
      <c r="A194" s="6">
        <f t="shared" si="150"/>
        <v>0</v>
      </c>
      <c r="B194" s="462">
        <v>186</v>
      </c>
      <c r="C194" s="463">
        <f t="shared" si="151"/>
        <v>0</v>
      </c>
      <c r="D194" s="8"/>
      <c r="E194" s="22"/>
      <c r="F194" s="7"/>
      <c r="G194" s="8"/>
      <c r="H194" s="8"/>
      <c r="I194" s="8"/>
      <c r="J194" s="524"/>
      <c r="K194" s="196">
        <v>0</v>
      </c>
      <c r="L194" s="146">
        <v>0</v>
      </c>
      <c r="M194" s="146"/>
      <c r="N194" s="147">
        <f t="shared" si="152"/>
        <v>0</v>
      </c>
      <c r="O194" s="148">
        <v>0</v>
      </c>
      <c r="P194" s="148">
        <v>0</v>
      </c>
      <c r="Q194" s="148">
        <v>0</v>
      </c>
      <c r="R194" s="149">
        <f t="shared" si="153"/>
        <v>0</v>
      </c>
      <c r="S194" s="150">
        <v>0</v>
      </c>
      <c r="T194" s="150">
        <v>0</v>
      </c>
      <c r="U194" s="150">
        <v>0</v>
      </c>
      <c r="V194" s="151">
        <f t="shared" si="154"/>
        <v>0</v>
      </c>
      <c r="W194" s="464">
        <f t="shared" si="155"/>
        <v>0</v>
      </c>
      <c r="X194" s="465">
        <f t="shared" si="156"/>
        <v>0</v>
      </c>
      <c r="Y194" s="466" t="str">
        <f t="shared" si="157"/>
        <v/>
      </c>
      <c r="Z194" s="186">
        <v>0</v>
      </c>
      <c r="AA194" s="152">
        <v>0</v>
      </c>
      <c r="AB194" s="152"/>
      <c r="AC194" s="153">
        <f t="shared" si="158"/>
        <v>0</v>
      </c>
      <c r="AD194" s="154">
        <v>0</v>
      </c>
      <c r="AE194" s="154">
        <v>0</v>
      </c>
      <c r="AF194" s="154">
        <v>0</v>
      </c>
      <c r="AG194" s="155">
        <f t="shared" si="159"/>
        <v>0</v>
      </c>
      <c r="AH194" s="156">
        <v>0</v>
      </c>
      <c r="AI194" s="156">
        <v>0</v>
      </c>
      <c r="AJ194" s="156">
        <v>0</v>
      </c>
      <c r="AK194" s="157">
        <f t="shared" si="160"/>
        <v>0</v>
      </c>
      <c r="AL194" s="467">
        <f t="shared" si="196"/>
        <v>0</v>
      </c>
      <c r="AM194" s="468">
        <f t="shared" si="161"/>
        <v>0</v>
      </c>
      <c r="AN194" s="469" t="str">
        <f t="shared" si="162"/>
        <v/>
      </c>
      <c r="AO194" s="102">
        <v>0</v>
      </c>
      <c r="AP194" s="9">
        <v>0</v>
      </c>
      <c r="AQ194" s="9"/>
      <c r="AR194" s="158">
        <f t="shared" si="163"/>
        <v>0</v>
      </c>
      <c r="AS194" s="159">
        <v>0</v>
      </c>
      <c r="AT194" s="159">
        <v>0</v>
      </c>
      <c r="AU194" s="159">
        <v>0</v>
      </c>
      <c r="AV194" s="160">
        <f t="shared" si="164"/>
        <v>0</v>
      </c>
      <c r="AW194" s="161">
        <v>0</v>
      </c>
      <c r="AX194" s="161">
        <v>0</v>
      </c>
      <c r="AY194" s="161">
        <v>0</v>
      </c>
      <c r="AZ194" s="162">
        <f t="shared" si="165"/>
        <v>0</v>
      </c>
      <c r="BA194" s="470">
        <f t="shared" si="166"/>
        <v>0</v>
      </c>
      <c r="BB194" s="471">
        <f t="shared" si="167"/>
        <v>0</v>
      </c>
      <c r="BC194" s="472" t="str">
        <f t="shared" si="168"/>
        <v/>
      </c>
      <c r="BD194" s="172">
        <v>0</v>
      </c>
      <c r="BE194" s="163">
        <v>0</v>
      </c>
      <c r="BF194" s="163"/>
      <c r="BG194" s="164">
        <f t="shared" si="169"/>
        <v>0</v>
      </c>
      <c r="BH194" s="165">
        <v>0</v>
      </c>
      <c r="BI194" s="165">
        <v>0</v>
      </c>
      <c r="BJ194" s="165">
        <v>0</v>
      </c>
      <c r="BK194" s="166">
        <f t="shared" si="170"/>
        <v>0</v>
      </c>
      <c r="BL194" s="167">
        <v>0</v>
      </c>
      <c r="BM194" s="167">
        <v>0</v>
      </c>
      <c r="BN194" s="167">
        <v>0</v>
      </c>
      <c r="BO194" s="168">
        <f t="shared" si="171"/>
        <v>0</v>
      </c>
      <c r="BP194" s="473">
        <f t="shared" si="172"/>
        <v>0</v>
      </c>
      <c r="BQ194" s="474">
        <f t="shared" si="173"/>
        <v>0</v>
      </c>
      <c r="BR194" s="475" t="str">
        <f t="shared" si="174"/>
        <v/>
      </c>
      <c r="BS194" s="132"/>
      <c r="BT194" s="19"/>
      <c r="BU194" s="19"/>
      <c r="BV194" s="19"/>
      <c r="BW194" s="19"/>
      <c r="BX194" s="476">
        <f t="shared" si="149"/>
        <v>0</v>
      </c>
      <c r="BY194" s="448">
        <f t="shared" si="175"/>
        <v>0</v>
      </c>
      <c r="BZ194" s="449" t="str">
        <f t="shared" si="197"/>
        <v/>
      </c>
      <c r="CA194" s="116"/>
      <c r="CB194" s="27"/>
      <c r="CC194" s="27"/>
      <c r="CD194" s="27"/>
      <c r="CE194" s="27"/>
      <c r="CF194" s="470">
        <f t="shared" si="146"/>
        <v>0</v>
      </c>
      <c r="CG194" s="477">
        <f t="shared" si="176"/>
        <v>0</v>
      </c>
      <c r="CH194" s="478" t="str">
        <f t="shared" si="198"/>
        <v/>
      </c>
      <c r="CI194" s="111"/>
      <c r="CJ194" s="18"/>
      <c r="CK194" s="18"/>
      <c r="CL194" s="18"/>
      <c r="CM194" s="18"/>
      <c r="CN194" s="479">
        <f t="shared" si="147"/>
        <v>0</v>
      </c>
      <c r="CO194" s="480">
        <f t="shared" si="177"/>
        <v>0</v>
      </c>
      <c r="CP194" s="481" t="str">
        <f t="shared" si="199"/>
        <v/>
      </c>
      <c r="CQ194" s="106"/>
      <c r="CR194" s="19"/>
      <c r="CS194" s="19"/>
      <c r="CT194" s="19"/>
      <c r="CU194" s="19"/>
      <c r="CV194" s="476">
        <f t="shared" si="148"/>
        <v>0</v>
      </c>
      <c r="CW194" s="448" t="str">
        <f t="shared" si="178"/>
        <v/>
      </c>
      <c r="CX194" s="482" t="str">
        <f t="shared" si="179"/>
        <v/>
      </c>
      <c r="CY194" s="102"/>
      <c r="CZ194" s="9"/>
      <c r="DA194" s="483" t="str">
        <f t="shared" si="180"/>
        <v/>
      </c>
      <c r="DB194" s="484">
        <f t="shared" si="71"/>
        <v>705</v>
      </c>
      <c r="DC194" s="485">
        <f t="shared" si="181"/>
        <v>0</v>
      </c>
      <c r="DD194" s="486">
        <f t="shared" si="182"/>
        <v>0</v>
      </c>
      <c r="DE194" s="487" t="str">
        <f t="shared" si="183"/>
        <v/>
      </c>
      <c r="DF194" s="463" t="str">
        <f t="shared" si="184"/>
        <v/>
      </c>
      <c r="DG194" s="463" t="str">
        <f t="shared" si="185"/>
        <v/>
      </c>
      <c r="DH194" s="488" t="str">
        <f t="shared" si="186"/>
        <v/>
      </c>
      <c r="DI194" s="461">
        <f t="shared" si="187"/>
        <v>0</v>
      </c>
      <c r="DJ194" s="648"/>
      <c r="DK194" s="649"/>
      <c r="DM194" s="201">
        <f t="shared" si="188"/>
        <v>0</v>
      </c>
      <c r="DN194" s="201" t="s">
        <v>127</v>
      </c>
      <c r="DO194" s="201">
        <f t="shared" si="109"/>
        <v>100</v>
      </c>
      <c r="DP194" s="201" t="str">
        <f t="shared" si="189"/>
        <v>0/100</v>
      </c>
      <c r="DQ194" s="201">
        <f t="shared" si="190"/>
        <v>0</v>
      </c>
      <c r="DR194" s="201" t="s">
        <v>127</v>
      </c>
      <c r="DS194" s="201">
        <f t="shared" si="112"/>
        <v>100</v>
      </c>
      <c r="DT194" s="201" t="str">
        <f t="shared" si="191"/>
        <v>0/100</v>
      </c>
      <c r="DU194" s="201">
        <f t="shared" si="192"/>
        <v>0</v>
      </c>
      <c r="DV194" s="201" t="s">
        <v>127</v>
      </c>
      <c r="DW194" s="201">
        <f t="shared" si="115"/>
        <v>100</v>
      </c>
      <c r="DX194" s="201" t="str">
        <f t="shared" si="193"/>
        <v>0/100</v>
      </c>
      <c r="DY194" s="201">
        <f t="shared" si="194"/>
        <v>0</v>
      </c>
      <c r="DZ194" s="201" t="s">
        <v>127</v>
      </c>
      <c r="EA194" s="201">
        <f t="shared" si="118"/>
        <v>0</v>
      </c>
      <c r="EB194" s="201" t="str">
        <f t="shared" si="195"/>
        <v>0/0</v>
      </c>
    </row>
    <row r="195" spans="1:132" ht="15.75">
      <c r="A195" s="6">
        <f t="shared" si="150"/>
        <v>0</v>
      </c>
      <c r="B195" s="484">
        <v>187</v>
      </c>
      <c r="C195" s="463">
        <f t="shared" si="151"/>
        <v>0</v>
      </c>
      <c r="D195" s="8"/>
      <c r="E195" s="22"/>
      <c r="F195" s="7"/>
      <c r="G195" s="8"/>
      <c r="H195" s="8"/>
      <c r="I195" s="8"/>
      <c r="J195" s="524"/>
      <c r="K195" s="196">
        <v>0</v>
      </c>
      <c r="L195" s="146">
        <v>0</v>
      </c>
      <c r="M195" s="146"/>
      <c r="N195" s="147">
        <f t="shared" si="152"/>
        <v>0</v>
      </c>
      <c r="O195" s="148">
        <v>0</v>
      </c>
      <c r="P195" s="148">
        <v>0</v>
      </c>
      <c r="Q195" s="148">
        <v>0</v>
      </c>
      <c r="R195" s="149">
        <f t="shared" si="153"/>
        <v>0</v>
      </c>
      <c r="S195" s="150">
        <v>0</v>
      </c>
      <c r="T195" s="150">
        <v>0</v>
      </c>
      <c r="U195" s="150">
        <v>0</v>
      </c>
      <c r="V195" s="151">
        <f t="shared" si="154"/>
        <v>0</v>
      </c>
      <c r="W195" s="464">
        <f t="shared" si="155"/>
        <v>0</v>
      </c>
      <c r="X195" s="465">
        <f t="shared" si="156"/>
        <v>0</v>
      </c>
      <c r="Y195" s="466" t="str">
        <f t="shared" si="157"/>
        <v/>
      </c>
      <c r="Z195" s="186">
        <v>0</v>
      </c>
      <c r="AA195" s="152">
        <v>0</v>
      </c>
      <c r="AB195" s="152"/>
      <c r="AC195" s="153">
        <f t="shared" si="158"/>
        <v>0</v>
      </c>
      <c r="AD195" s="154">
        <v>0</v>
      </c>
      <c r="AE195" s="154">
        <v>0</v>
      </c>
      <c r="AF195" s="154">
        <v>0</v>
      </c>
      <c r="AG195" s="155">
        <f t="shared" si="159"/>
        <v>0</v>
      </c>
      <c r="AH195" s="156">
        <v>0</v>
      </c>
      <c r="AI195" s="156">
        <v>0</v>
      </c>
      <c r="AJ195" s="156">
        <v>0</v>
      </c>
      <c r="AK195" s="157">
        <f t="shared" si="160"/>
        <v>0</v>
      </c>
      <c r="AL195" s="467">
        <f t="shared" si="196"/>
        <v>0</v>
      </c>
      <c r="AM195" s="468">
        <f t="shared" si="161"/>
        <v>0</v>
      </c>
      <c r="AN195" s="469" t="str">
        <f t="shared" si="162"/>
        <v/>
      </c>
      <c r="AO195" s="102">
        <v>0</v>
      </c>
      <c r="AP195" s="9">
        <v>0</v>
      </c>
      <c r="AQ195" s="9"/>
      <c r="AR195" s="158">
        <f t="shared" si="163"/>
        <v>0</v>
      </c>
      <c r="AS195" s="159">
        <v>0</v>
      </c>
      <c r="AT195" s="159">
        <v>0</v>
      </c>
      <c r="AU195" s="159">
        <v>0</v>
      </c>
      <c r="AV195" s="160">
        <f t="shared" si="164"/>
        <v>0</v>
      </c>
      <c r="AW195" s="161">
        <v>0</v>
      </c>
      <c r="AX195" s="161">
        <v>0</v>
      </c>
      <c r="AY195" s="161">
        <v>0</v>
      </c>
      <c r="AZ195" s="162">
        <f t="shared" si="165"/>
        <v>0</v>
      </c>
      <c r="BA195" s="470">
        <f t="shared" si="166"/>
        <v>0</v>
      </c>
      <c r="BB195" s="471">
        <f t="shared" si="167"/>
        <v>0</v>
      </c>
      <c r="BC195" s="472" t="str">
        <f t="shared" si="168"/>
        <v/>
      </c>
      <c r="BD195" s="172">
        <v>0</v>
      </c>
      <c r="BE195" s="163">
        <v>0</v>
      </c>
      <c r="BF195" s="163"/>
      <c r="BG195" s="164">
        <f t="shared" si="169"/>
        <v>0</v>
      </c>
      <c r="BH195" s="165">
        <v>0</v>
      </c>
      <c r="BI195" s="165">
        <v>0</v>
      </c>
      <c r="BJ195" s="165">
        <v>0</v>
      </c>
      <c r="BK195" s="166">
        <f t="shared" si="170"/>
        <v>0</v>
      </c>
      <c r="BL195" s="167">
        <v>0</v>
      </c>
      <c r="BM195" s="167">
        <v>0</v>
      </c>
      <c r="BN195" s="167">
        <v>0</v>
      </c>
      <c r="BO195" s="168">
        <f t="shared" si="171"/>
        <v>0</v>
      </c>
      <c r="BP195" s="473">
        <f t="shared" si="172"/>
        <v>0</v>
      </c>
      <c r="BQ195" s="474">
        <f t="shared" si="173"/>
        <v>0</v>
      </c>
      <c r="BR195" s="475" t="str">
        <f t="shared" si="174"/>
        <v/>
      </c>
      <c r="BS195" s="132"/>
      <c r="BT195" s="19"/>
      <c r="BU195" s="19"/>
      <c r="BV195" s="19"/>
      <c r="BW195" s="19"/>
      <c r="BX195" s="476">
        <f t="shared" si="149"/>
        <v>0</v>
      </c>
      <c r="BY195" s="448">
        <f t="shared" si="175"/>
        <v>0</v>
      </c>
      <c r="BZ195" s="449" t="str">
        <f t="shared" si="197"/>
        <v/>
      </c>
      <c r="CA195" s="116"/>
      <c r="CB195" s="27"/>
      <c r="CC195" s="27"/>
      <c r="CD195" s="27"/>
      <c r="CE195" s="27"/>
      <c r="CF195" s="470">
        <f t="shared" si="146"/>
        <v>0</v>
      </c>
      <c r="CG195" s="477">
        <f t="shared" si="176"/>
        <v>0</v>
      </c>
      <c r="CH195" s="478" t="str">
        <f t="shared" si="198"/>
        <v/>
      </c>
      <c r="CI195" s="111"/>
      <c r="CJ195" s="18"/>
      <c r="CK195" s="18"/>
      <c r="CL195" s="18"/>
      <c r="CM195" s="18"/>
      <c r="CN195" s="479">
        <f t="shared" si="147"/>
        <v>0</v>
      </c>
      <c r="CO195" s="480">
        <f t="shared" si="177"/>
        <v>0</v>
      </c>
      <c r="CP195" s="481" t="str">
        <f t="shared" si="199"/>
        <v/>
      </c>
      <c r="CQ195" s="106"/>
      <c r="CR195" s="19"/>
      <c r="CS195" s="19"/>
      <c r="CT195" s="19"/>
      <c r="CU195" s="19"/>
      <c r="CV195" s="476">
        <f t="shared" si="148"/>
        <v>0</v>
      </c>
      <c r="CW195" s="448" t="str">
        <f t="shared" si="178"/>
        <v/>
      </c>
      <c r="CX195" s="482" t="str">
        <f t="shared" si="179"/>
        <v/>
      </c>
      <c r="CY195" s="102"/>
      <c r="CZ195" s="9"/>
      <c r="DA195" s="483" t="str">
        <f t="shared" si="180"/>
        <v/>
      </c>
      <c r="DB195" s="484">
        <f t="shared" si="71"/>
        <v>705</v>
      </c>
      <c r="DC195" s="485">
        <f t="shared" si="181"/>
        <v>0</v>
      </c>
      <c r="DD195" s="486">
        <f t="shared" si="182"/>
        <v>0</v>
      </c>
      <c r="DE195" s="487" t="str">
        <f t="shared" si="183"/>
        <v/>
      </c>
      <c r="DF195" s="463" t="str">
        <f t="shared" si="184"/>
        <v/>
      </c>
      <c r="DG195" s="463" t="str">
        <f t="shared" si="185"/>
        <v/>
      </c>
      <c r="DH195" s="488" t="str">
        <f t="shared" si="186"/>
        <v/>
      </c>
      <c r="DI195" s="461">
        <f t="shared" si="187"/>
        <v>0</v>
      </c>
      <c r="DJ195" s="648"/>
      <c r="DK195" s="649"/>
      <c r="DM195" s="201">
        <f t="shared" si="188"/>
        <v>0</v>
      </c>
      <c r="DN195" s="201" t="s">
        <v>127</v>
      </c>
      <c r="DO195" s="201">
        <f t="shared" si="109"/>
        <v>100</v>
      </c>
      <c r="DP195" s="201" t="str">
        <f t="shared" si="189"/>
        <v>0/100</v>
      </c>
      <c r="DQ195" s="201">
        <f t="shared" si="190"/>
        <v>0</v>
      </c>
      <c r="DR195" s="201" t="s">
        <v>127</v>
      </c>
      <c r="DS195" s="201">
        <f t="shared" si="112"/>
        <v>100</v>
      </c>
      <c r="DT195" s="201" t="str">
        <f t="shared" si="191"/>
        <v>0/100</v>
      </c>
      <c r="DU195" s="201">
        <f t="shared" si="192"/>
        <v>0</v>
      </c>
      <c r="DV195" s="201" t="s">
        <v>127</v>
      </c>
      <c r="DW195" s="201">
        <f t="shared" si="115"/>
        <v>100</v>
      </c>
      <c r="DX195" s="201" t="str">
        <f t="shared" si="193"/>
        <v>0/100</v>
      </c>
      <c r="DY195" s="201">
        <f t="shared" si="194"/>
        <v>0</v>
      </c>
      <c r="DZ195" s="201" t="s">
        <v>127</v>
      </c>
      <c r="EA195" s="201">
        <f t="shared" si="118"/>
        <v>0</v>
      </c>
      <c r="EB195" s="201" t="str">
        <f t="shared" si="195"/>
        <v>0/0</v>
      </c>
    </row>
    <row r="196" spans="1:132" ht="15.75">
      <c r="A196" s="6">
        <f t="shared" si="150"/>
        <v>0</v>
      </c>
      <c r="B196" s="462">
        <v>188</v>
      </c>
      <c r="C196" s="463">
        <f t="shared" si="151"/>
        <v>0</v>
      </c>
      <c r="D196" s="8"/>
      <c r="E196" s="22"/>
      <c r="F196" s="7"/>
      <c r="G196" s="8"/>
      <c r="H196" s="8"/>
      <c r="I196" s="8"/>
      <c r="J196" s="524"/>
      <c r="K196" s="196">
        <v>0</v>
      </c>
      <c r="L196" s="146">
        <v>0</v>
      </c>
      <c r="M196" s="146"/>
      <c r="N196" s="147">
        <f t="shared" si="152"/>
        <v>0</v>
      </c>
      <c r="O196" s="148">
        <v>0</v>
      </c>
      <c r="P196" s="148">
        <v>0</v>
      </c>
      <c r="Q196" s="148">
        <v>0</v>
      </c>
      <c r="R196" s="149">
        <f t="shared" si="153"/>
        <v>0</v>
      </c>
      <c r="S196" s="150">
        <v>0</v>
      </c>
      <c r="T196" s="150">
        <v>0</v>
      </c>
      <c r="U196" s="150">
        <v>0</v>
      </c>
      <c r="V196" s="151">
        <f t="shared" si="154"/>
        <v>0</v>
      </c>
      <c r="W196" s="464">
        <f t="shared" si="155"/>
        <v>0</v>
      </c>
      <c r="X196" s="465">
        <f t="shared" si="156"/>
        <v>0</v>
      </c>
      <c r="Y196" s="466" t="str">
        <f t="shared" si="157"/>
        <v/>
      </c>
      <c r="Z196" s="186">
        <v>0</v>
      </c>
      <c r="AA196" s="152">
        <v>0</v>
      </c>
      <c r="AB196" s="152"/>
      <c r="AC196" s="153">
        <f t="shared" si="158"/>
        <v>0</v>
      </c>
      <c r="AD196" s="154">
        <v>0</v>
      </c>
      <c r="AE196" s="154">
        <v>0</v>
      </c>
      <c r="AF196" s="154">
        <v>0</v>
      </c>
      <c r="AG196" s="155">
        <f t="shared" si="159"/>
        <v>0</v>
      </c>
      <c r="AH196" s="156">
        <v>0</v>
      </c>
      <c r="AI196" s="156">
        <v>0</v>
      </c>
      <c r="AJ196" s="156">
        <v>0</v>
      </c>
      <c r="AK196" s="157">
        <f t="shared" si="160"/>
        <v>0</v>
      </c>
      <c r="AL196" s="467">
        <f t="shared" si="196"/>
        <v>0</v>
      </c>
      <c r="AM196" s="468">
        <f t="shared" si="161"/>
        <v>0</v>
      </c>
      <c r="AN196" s="469" t="str">
        <f t="shared" si="162"/>
        <v/>
      </c>
      <c r="AO196" s="102">
        <v>0</v>
      </c>
      <c r="AP196" s="9">
        <v>0</v>
      </c>
      <c r="AQ196" s="9"/>
      <c r="AR196" s="158">
        <f t="shared" si="163"/>
        <v>0</v>
      </c>
      <c r="AS196" s="159">
        <v>0</v>
      </c>
      <c r="AT196" s="159">
        <v>0</v>
      </c>
      <c r="AU196" s="159">
        <v>0</v>
      </c>
      <c r="AV196" s="160">
        <f t="shared" si="164"/>
        <v>0</v>
      </c>
      <c r="AW196" s="161">
        <v>0</v>
      </c>
      <c r="AX196" s="161">
        <v>0</v>
      </c>
      <c r="AY196" s="161">
        <v>0</v>
      </c>
      <c r="AZ196" s="162">
        <f t="shared" si="165"/>
        <v>0</v>
      </c>
      <c r="BA196" s="470">
        <f t="shared" si="166"/>
        <v>0</v>
      </c>
      <c r="BB196" s="471">
        <f t="shared" si="167"/>
        <v>0</v>
      </c>
      <c r="BC196" s="472" t="str">
        <f t="shared" si="168"/>
        <v/>
      </c>
      <c r="BD196" s="172">
        <v>0</v>
      </c>
      <c r="BE196" s="163">
        <v>0</v>
      </c>
      <c r="BF196" s="163"/>
      <c r="BG196" s="164">
        <f t="shared" si="169"/>
        <v>0</v>
      </c>
      <c r="BH196" s="165">
        <v>0</v>
      </c>
      <c r="BI196" s="165">
        <v>0</v>
      </c>
      <c r="BJ196" s="165">
        <v>0</v>
      </c>
      <c r="BK196" s="166">
        <f t="shared" si="170"/>
        <v>0</v>
      </c>
      <c r="BL196" s="167">
        <v>0</v>
      </c>
      <c r="BM196" s="167">
        <v>0</v>
      </c>
      <c r="BN196" s="167">
        <v>0</v>
      </c>
      <c r="BO196" s="168">
        <f t="shared" si="171"/>
        <v>0</v>
      </c>
      <c r="BP196" s="473">
        <f t="shared" si="172"/>
        <v>0</v>
      </c>
      <c r="BQ196" s="474">
        <f t="shared" si="173"/>
        <v>0</v>
      </c>
      <c r="BR196" s="475" t="str">
        <f t="shared" si="174"/>
        <v/>
      </c>
      <c r="BS196" s="132"/>
      <c r="BT196" s="19"/>
      <c r="BU196" s="19"/>
      <c r="BV196" s="19"/>
      <c r="BW196" s="19"/>
      <c r="BX196" s="476">
        <f t="shared" si="149"/>
        <v>0</v>
      </c>
      <c r="BY196" s="448">
        <f t="shared" si="175"/>
        <v>0</v>
      </c>
      <c r="BZ196" s="449" t="str">
        <f t="shared" si="197"/>
        <v/>
      </c>
      <c r="CA196" s="116"/>
      <c r="CB196" s="27"/>
      <c r="CC196" s="27"/>
      <c r="CD196" s="27"/>
      <c r="CE196" s="27"/>
      <c r="CF196" s="470">
        <f t="shared" si="146"/>
        <v>0</v>
      </c>
      <c r="CG196" s="477">
        <f t="shared" si="176"/>
        <v>0</v>
      </c>
      <c r="CH196" s="478" t="str">
        <f t="shared" si="198"/>
        <v/>
      </c>
      <c r="CI196" s="111"/>
      <c r="CJ196" s="18"/>
      <c r="CK196" s="18"/>
      <c r="CL196" s="18"/>
      <c r="CM196" s="18"/>
      <c r="CN196" s="479">
        <f t="shared" si="147"/>
        <v>0</v>
      </c>
      <c r="CO196" s="480">
        <f t="shared" si="177"/>
        <v>0</v>
      </c>
      <c r="CP196" s="481" t="str">
        <f t="shared" si="199"/>
        <v/>
      </c>
      <c r="CQ196" s="106"/>
      <c r="CR196" s="19"/>
      <c r="CS196" s="19"/>
      <c r="CT196" s="19"/>
      <c r="CU196" s="19"/>
      <c r="CV196" s="476">
        <f t="shared" si="148"/>
        <v>0</v>
      </c>
      <c r="CW196" s="448" t="str">
        <f t="shared" si="178"/>
        <v/>
      </c>
      <c r="CX196" s="482" t="str">
        <f t="shared" si="179"/>
        <v/>
      </c>
      <c r="CY196" s="102"/>
      <c r="CZ196" s="9"/>
      <c r="DA196" s="483" t="str">
        <f t="shared" si="180"/>
        <v/>
      </c>
      <c r="DB196" s="484">
        <f t="shared" si="71"/>
        <v>705</v>
      </c>
      <c r="DC196" s="485">
        <f t="shared" si="181"/>
        <v>0</v>
      </c>
      <c r="DD196" s="486">
        <f t="shared" si="182"/>
        <v>0</v>
      </c>
      <c r="DE196" s="487" t="str">
        <f t="shared" si="183"/>
        <v/>
      </c>
      <c r="DF196" s="463" t="str">
        <f t="shared" si="184"/>
        <v/>
      </c>
      <c r="DG196" s="463" t="str">
        <f t="shared" si="185"/>
        <v/>
      </c>
      <c r="DH196" s="488" t="str">
        <f t="shared" si="186"/>
        <v/>
      </c>
      <c r="DI196" s="461">
        <f t="shared" si="187"/>
        <v>0</v>
      </c>
      <c r="DJ196" s="648"/>
      <c r="DK196" s="649"/>
      <c r="DM196" s="201">
        <f t="shared" si="188"/>
        <v>0</v>
      </c>
      <c r="DN196" s="201" t="s">
        <v>127</v>
      </c>
      <c r="DO196" s="201">
        <f t="shared" si="109"/>
        <v>100</v>
      </c>
      <c r="DP196" s="201" t="str">
        <f t="shared" si="189"/>
        <v>0/100</v>
      </c>
      <c r="DQ196" s="201">
        <f t="shared" si="190"/>
        <v>0</v>
      </c>
      <c r="DR196" s="201" t="s">
        <v>127</v>
      </c>
      <c r="DS196" s="201">
        <f t="shared" si="112"/>
        <v>100</v>
      </c>
      <c r="DT196" s="201" t="str">
        <f t="shared" si="191"/>
        <v>0/100</v>
      </c>
      <c r="DU196" s="201">
        <f t="shared" si="192"/>
        <v>0</v>
      </c>
      <c r="DV196" s="201" t="s">
        <v>127</v>
      </c>
      <c r="DW196" s="201">
        <f t="shared" si="115"/>
        <v>100</v>
      </c>
      <c r="DX196" s="201" t="str">
        <f t="shared" si="193"/>
        <v>0/100</v>
      </c>
      <c r="DY196" s="201">
        <f t="shared" si="194"/>
        <v>0</v>
      </c>
      <c r="DZ196" s="201" t="s">
        <v>127</v>
      </c>
      <c r="EA196" s="201">
        <f t="shared" si="118"/>
        <v>0</v>
      </c>
      <c r="EB196" s="201" t="str">
        <f t="shared" si="195"/>
        <v>0/0</v>
      </c>
    </row>
    <row r="197" spans="1:132" ht="15.75">
      <c r="A197" s="6">
        <f t="shared" si="150"/>
        <v>0</v>
      </c>
      <c r="B197" s="484">
        <v>189</v>
      </c>
      <c r="C197" s="463">
        <f t="shared" si="151"/>
        <v>0</v>
      </c>
      <c r="D197" s="8"/>
      <c r="E197" s="22"/>
      <c r="F197" s="7"/>
      <c r="G197" s="8"/>
      <c r="H197" s="8"/>
      <c r="I197" s="8"/>
      <c r="J197" s="524"/>
      <c r="K197" s="196">
        <v>0</v>
      </c>
      <c r="L197" s="146">
        <v>0</v>
      </c>
      <c r="M197" s="146"/>
      <c r="N197" s="147">
        <f t="shared" si="152"/>
        <v>0</v>
      </c>
      <c r="O197" s="148">
        <v>0</v>
      </c>
      <c r="P197" s="148">
        <v>0</v>
      </c>
      <c r="Q197" s="148">
        <v>0</v>
      </c>
      <c r="R197" s="149">
        <f t="shared" si="153"/>
        <v>0</v>
      </c>
      <c r="S197" s="150">
        <v>0</v>
      </c>
      <c r="T197" s="150">
        <v>0</v>
      </c>
      <c r="U197" s="150">
        <v>0</v>
      </c>
      <c r="V197" s="151">
        <f t="shared" si="154"/>
        <v>0</v>
      </c>
      <c r="W197" s="464">
        <f t="shared" si="155"/>
        <v>0</v>
      </c>
      <c r="X197" s="465">
        <f t="shared" si="156"/>
        <v>0</v>
      </c>
      <c r="Y197" s="466" t="str">
        <f t="shared" si="157"/>
        <v/>
      </c>
      <c r="Z197" s="186">
        <v>0</v>
      </c>
      <c r="AA197" s="152">
        <v>0</v>
      </c>
      <c r="AB197" s="152"/>
      <c r="AC197" s="153">
        <f t="shared" si="158"/>
        <v>0</v>
      </c>
      <c r="AD197" s="154">
        <v>0</v>
      </c>
      <c r="AE197" s="154">
        <v>0</v>
      </c>
      <c r="AF197" s="154">
        <v>0</v>
      </c>
      <c r="AG197" s="155">
        <f t="shared" si="159"/>
        <v>0</v>
      </c>
      <c r="AH197" s="156">
        <v>0</v>
      </c>
      <c r="AI197" s="156">
        <v>0</v>
      </c>
      <c r="AJ197" s="156">
        <v>0</v>
      </c>
      <c r="AK197" s="157">
        <f t="shared" si="160"/>
        <v>0</v>
      </c>
      <c r="AL197" s="467">
        <f t="shared" si="196"/>
        <v>0</v>
      </c>
      <c r="AM197" s="468">
        <f t="shared" si="161"/>
        <v>0</v>
      </c>
      <c r="AN197" s="469" t="str">
        <f t="shared" si="162"/>
        <v/>
      </c>
      <c r="AO197" s="102">
        <v>0</v>
      </c>
      <c r="AP197" s="9">
        <v>0</v>
      </c>
      <c r="AQ197" s="9"/>
      <c r="AR197" s="158">
        <f t="shared" si="163"/>
        <v>0</v>
      </c>
      <c r="AS197" s="159">
        <v>0</v>
      </c>
      <c r="AT197" s="159">
        <v>0</v>
      </c>
      <c r="AU197" s="159">
        <v>0</v>
      </c>
      <c r="AV197" s="160">
        <f t="shared" si="164"/>
        <v>0</v>
      </c>
      <c r="AW197" s="161">
        <v>0</v>
      </c>
      <c r="AX197" s="161">
        <v>0</v>
      </c>
      <c r="AY197" s="161">
        <v>0</v>
      </c>
      <c r="AZ197" s="162">
        <f t="shared" si="165"/>
        <v>0</v>
      </c>
      <c r="BA197" s="470">
        <f t="shared" si="166"/>
        <v>0</v>
      </c>
      <c r="BB197" s="471">
        <f t="shared" si="167"/>
        <v>0</v>
      </c>
      <c r="BC197" s="472" t="str">
        <f t="shared" si="168"/>
        <v/>
      </c>
      <c r="BD197" s="172">
        <v>0</v>
      </c>
      <c r="BE197" s="163">
        <v>0</v>
      </c>
      <c r="BF197" s="163"/>
      <c r="BG197" s="164">
        <f t="shared" si="169"/>
        <v>0</v>
      </c>
      <c r="BH197" s="165">
        <v>0</v>
      </c>
      <c r="BI197" s="165">
        <v>0</v>
      </c>
      <c r="BJ197" s="165">
        <v>0</v>
      </c>
      <c r="BK197" s="166">
        <f t="shared" si="170"/>
        <v>0</v>
      </c>
      <c r="BL197" s="167">
        <v>0</v>
      </c>
      <c r="BM197" s="167">
        <v>0</v>
      </c>
      <c r="BN197" s="167">
        <v>0</v>
      </c>
      <c r="BO197" s="168">
        <f t="shared" si="171"/>
        <v>0</v>
      </c>
      <c r="BP197" s="473">
        <f t="shared" si="172"/>
        <v>0</v>
      </c>
      <c r="BQ197" s="474">
        <f t="shared" si="173"/>
        <v>0</v>
      </c>
      <c r="BR197" s="475" t="str">
        <f t="shared" si="174"/>
        <v/>
      </c>
      <c r="BS197" s="132"/>
      <c r="BT197" s="19"/>
      <c r="BU197" s="19"/>
      <c r="BV197" s="19"/>
      <c r="BW197" s="19"/>
      <c r="BX197" s="476">
        <f t="shared" si="149"/>
        <v>0</v>
      </c>
      <c r="BY197" s="448">
        <f t="shared" si="175"/>
        <v>0</v>
      </c>
      <c r="BZ197" s="449" t="str">
        <f t="shared" si="197"/>
        <v/>
      </c>
      <c r="CA197" s="116"/>
      <c r="CB197" s="27"/>
      <c r="CC197" s="27"/>
      <c r="CD197" s="27"/>
      <c r="CE197" s="27"/>
      <c r="CF197" s="470">
        <f t="shared" si="146"/>
        <v>0</v>
      </c>
      <c r="CG197" s="477">
        <f t="shared" si="176"/>
        <v>0</v>
      </c>
      <c r="CH197" s="478" t="str">
        <f t="shared" si="198"/>
        <v/>
      </c>
      <c r="CI197" s="111"/>
      <c r="CJ197" s="18"/>
      <c r="CK197" s="18"/>
      <c r="CL197" s="18"/>
      <c r="CM197" s="18"/>
      <c r="CN197" s="479">
        <f t="shared" si="147"/>
        <v>0</v>
      </c>
      <c r="CO197" s="480">
        <f t="shared" si="177"/>
        <v>0</v>
      </c>
      <c r="CP197" s="481" t="str">
        <f t="shared" si="199"/>
        <v/>
      </c>
      <c r="CQ197" s="106"/>
      <c r="CR197" s="19"/>
      <c r="CS197" s="19"/>
      <c r="CT197" s="19"/>
      <c r="CU197" s="19"/>
      <c r="CV197" s="476">
        <f t="shared" si="148"/>
        <v>0</v>
      </c>
      <c r="CW197" s="448" t="str">
        <f t="shared" si="178"/>
        <v/>
      </c>
      <c r="CX197" s="482" t="str">
        <f t="shared" si="179"/>
        <v/>
      </c>
      <c r="CY197" s="102"/>
      <c r="CZ197" s="9"/>
      <c r="DA197" s="483" t="str">
        <f t="shared" si="180"/>
        <v/>
      </c>
      <c r="DB197" s="484">
        <f t="shared" si="71"/>
        <v>705</v>
      </c>
      <c r="DC197" s="485">
        <f t="shared" si="181"/>
        <v>0</v>
      </c>
      <c r="DD197" s="486">
        <f t="shared" si="182"/>
        <v>0</v>
      </c>
      <c r="DE197" s="487" t="str">
        <f t="shared" si="183"/>
        <v/>
      </c>
      <c r="DF197" s="463" t="str">
        <f t="shared" si="184"/>
        <v/>
      </c>
      <c r="DG197" s="463" t="str">
        <f t="shared" si="185"/>
        <v/>
      </c>
      <c r="DH197" s="488" t="str">
        <f t="shared" si="186"/>
        <v/>
      </c>
      <c r="DI197" s="461">
        <f t="shared" si="187"/>
        <v>0</v>
      </c>
      <c r="DJ197" s="648"/>
      <c r="DK197" s="649"/>
      <c r="DM197" s="201">
        <f t="shared" si="188"/>
        <v>0</v>
      </c>
      <c r="DN197" s="201" t="s">
        <v>127</v>
      </c>
      <c r="DO197" s="201">
        <f t="shared" si="109"/>
        <v>100</v>
      </c>
      <c r="DP197" s="201" t="str">
        <f t="shared" si="189"/>
        <v>0/100</v>
      </c>
      <c r="DQ197" s="201">
        <f t="shared" si="190"/>
        <v>0</v>
      </c>
      <c r="DR197" s="201" t="s">
        <v>127</v>
      </c>
      <c r="DS197" s="201">
        <f t="shared" si="112"/>
        <v>100</v>
      </c>
      <c r="DT197" s="201" t="str">
        <f t="shared" si="191"/>
        <v>0/100</v>
      </c>
      <c r="DU197" s="201">
        <f t="shared" si="192"/>
        <v>0</v>
      </c>
      <c r="DV197" s="201" t="s">
        <v>127</v>
      </c>
      <c r="DW197" s="201">
        <f t="shared" si="115"/>
        <v>100</v>
      </c>
      <c r="DX197" s="201" t="str">
        <f t="shared" si="193"/>
        <v>0/100</v>
      </c>
      <c r="DY197" s="201">
        <f t="shared" si="194"/>
        <v>0</v>
      </c>
      <c r="DZ197" s="201" t="s">
        <v>127</v>
      </c>
      <c r="EA197" s="201">
        <f t="shared" si="118"/>
        <v>0</v>
      </c>
      <c r="EB197" s="201" t="str">
        <f t="shared" si="195"/>
        <v>0/0</v>
      </c>
    </row>
    <row r="198" spans="1:132" ht="15.75">
      <c r="A198" s="6">
        <f t="shared" si="150"/>
        <v>0</v>
      </c>
      <c r="B198" s="462">
        <v>190</v>
      </c>
      <c r="C198" s="463">
        <f t="shared" si="151"/>
        <v>0</v>
      </c>
      <c r="D198" s="8"/>
      <c r="E198" s="22"/>
      <c r="F198" s="7"/>
      <c r="G198" s="8"/>
      <c r="H198" s="8"/>
      <c r="I198" s="8"/>
      <c r="J198" s="524"/>
      <c r="K198" s="196">
        <v>0</v>
      </c>
      <c r="L198" s="146">
        <v>0</v>
      </c>
      <c r="M198" s="146"/>
      <c r="N198" s="147">
        <f t="shared" si="152"/>
        <v>0</v>
      </c>
      <c r="O198" s="148">
        <v>0</v>
      </c>
      <c r="P198" s="148">
        <v>0</v>
      </c>
      <c r="Q198" s="148">
        <v>0</v>
      </c>
      <c r="R198" s="149">
        <f t="shared" si="153"/>
        <v>0</v>
      </c>
      <c r="S198" s="150">
        <v>0</v>
      </c>
      <c r="T198" s="150">
        <v>0</v>
      </c>
      <c r="U198" s="150">
        <v>0</v>
      </c>
      <c r="V198" s="151">
        <f t="shared" si="154"/>
        <v>0</v>
      </c>
      <c r="W198" s="464">
        <f t="shared" si="155"/>
        <v>0</v>
      </c>
      <c r="X198" s="465">
        <f t="shared" si="156"/>
        <v>0</v>
      </c>
      <c r="Y198" s="466" t="str">
        <f t="shared" si="157"/>
        <v/>
      </c>
      <c r="Z198" s="186">
        <v>0</v>
      </c>
      <c r="AA198" s="152">
        <v>0</v>
      </c>
      <c r="AB198" s="152"/>
      <c r="AC198" s="153">
        <f t="shared" si="158"/>
        <v>0</v>
      </c>
      <c r="AD198" s="154">
        <v>0</v>
      </c>
      <c r="AE198" s="154">
        <v>0</v>
      </c>
      <c r="AF198" s="154">
        <v>0</v>
      </c>
      <c r="AG198" s="155">
        <f t="shared" si="159"/>
        <v>0</v>
      </c>
      <c r="AH198" s="156">
        <v>0</v>
      </c>
      <c r="AI198" s="156">
        <v>0</v>
      </c>
      <c r="AJ198" s="156">
        <v>0</v>
      </c>
      <c r="AK198" s="157">
        <f t="shared" si="160"/>
        <v>0</v>
      </c>
      <c r="AL198" s="467">
        <f t="shared" si="196"/>
        <v>0</v>
      </c>
      <c r="AM198" s="468">
        <f t="shared" si="161"/>
        <v>0</v>
      </c>
      <c r="AN198" s="469" t="str">
        <f t="shared" si="162"/>
        <v/>
      </c>
      <c r="AO198" s="102">
        <v>0</v>
      </c>
      <c r="AP198" s="9">
        <v>0</v>
      </c>
      <c r="AQ198" s="9"/>
      <c r="AR198" s="158">
        <f t="shared" si="163"/>
        <v>0</v>
      </c>
      <c r="AS198" s="159">
        <v>0</v>
      </c>
      <c r="AT198" s="159">
        <v>0</v>
      </c>
      <c r="AU198" s="159">
        <v>0</v>
      </c>
      <c r="AV198" s="160">
        <f t="shared" si="164"/>
        <v>0</v>
      </c>
      <c r="AW198" s="161">
        <v>0</v>
      </c>
      <c r="AX198" s="161">
        <v>0</v>
      </c>
      <c r="AY198" s="161">
        <v>0</v>
      </c>
      <c r="AZ198" s="162">
        <f t="shared" si="165"/>
        <v>0</v>
      </c>
      <c r="BA198" s="470">
        <f t="shared" si="166"/>
        <v>0</v>
      </c>
      <c r="BB198" s="471">
        <f t="shared" si="167"/>
        <v>0</v>
      </c>
      <c r="BC198" s="472" t="str">
        <f t="shared" si="168"/>
        <v/>
      </c>
      <c r="BD198" s="172">
        <v>0</v>
      </c>
      <c r="BE198" s="163">
        <v>0</v>
      </c>
      <c r="BF198" s="163"/>
      <c r="BG198" s="164">
        <f t="shared" si="169"/>
        <v>0</v>
      </c>
      <c r="BH198" s="165">
        <v>0</v>
      </c>
      <c r="BI198" s="165">
        <v>0</v>
      </c>
      <c r="BJ198" s="165">
        <v>0</v>
      </c>
      <c r="BK198" s="166">
        <f t="shared" si="170"/>
        <v>0</v>
      </c>
      <c r="BL198" s="167">
        <v>0</v>
      </c>
      <c r="BM198" s="167">
        <v>0</v>
      </c>
      <c r="BN198" s="167">
        <v>0</v>
      </c>
      <c r="BO198" s="168">
        <f t="shared" si="171"/>
        <v>0</v>
      </c>
      <c r="BP198" s="473">
        <f t="shared" si="172"/>
        <v>0</v>
      </c>
      <c r="BQ198" s="474">
        <f t="shared" si="173"/>
        <v>0</v>
      </c>
      <c r="BR198" s="475" t="str">
        <f t="shared" si="174"/>
        <v/>
      </c>
      <c r="BS198" s="132"/>
      <c r="BT198" s="19"/>
      <c r="BU198" s="19"/>
      <c r="BV198" s="19"/>
      <c r="BW198" s="19"/>
      <c r="BX198" s="476">
        <f t="shared" si="149"/>
        <v>0</v>
      </c>
      <c r="BY198" s="448">
        <f t="shared" si="175"/>
        <v>0</v>
      </c>
      <c r="BZ198" s="449" t="str">
        <f t="shared" si="197"/>
        <v/>
      </c>
      <c r="CA198" s="116"/>
      <c r="CB198" s="27"/>
      <c r="CC198" s="27"/>
      <c r="CD198" s="27"/>
      <c r="CE198" s="27"/>
      <c r="CF198" s="470">
        <f t="shared" si="146"/>
        <v>0</v>
      </c>
      <c r="CG198" s="477">
        <f t="shared" si="176"/>
        <v>0</v>
      </c>
      <c r="CH198" s="478" t="str">
        <f t="shared" si="198"/>
        <v/>
      </c>
      <c r="CI198" s="111"/>
      <c r="CJ198" s="18"/>
      <c r="CK198" s="18"/>
      <c r="CL198" s="18"/>
      <c r="CM198" s="18"/>
      <c r="CN198" s="479">
        <f t="shared" si="147"/>
        <v>0</v>
      </c>
      <c r="CO198" s="480">
        <f t="shared" si="177"/>
        <v>0</v>
      </c>
      <c r="CP198" s="481" t="str">
        <f t="shared" si="199"/>
        <v/>
      </c>
      <c r="CQ198" s="106"/>
      <c r="CR198" s="19"/>
      <c r="CS198" s="19"/>
      <c r="CT198" s="19"/>
      <c r="CU198" s="19"/>
      <c r="CV198" s="476">
        <f t="shared" si="148"/>
        <v>0</v>
      </c>
      <c r="CW198" s="448" t="str">
        <f t="shared" si="178"/>
        <v/>
      </c>
      <c r="CX198" s="482" t="str">
        <f t="shared" si="179"/>
        <v/>
      </c>
      <c r="CY198" s="102"/>
      <c r="CZ198" s="9"/>
      <c r="DA198" s="483" t="str">
        <f t="shared" si="180"/>
        <v/>
      </c>
      <c r="DB198" s="484">
        <f t="shared" si="71"/>
        <v>705</v>
      </c>
      <c r="DC198" s="485">
        <f t="shared" si="181"/>
        <v>0</v>
      </c>
      <c r="DD198" s="486">
        <f t="shared" si="182"/>
        <v>0</v>
      </c>
      <c r="DE198" s="487" t="str">
        <f t="shared" si="183"/>
        <v/>
      </c>
      <c r="DF198" s="463" t="str">
        <f t="shared" si="184"/>
        <v/>
      </c>
      <c r="DG198" s="463" t="str">
        <f t="shared" si="185"/>
        <v/>
      </c>
      <c r="DH198" s="488" t="str">
        <f t="shared" si="186"/>
        <v/>
      </c>
      <c r="DI198" s="461">
        <f t="shared" si="187"/>
        <v>0</v>
      </c>
      <c r="DJ198" s="648"/>
      <c r="DK198" s="649"/>
      <c r="DM198" s="201">
        <f t="shared" si="188"/>
        <v>0</v>
      </c>
      <c r="DN198" s="201" t="s">
        <v>127</v>
      </c>
      <c r="DO198" s="201">
        <f t="shared" si="109"/>
        <v>100</v>
      </c>
      <c r="DP198" s="201" t="str">
        <f t="shared" si="189"/>
        <v>0/100</v>
      </c>
      <c r="DQ198" s="201">
        <f t="shared" si="190"/>
        <v>0</v>
      </c>
      <c r="DR198" s="201" t="s">
        <v>127</v>
      </c>
      <c r="DS198" s="201">
        <f t="shared" si="112"/>
        <v>100</v>
      </c>
      <c r="DT198" s="201" t="str">
        <f t="shared" si="191"/>
        <v>0/100</v>
      </c>
      <c r="DU198" s="201">
        <f t="shared" si="192"/>
        <v>0</v>
      </c>
      <c r="DV198" s="201" t="s">
        <v>127</v>
      </c>
      <c r="DW198" s="201">
        <f t="shared" si="115"/>
        <v>100</v>
      </c>
      <c r="DX198" s="201" t="str">
        <f t="shared" si="193"/>
        <v>0/100</v>
      </c>
      <c r="DY198" s="201">
        <f t="shared" si="194"/>
        <v>0</v>
      </c>
      <c r="DZ198" s="201" t="s">
        <v>127</v>
      </c>
      <c r="EA198" s="201">
        <f t="shared" si="118"/>
        <v>0</v>
      </c>
      <c r="EB198" s="201" t="str">
        <f t="shared" si="195"/>
        <v>0/0</v>
      </c>
    </row>
    <row r="199" spans="1:132" ht="15.75">
      <c r="A199" s="6">
        <f t="shared" si="150"/>
        <v>0</v>
      </c>
      <c r="B199" s="484">
        <v>191</v>
      </c>
      <c r="C199" s="463">
        <f t="shared" si="151"/>
        <v>0</v>
      </c>
      <c r="D199" s="8"/>
      <c r="E199" s="22"/>
      <c r="F199" s="7"/>
      <c r="G199" s="8"/>
      <c r="H199" s="8"/>
      <c r="I199" s="8"/>
      <c r="J199" s="524"/>
      <c r="K199" s="196">
        <v>0</v>
      </c>
      <c r="L199" s="146">
        <v>0</v>
      </c>
      <c r="M199" s="146"/>
      <c r="N199" s="147">
        <f t="shared" si="152"/>
        <v>0</v>
      </c>
      <c r="O199" s="148">
        <v>0</v>
      </c>
      <c r="P199" s="148">
        <v>0</v>
      </c>
      <c r="Q199" s="148">
        <v>0</v>
      </c>
      <c r="R199" s="149">
        <f t="shared" si="153"/>
        <v>0</v>
      </c>
      <c r="S199" s="150">
        <v>0</v>
      </c>
      <c r="T199" s="150">
        <v>0</v>
      </c>
      <c r="U199" s="150">
        <v>0</v>
      </c>
      <c r="V199" s="151">
        <f t="shared" si="154"/>
        <v>0</v>
      </c>
      <c r="W199" s="464">
        <f t="shared" si="155"/>
        <v>0</v>
      </c>
      <c r="X199" s="465">
        <f t="shared" si="156"/>
        <v>0</v>
      </c>
      <c r="Y199" s="466" t="str">
        <f t="shared" si="157"/>
        <v/>
      </c>
      <c r="Z199" s="186">
        <v>0</v>
      </c>
      <c r="AA199" s="152">
        <v>0</v>
      </c>
      <c r="AB199" s="152"/>
      <c r="AC199" s="153">
        <f t="shared" si="158"/>
        <v>0</v>
      </c>
      <c r="AD199" s="154">
        <v>0</v>
      </c>
      <c r="AE199" s="154">
        <v>0</v>
      </c>
      <c r="AF199" s="154">
        <v>0</v>
      </c>
      <c r="AG199" s="155">
        <f t="shared" si="159"/>
        <v>0</v>
      </c>
      <c r="AH199" s="156">
        <v>0</v>
      </c>
      <c r="AI199" s="156">
        <v>0</v>
      </c>
      <c r="AJ199" s="156">
        <v>0</v>
      </c>
      <c r="AK199" s="157">
        <f t="shared" si="160"/>
        <v>0</v>
      </c>
      <c r="AL199" s="467">
        <f t="shared" si="196"/>
        <v>0</v>
      </c>
      <c r="AM199" s="468">
        <f t="shared" si="161"/>
        <v>0</v>
      </c>
      <c r="AN199" s="469" t="str">
        <f t="shared" si="162"/>
        <v/>
      </c>
      <c r="AO199" s="102">
        <v>0</v>
      </c>
      <c r="AP199" s="9">
        <v>0</v>
      </c>
      <c r="AQ199" s="9"/>
      <c r="AR199" s="158">
        <f t="shared" si="163"/>
        <v>0</v>
      </c>
      <c r="AS199" s="159">
        <v>0</v>
      </c>
      <c r="AT199" s="159">
        <v>0</v>
      </c>
      <c r="AU199" s="159">
        <v>0</v>
      </c>
      <c r="AV199" s="160">
        <f t="shared" si="164"/>
        <v>0</v>
      </c>
      <c r="AW199" s="161">
        <v>0</v>
      </c>
      <c r="AX199" s="161">
        <v>0</v>
      </c>
      <c r="AY199" s="161">
        <v>0</v>
      </c>
      <c r="AZ199" s="162">
        <f t="shared" si="165"/>
        <v>0</v>
      </c>
      <c r="BA199" s="470">
        <f t="shared" si="166"/>
        <v>0</v>
      </c>
      <c r="BB199" s="471">
        <f t="shared" si="167"/>
        <v>0</v>
      </c>
      <c r="BC199" s="472" t="str">
        <f t="shared" si="168"/>
        <v/>
      </c>
      <c r="BD199" s="172">
        <v>0</v>
      </c>
      <c r="BE199" s="163">
        <v>0</v>
      </c>
      <c r="BF199" s="163"/>
      <c r="BG199" s="164">
        <f t="shared" si="169"/>
        <v>0</v>
      </c>
      <c r="BH199" s="165">
        <v>0</v>
      </c>
      <c r="BI199" s="165">
        <v>0</v>
      </c>
      <c r="BJ199" s="165">
        <v>0</v>
      </c>
      <c r="BK199" s="166">
        <f t="shared" si="170"/>
        <v>0</v>
      </c>
      <c r="BL199" s="167">
        <v>0</v>
      </c>
      <c r="BM199" s="167">
        <v>0</v>
      </c>
      <c r="BN199" s="167">
        <v>0</v>
      </c>
      <c r="BO199" s="168">
        <f t="shared" si="171"/>
        <v>0</v>
      </c>
      <c r="BP199" s="473">
        <f t="shared" si="172"/>
        <v>0</v>
      </c>
      <c r="BQ199" s="474">
        <f t="shared" si="173"/>
        <v>0</v>
      </c>
      <c r="BR199" s="475" t="str">
        <f t="shared" si="174"/>
        <v/>
      </c>
      <c r="BS199" s="132"/>
      <c r="BT199" s="19"/>
      <c r="BU199" s="19"/>
      <c r="BV199" s="19"/>
      <c r="BW199" s="19"/>
      <c r="BX199" s="476">
        <f t="shared" si="149"/>
        <v>0</v>
      </c>
      <c r="BY199" s="448">
        <f t="shared" si="175"/>
        <v>0</v>
      </c>
      <c r="BZ199" s="449" t="str">
        <f t="shared" si="197"/>
        <v/>
      </c>
      <c r="CA199" s="116"/>
      <c r="CB199" s="27"/>
      <c r="CC199" s="27"/>
      <c r="CD199" s="27"/>
      <c r="CE199" s="27"/>
      <c r="CF199" s="470">
        <f t="shared" si="146"/>
        <v>0</v>
      </c>
      <c r="CG199" s="477">
        <f t="shared" si="176"/>
        <v>0</v>
      </c>
      <c r="CH199" s="478" t="str">
        <f t="shared" si="198"/>
        <v/>
      </c>
      <c r="CI199" s="111"/>
      <c r="CJ199" s="18"/>
      <c r="CK199" s="18"/>
      <c r="CL199" s="18"/>
      <c r="CM199" s="18"/>
      <c r="CN199" s="479">
        <f t="shared" si="147"/>
        <v>0</v>
      </c>
      <c r="CO199" s="480">
        <f t="shared" si="177"/>
        <v>0</v>
      </c>
      <c r="CP199" s="481" t="str">
        <f t="shared" si="199"/>
        <v/>
      </c>
      <c r="CQ199" s="106"/>
      <c r="CR199" s="19"/>
      <c r="CS199" s="19"/>
      <c r="CT199" s="19"/>
      <c r="CU199" s="19"/>
      <c r="CV199" s="476">
        <f t="shared" si="148"/>
        <v>0</v>
      </c>
      <c r="CW199" s="448" t="str">
        <f t="shared" si="178"/>
        <v/>
      </c>
      <c r="CX199" s="482" t="str">
        <f t="shared" si="179"/>
        <v/>
      </c>
      <c r="CY199" s="102"/>
      <c r="CZ199" s="9"/>
      <c r="DA199" s="483" t="str">
        <f t="shared" si="180"/>
        <v/>
      </c>
      <c r="DB199" s="484">
        <f t="shared" si="71"/>
        <v>705</v>
      </c>
      <c r="DC199" s="485">
        <f t="shared" si="181"/>
        <v>0</v>
      </c>
      <c r="DD199" s="486">
        <f t="shared" si="182"/>
        <v>0</v>
      </c>
      <c r="DE199" s="487" t="str">
        <f t="shared" si="183"/>
        <v/>
      </c>
      <c r="DF199" s="463" t="str">
        <f t="shared" si="184"/>
        <v/>
      </c>
      <c r="DG199" s="463" t="str">
        <f t="shared" si="185"/>
        <v/>
      </c>
      <c r="DH199" s="488" t="str">
        <f t="shared" si="186"/>
        <v/>
      </c>
      <c r="DI199" s="461">
        <f t="shared" si="187"/>
        <v>0</v>
      </c>
      <c r="DJ199" s="648"/>
      <c r="DK199" s="649"/>
      <c r="DM199" s="201">
        <f t="shared" si="188"/>
        <v>0</v>
      </c>
      <c r="DN199" s="201" t="s">
        <v>127</v>
      </c>
      <c r="DO199" s="201">
        <f t="shared" si="109"/>
        <v>100</v>
      </c>
      <c r="DP199" s="201" t="str">
        <f t="shared" si="189"/>
        <v>0/100</v>
      </c>
      <c r="DQ199" s="201">
        <f t="shared" si="190"/>
        <v>0</v>
      </c>
      <c r="DR199" s="201" t="s">
        <v>127</v>
      </c>
      <c r="DS199" s="201">
        <f t="shared" si="112"/>
        <v>100</v>
      </c>
      <c r="DT199" s="201" t="str">
        <f t="shared" si="191"/>
        <v>0/100</v>
      </c>
      <c r="DU199" s="201">
        <f t="shared" si="192"/>
        <v>0</v>
      </c>
      <c r="DV199" s="201" t="s">
        <v>127</v>
      </c>
      <c r="DW199" s="201">
        <f t="shared" si="115"/>
        <v>100</v>
      </c>
      <c r="DX199" s="201" t="str">
        <f t="shared" si="193"/>
        <v>0/100</v>
      </c>
      <c r="DY199" s="201">
        <f t="shared" si="194"/>
        <v>0</v>
      </c>
      <c r="DZ199" s="201" t="s">
        <v>127</v>
      </c>
      <c r="EA199" s="201">
        <f t="shared" si="118"/>
        <v>0</v>
      </c>
      <c r="EB199" s="201" t="str">
        <f t="shared" si="195"/>
        <v>0/0</v>
      </c>
    </row>
    <row r="200" spans="1:132" ht="15.75">
      <c r="A200" s="6">
        <f t="shared" si="150"/>
        <v>0</v>
      </c>
      <c r="B200" s="462">
        <v>192</v>
      </c>
      <c r="C200" s="463">
        <f t="shared" si="151"/>
        <v>0</v>
      </c>
      <c r="D200" s="8"/>
      <c r="E200" s="22"/>
      <c r="F200" s="7"/>
      <c r="G200" s="8"/>
      <c r="H200" s="8"/>
      <c r="I200" s="8"/>
      <c r="J200" s="524"/>
      <c r="K200" s="196">
        <v>0</v>
      </c>
      <c r="L200" s="146">
        <v>0</v>
      </c>
      <c r="M200" s="146"/>
      <c r="N200" s="147">
        <f t="shared" si="152"/>
        <v>0</v>
      </c>
      <c r="O200" s="148">
        <v>0</v>
      </c>
      <c r="P200" s="148">
        <v>0</v>
      </c>
      <c r="Q200" s="148">
        <v>0</v>
      </c>
      <c r="R200" s="149">
        <f t="shared" si="153"/>
        <v>0</v>
      </c>
      <c r="S200" s="150">
        <v>0</v>
      </c>
      <c r="T200" s="150">
        <v>0</v>
      </c>
      <c r="U200" s="150">
        <v>0</v>
      </c>
      <c r="V200" s="151">
        <f t="shared" si="154"/>
        <v>0</v>
      </c>
      <c r="W200" s="464">
        <f t="shared" si="155"/>
        <v>0</v>
      </c>
      <c r="X200" s="465">
        <f t="shared" si="156"/>
        <v>0</v>
      </c>
      <c r="Y200" s="466" t="str">
        <f t="shared" si="157"/>
        <v/>
      </c>
      <c r="Z200" s="186">
        <v>0</v>
      </c>
      <c r="AA200" s="152">
        <v>0</v>
      </c>
      <c r="AB200" s="152"/>
      <c r="AC200" s="153">
        <f t="shared" si="158"/>
        <v>0</v>
      </c>
      <c r="AD200" s="154">
        <v>0</v>
      </c>
      <c r="AE200" s="154">
        <v>0</v>
      </c>
      <c r="AF200" s="154">
        <v>0</v>
      </c>
      <c r="AG200" s="155">
        <f t="shared" si="159"/>
        <v>0</v>
      </c>
      <c r="AH200" s="156">
        <v>0</v>
      </c>
      <c r="AI200" s="156">
        <v>0</v>
      </c>
      <c r="AJ200" s="156">
        <v>0</v>
      </c>
      <c r="AK200" s="157">
        <f t="shared" si="160"/>
        <v>0</v>
      </c>
      <c r="AL200" s="467">
        <f t="shared" si="196"/>
        <v>0</v>
      </c>
      <c r="AM200" s="468">
        <f t="shared" si="161"/>
        <v>0</v>
      </c>
      <c r="AN200" s="469" t="str">
        <f t="shared" si="162"/>
        <v/>
      </c>
      <c r="AO200" s="102">
        <v>0</v>
      </c>
      <c r="AP200" s="9">
        <v>0</v>
      </c>
      <c r="AQ200" s="9"/>
      <c r="AR200" s="158">
        <f t="shared" si="163"/>
        <v>0</v>
      </c>
      <c r="AS200" s="159">
        <v>0</v>
      </c>
      <c r="AT200" s="159">
        <v>0</v>
      </c>
      <c r="AU200" s="159">
        <v>0</v>
      </c>
      <c r="AV200" s="160">
        <f t="shared" si="164"/>
        <v>0</v>
      </c>
      <c r="AW200" s="161">
        <v>0</v>
      </c>
      <c r="AX200" s="161">
        <v>0</v>
      </c>
      <c r="AY200" s="161">
        <v>0</v>
      </c>
      <c r="AZ200" s="162">
        <f t="shared" si="165"/>
        <v>0</v>
      </c>
      <c r="BA200" s="470">
        <f t="shared" si="166"/>
        <v>0</v>
      </c>
      <c r="BB200" s="471">
        <f t="shared" si="167"/>
        <v>0</v>
      </c>
      <c r="BC200" s="472" t="str">
        <f t="shared" si="168"/>
        <v/>
      </c>
      <c r="BD200" s="172">
        <v>0</v>
      </c>
      <c r="BE200" s="163">
        <v>0</v>
      </c>
      <c r="BF200" s="163"/>
      <c r="BG200" s="164">
        <f t="shared" si="169"/>
        <v>0</v>
      </c>
      <c r="BH200" s="165">
        <v>0</v>
      </c>
      <c r="BI200" s="165">
        <v>0</v>
      </c>
      <c r="BJ200" s="165">
        <v>0</v>
      </c>
      <c r="BK200" s="166">
        <f t="shared" si="170"/>
        <v>0</v>
      </c>
      <c r="BL200" s="167">
        <v>0</v>
      </c>
      <c r="BM200" s="167">
        <v>0</v>
      </c>
      <c r="BN200" s="167">
        <v>0</v>
      </c>
      <c r="BO200" s="168">
        <f t="shared" si="171"/>
        <v>0</v>
      </c>
      <c r="BP200" s="473">
        <f t="shared" si="172"/>
        <v>0</v>
      </c>
      <c r="BQ200" s="474">
        <f t="shared" si="173"/>
        <v>0</v>
      </c>
      <c r="BR200" s="475" t="str">
        <f t="shared" si="174"/>
        <v/>
      </c>
      <c r="BS200" s="132"/>
      <c r="BT200" s="19"/>
      <c r="BU200" s="19"/>
      <c r="BV200" s="19"/>
      <c r="BW200" s="19"/>
      <c r="BX200" s="476">
        <f t="shared" si="149"/>
        <v>0</v>
      </c>
      <c r="BY200" s="448">
        <f t="shared" si="175"/>
        <v>0</v>
      </c>
      <c r="BZ200" s="449" t="str">
        <f t="shared" si="197"/>
        <v/>
      </c>
      <c r="CA200" s="116"/>
      <c r="CB200" s="27"/>
      <c r="CC200" s="27"/>
      <c r="CD200" s="27"/>
      <c r="CE200" s="27"/>
      <c r="CF200" s="470">
        <f t="shared" si="146"/>
        <v>0</v>
      </c>
      <c r="CG200" s="477">
        <f t="shared" si="176"/>
        <v>0</v>
      </c>
      <c r="CH200" s="478" t="str">
        <f t="shared" si="198"/>
        <v/>
      </c>
      <c r="CI200" s="111"/>
      <c r="CJ200" s="18"/>
      <c r="CK200" s="18"/>
      <c r="CL200" s="18"/>
      <c r="CM200" s="18"/>
      <c r="CN200" s="479">
        <f t="shared" si="147"/>
        <v>0</v>
      </c>
      <c r="CO200" s="480">
        <f t="shared" si="177"/>
        <v>0</v>
      </c>
      <c r="CP200" s="481" t="str">
        <f t="shared" si="199"/>
        <v/>
      </c>
      <c r="CQ200" s="106"/>
      <c r="CR200" s="19"/>
      <c r="CS200" s="19"/>
      <c r="CT200" s="19"/>
      <c r="CU200" s="19"/>
      <c r="CV200" s="476">
        <f t="shared" si="148"/>
        <v>0</v>
      </c>
      <c r="CW200" s="448" t="str">
        <f t="shared" si="178"/>
        <v/>
      </c>
      <c r="CX200" s="482" t="str">
        <f t="shared" si="179"/>
        <v/>
      </c>
      <c r="CY200" s="102"/>
      <c r="CZ200" s="9"/>
      <c r="DA200" s="483" t="str">
        <f t="shared" si="180"/>
        <v/>
      </c>
      <c r="DB200" s="484">
        <f t="shared" si="71"/>
        <v>705</v>
      </c>
      <c r="DC200" s="485">
        <f t="shared" si="181"/>
        <v>0</v>
      </c>
      <c r="DD200" s="486">
        <f t="shared" si="182"/>
        <v>0</v>
      </c>
      <c r="DE200" s="487" t="str">
        <f t="shared" si="183"/>
        <v/>
      </c>
      <c r="DF200" s="463" t="str">
        <f t="shared" si="184"/>
        <v/>
      </c>
      <c r="DG200" s="463" t="str">
        <f t="shared" si="185"/>
        <v/>
      </c>
      <c r="DH200" s="488" t="str">
        <f t="shared" si="186"/>
        <v/>
      </c>
      <c r="DI200" s="461">
        <f t="shared" si="187"/>
        <v>0</v>
      </c>
      <c r="DJ200" s="648"/>
      <c r="DK200" s="649"/>
      <c r="DM200" s="201">
        <f t="shared" si="188"/>
        <v>0</v>
      </c>
      <c r="DN200" s="201" t="s">
        <v>127</v>
      </c>
      <c r="DO200" s="201">
        <f t="shared" si="109"/>
        <v>100</v>
      </c>
      <c r="DP200" s="201" t="str">
        <f t="shared" si="189"/>
        <v>0/100</v>
      </c>
      <c r="DQ200" s="201">
        <f t="shared" si="190"/>
        <v>0</v>
      </c>
      <c r="DR200" s="201" t="s">
        <v>127</v>
      </c>
      <c r="DS200" s="201">
        <f t="shared" si="112"/>
        <v>100</v>
      </c>
      <c r="DT200" s="201" t="str">
        <f t="shared" si="191"/>
        <v>0/100</v>
      </c>
      <c r="DU200" s="201">
        <f t="shared" si="192"/>
        <v>0</v>
      </c>
      <c r="DV200" s="201" t="s">
        <v>127</v>
      </c>
      <c r="DW200" s="201">
        <f t="shared" si="115"/>
        <v>100</v>
      </c>
      <c r="DX200" s="201" t="str">
        <f t="shared" si="193"/>
        <v>0/100</v>
      </c>
      <c r="DY200" s="201">
        <f t="shared" si="194"/>
        <v>0</v>
      </c>
      <c r="DZ200" s="201" t="s">
        <v>127</v>
      </c>
      <c r="EA200" s="201">
        <f t="shared" si="118"/>
        <v>0</v>
      </c>
      <c r="EB200" s="201" t="str">
        <f t="shared" si="195"/>
        <v>0/0</v>
      </c>
    </row>
    <row r="201" spans="1:132" ht="15.75">
      <c r="A201" s="6">
        <f t="shared" si="150"/>
        <v>0</v>
      </c>
      <c r="B201" s="484">
        <v>193</v>
      </c>
      <c r="C201" s="463">
        <f t="shared" si="151"/>
        <v>0</v>
      </c>
      <c r="D201" s="8"/>
      <c r="E201" s="22"/>
      <c r="F201" s="7"/>
      <c r="G201" s="8"/>
      <c r="H201" s="8"/>
      <c r="I201" s="8"/>
      <c r="J201" s="524"/>
      <c r="K201" s="196">
        <v>0</v>
      </c>
      <c r="L201" s="146">
        <v>0</v>
      </c>
      <c r="M201" s="146"/>
      <c r="N201" s="147">
        <f t="shared" si="152"/>
        <v>0</v>
      </c>
      <c r="O201" s="148">
        <v>0</v>
      </c>
      <c r="P201" s="148">
        <v>0</v>
      </c>
      <c r="Q201" s="148">
        <v>0</v>
      </c>
      <c r="R201" s="149">
        <f t="shared" si="153"/>
        <v>0</v>
      </c>
      <c r="S201" s="150">
        <v>0</v>
      </c>
      <c r="T201" s="150">
        <v>0</v>
      </c>
      <c r="U201" s="150">
        <v>0</v>
      </c>
      <c r="V201" s="151">
        <f t="shared" si="154"/>
        <v>0</v>
      </c>
      <c r="W201" s="464">
        <f t="shared" si="155"/>
        <v>0</v>
      </c>
      <c r="X201" s="465">
        <f t="shared" si="156"/>
        <v>0</v>
      </c>
      <c r="Y201" s="466" t="str">
        <f t="shared" si="157"/>
        <v/>
      </c>
      <c r="Z201" s="186">
        <v>0</v>
      </c>
      <c r="AA201" s="152">
        <v>0</v>
      </c>
      <c r="AB201" s="152"/>
      <c r="AC201" s="153">
        <f t="shared" si="158"/>
        <v>0</v>
      </c>
      <c r="AD201" s="154">
        <v>0</v>
      </c>
      <c r="AE201" s="154">
        <v>0</v>
      </c>
      <c r="AF201" s="154">
        <v>0</v>
      </c>
      <c r="AG201" s="155">
        <f t="shared" si="159"/>
        <v>0</v>
      </c>
      <c r="AH201" s="156">
        <v>0</v>
      </c>
      <c r="AI201" s="156">
        <v>0</v>
      </c>
      <c r="AJ201" s="156">
        <v>0</v>
      </c>
      <c r="AK201" s="157">
        <f t="shared" si="160"/>
        <v>0</v>
      </c>
      <c r="AL201" s="467">
        <f t="shared" si="196"/>
        <v>0</v>
      </c>
      <c r="AM201" s="468">
        <f t="shared" si="161"/>
        <v>0</v>
      </c>
      <c r="AN201" s="469" t="str">
        <f t="shared" si="162"/>
        <v/>
      </c>
      <c r="AO201" s="102">
        <v>0</v>
      </c>
      <c r="AP201" s="9">
        <v>0</v>
      </c>
      <c r="AQ201" s="9"/>
      <c r="AR201" s="158">
        <f t="shared" si="163"/>
        <v>0</v>
      </c>
      <c r="AS201" s="159">
        <v>0</v>
      </c>
      <c r="AT201" s="159">
        <v>0</v>
      </c>
      <c r="AU201" s="159">
        <v>0</v>
      </c>
      <c r="AV201" s="160">
        <f t="shared" si="164"/>
        <v>0</v>
      </c>
      <c r="AW201" s="161">
        <v>0</v>
      </c>
      <c r="AX201" s="161">
        <v>0</v>
      </c>
      <c r="AY201" s="161">
        <v>0</v>
      </c>
      <c r="AZ201" s="162">
        <f t="shared" si="165"/>
        <v>0</v>
      </c>
      <c r="BA201" s="470">
        <f t="shared" si="166"/>
        <v>0</v>
      </c>
      <c r="BB201" s="471">
        <f t="shared" si="167"/>
        <v>0</v>
      </c>
      <c r="BC201" s="472" t="str">
        <f t="shared" si="168"/>
        <v/>
      </c>
      <c r="BD201" s="172">
        <v>0</v>
      </c>
      <c r="BE201" s="163">
        <v>0</v>
      </c>
      <c r="BF201" s="163"/>
      <c r="BG201" s="164">
        <f t="shared" si="169"/>
        <v>0</v>
      </c>
      <c r="BH201" s="165">
        <v>0</v>
      </c>
      <c r="BI201" s="165">
        <v>0</v>
      </c>
      <c r="BJ201" s="165">
        <v>0</v>
      </c>
      <c r="BK201" s="166">
        <f t="shared" si="170"/>
        <v>0</v>
      </c>
      <c r="BL201" s="167">
        <v>0</v>
      </c>
      <c r="BM201" s="167">
        <v>0</v>
      </c>
      <c r="BN201" s="167">
        <v>0</v>
      </c>
      <c r="BO201" s="168">
        <f t="shared" si="171"/>
        <v>0</v>
      </c>
      <c r="BP201" s="473">
        <f t="shared" si="172"/>
        <v>0</v>
      </c>
      <c r="BQ201" s="474">
        <f t="shared" si="173"/>
        <v>0</v>
      </c>
      <c r="BR201" s="475" t="str">
        <f t="shared" si="174"/>
        <v/>
      </c>
      <c r="BS201" s="132"/>
      <c r="BT201" s="19"/>
      <c r="BU201" s="19"/>
      <c r="BV201" s="19"/>
      <c r="BW201" s="19"/>
      <c r="BX201" s="476">
        <f t="shared" si="149"/>
        <v>0</v>
      </c>
      <c r="BY201" s="448">
        <f t="shared" si="175"/>
        <v>0</v>
      </c>
      <c r="BZ201" s="449" t="str">
        <f t="shared" si="197"/>
        <v/>
      </c>
      <c r="CA201" s="116"/>
      <c r="CB201" s="27"/>
      <c r="CC201" s="27"/>
      <c r="CD201" s="27"/>
      <c r="CE201" s="27"/>
      <c r="CF201" s="470">
        <f t="shared" si="146"/>
        <v>0</v>
      </c>
      <c r="CG201" s="477">
        <f t="shared" si="176"/>
        <v>0</v>
      </c>
      <c r="CH201" s="478" t="str">
        <f t="shared" si="198"/>
        <v/>
      </c>
      <c r="CI201" s="111"/>
      <c r="CJ201" s="18"/>
      <c r="CK201" s="18"/>
      <c r="CL201" s="18"/>
      <c r="CM201" s="18"/>
      <c r="CN201" s="479">
        <f t="shared" si="147"/>
        <v>0</v>
      </c>
      <c r="CO201" s="480">
        <f t="shared" si="177"/>
        <v>0</v>
      </c>
      <c r="CP201" s="481" t="str">
        <f t="shared" si="199"/>
        <v/>
      </c>
      <c r="CQ201" s="106"/>
      <c r="CR201" s="19"/>
      <c r="CS201" s="19"/>
      <c r="CT201" s="19"/>
      <c r="CU201" s="19"/>
      <c r="CV201" s="476">
        <f t="shared" si="148"/>
        <v>0</v>
      </c>
      <c r="CW201" s="448" t="str">
        <f t="shared" si="178"/>
        <v/>
      </c>
      <c r="CX201" s="482" t="str">
        <f t="shared" si="179"/>
        <v/>
      </c>
      <c r="CY201" s="102"/>
      <c r="CZ201" s="9"/>
      <c r="DA201" s="483" t="str">
        <f t="shared" si="180"/>
        <v/>
      </c>
      <c r="DB201" s="484">
        <f t="shared" si="71"/>
        <v>705</v>
      </c>
      <c r="DC201" s="485">
        <f t="shared" si="181"/>
        <v>0</v>
      </c>
      <c r="DD201" s="486">
        <f t="shared" si="182"/>
        <v>0</v>
      </c>
      <c r="DE201" s="487" t="str">
        <f t="shared" si="183"/>
        <v/>
      </c>
      <c r="DF201" s="463" t="str">
        <f t="shared" si="184"/>
        <v/>
      </c>
      <c r="DG201" s="463" t="str">
        <f t="shared" si="185"/>
        <v/>
      </c>
      <c r="DH201" s="488" t="str">
        <f t="shared" si="186"/>
        <v/>
      </c>
      <c r="DI201" s="461">
        <f t="shared" si="187"/>
        <v>0</v>
      </c>
      <c r="DJ201" s="648"/>
      <c r="DK201" s="649"/>
      <c r="DM201" s="201">
        <f t="shared" si="188"/>
        <v>0</v>
      </c>
      <c r="DN201" s="201" t="s">
        <v>127</v>
      </c>
      <c r="DO201" s="201">
        <f t="shared" si="109"/>
        <v>100</v>
      </c>
      <c r="DP201" s="201" t="str">
        <f t="shared" si="189"/>
        <v>0/100</v>
      </c>
      <c r="DQ201" s="201">
        <f t="shared" si="190"/>
        <v>0</v>
      </c>
      <c r="DR201" s="201" t="s">
        <v>127</v>
      </c>
      <c r="DS201" s="201">
        <f t="shared" si="112"/>
        <v>100</v>
      </c>
      <c r="DT201" s="201" t="str">
        <f t="shared" si="191"/>
        <v>0/100</v>
      </c>
      <c r="DU201" s="201">
        <f t="shared" si="192"/>
        <v>0</v>
      </c>
      <c r="DV201" s="201" t="s">
        <v>127</v>
      </c>
      <c r="DW201" s="201">
        <f t="shared" si="115"/>
        <v>100</v>
      </c>
      <c r="DX201" s="201" t="str">
        <f t="shared" si="193"/>
        <v>0/100</v>
      </c>
      <c r="DY201" s="201">
        <f t="shared" si="194"/>
        <v>0</v>
      </c>
      <c r="DZ201" s="201" t="s">
        <v>127</v>
      </c>
      <c r="EA201" s="201">
        <f t="shared" si="118"/>
        <v>0</v>
      </c>
      <c r="EB201" s="201" t="str">
        <f t="shared" si="195"/>
        <v>0/0</v>
      </c>
    </row>
    <row r="202" spans="1:132" ht="15.75">
      <c r="A202" s="6">
        <f t="shared" si="150"/>
        <v>0</v>
      </c>
      <c r="B202" s="462">
        <v>194</v>
      </c>
      <c r="C202" s="463">
        <f t="shared" si="151"/>
        <v>0</v>
      </c>
      <c r="D202" s="8"/>
      <c r="E202" s="22"/>
      <c r="F202" s="7"/>
      <c r="G202" s="8"/>
      <c r="H202" s="8"/>
      <c r="I202" s="8"/>
      <c r="J202" s="524"/>
      <c r="K202" s="196">
        <v>0</v>
      </c>
      <c r="L202" s="146">
        <v>0</v>
      </c>
      <c r="M202" s="146"/>
      <c r="N202" s="147">
        <f t="shared" si="152"/>
        <v>0</v>
      </c>
      <c r="O202" s="148">
        <v>0</v>
      </c>
      <c r="P202" s="148">
        <v>0</v>
      </c>
      <c r="Q202" s="148">
        <v>0</v>
      </c>
      <c r="R202" s="149">
        <f t="shared" si="153"/>
        <v>0</v>
      </c>
      <c r="S202" s="150">
        <v>0</v>
      </c>
      <c r="T202" s="150">
        <v>0</v>
      </c>
      <c r="U202" s="150">
        <v>0</v>
      </c>
      <c r="V202" s="151">
        <f t="shared" si="154"/>
        <v>0</v>
      </c>
      <c r="W202" s="464">
        <f t="shared" si="155"/>
        <v>0</v>
      </c>
      <c r="X202" s="465">
        <f t="shared" si="156"/>
        <v>0</v>
      </c>
      <c r="Y202" s="466" t="str">
        <f t="shared" si="157"/>
        <v/>
      </c>
      <c r="Z202" s="186">
        <v>0</v>
      </c>
      <c r="AA202" s="152">
        <v>0</v>
      </c>
      <c r="AB202" s="152"/>
      <c r="AC202" s="153">
        <f t="shared" si="158"/>
        <v>0</v>
      </c>
      <c r="AD202" s="154">
        <v>0</v>
      </c>
      <c r="AE202" s="154">
        <v>0</v>
      </c>
      <c r="AF202" s="154">
        <v>0</v>
      </c>
      <c r="AG202" s="155">
        <f t="shared" si="159"/>
        <v>0</v>
      </c>
      <c r="AH202" s="156">
        <v>0</v>
      </c>
      <c r="AI202" s="156">
        <v>0</v>
      </c>
      <c r="AJ202" s="156">
        <v>0</v>
      </c>
      <c r="AK202" s="157">
        <f t="shared" si="160"/>
        <v>0</v>
      </c>
      <c r="AL202" s="467">
        <f t="shared" si="196"/>
        <v>0</v>
      </c>
      <c r="AM202" s="468">
        <f t="shared" si="161"/>
        <v>0</v>
      </c>
      <c r="AN202" s="469" t="str">
        <f t="shared" si="162"/>
        <v/>
      </c>
      <c r="AO202" s="102">
        <v>0</v>
      </c>
      <c r="AP202" s="9">
        <v>0</v>
      </c>
      <c r="AQ202" s="9"/>
      <c r="AR202" s="158">
        <f t="shared" si="163"/>
        <v>0</v>
      </c>
      <c r="AS202" s="159">
        <v>0</v>
      </c>
      <c r="AT202" s="159">
        <v>0</v>
      </c>
      <c r="AU202" s="159">
        <v>0</v>
      </c>
      <c r="AV202" s="160">
        <f t="shared" si="164"/>
        <v>0</v>
      </c>
      <c r="AW202" s="161">
        <v>0</v>
      </c>
      <c r="AX202" s="161">
        <v>0</v>
      </c>
      <c r="AY202" s="161">
        <v>0</v>
      </c>
      <c r="AZ202" s="162">
        <f t="shared" si="165"/>
        <v>0</v>
      </c>
      <c r="BA202" s="470">
        <f t="shared" si="166"/>
        <v>0</v>
      </c>
      <c r="BB202" s="471">
        <f t="shared" si="167"/>
        <v>0</v>
      </c>
      <c r="BC202" s="472" t="str">
        <f t="shared" si="168"/>
        <v/>
      </c>
      <c r="BD202" s="172">
        <v>0</v>
      </c>
      <c r="BE202" s="163">
        <v>0</v>
      </c>
      <c r="BF202" s="163"/>
      <c r="BG202" s="164">
        <f t="shared" si="169"/>
        <v>0</v>
      </c>
      <c r="BH202" s="165">
        <v>0</v>
      </c>
      <c r="BI202" s="165">
        <v>0</v>
      </c>
      <c r="BJ202" s="165">
        <v>0</v>
      </c>
      <c r="BK202" s="166">
        <f t="shared" si="170"/>
        <v>0</v>
      </c>
      <c r="BL202" s="167">
        <v>0</v>
      </c>
      <c r="BM202" s="167">
        <v>0</v>
      </c>
      <c r="BN202" s="167">
        <v>0</v>
      </c>
      <c r="BO202" s="168">
        <f t="shared" si="171"/>
        <v>0</v>
      </c>
      <c r="BP202" s="473">
        <f t="shared" si="172"/>
        <v>0</v>
      </c>
      <c r="BQ202" s="474">
        <f t="shared" si="173"/>
        <v>0</v>
      </c>
      <c r="BR202" s="475" t="str">
        <f t="shared" si="174"/>
        <v/>
      </c>
      <c r="BS202" s="132"/>
      <c r="BT202" s="19"/>
      <c r="BU202" s="19"/>
      <c r="BV202" s="19"/>
      <c r="BW202" s="19"/>
      <c r="BX202" s="476">
        <f t="shared" si="149"/>
        <v>0</v>
      </c>
      <c r="BY202" s="448">
        <f t="shared" si="175"/>
        <v>0</v>
      </c>
      <c r="BZ202" s="449" t="str">
        <f t="shared" si="197"/>
        <v/>
      </c>
      <c r="CA202" s="116"/>
      <c r="CB202" s="27"/>
      <c r="CC202" s="27"/>
      <c r="CD202" s="27"/>
      <c r="CE202" s="27"/>
      <c r="CF202" s="470">
        <f t="shared" si="146"/>
        <v>0</v>
      </c>
      <c r="CG202" s="477">
        <f t="shared" si="176"/>
        <v>0</v>
      </c>
      <c r="CH202" s="478" t="str">
        <f t="shared" si="198"/>
        <v/>
      </c>
      <c r="CI202" s="111"/>
      <c r="CJ202" s="18"/>
      <c r="CK202" s="18"/>
      <c r="CL202" s="18"/>
      <c r="CM202" s="18"/>
      <c r="CN202" s="479">
        <f t="shared" si="147"/>
        <v>0</v>
      </c>
      <c r="CO202" s="480">
        <f t="shared" si="177"/>
        <v>0</v>
      </c>
      <c r="CP202" s="481" t="str">
        <f t="shared" si="199"/>
        <v/>
      </c>
      <c r="CQ202" s="106"/>
      <c r="CR202" s="19"/>
      <c r="CS202" s="19"/>
      <c r="CT202" s="19"/>
      <c r="CU202" s="19"/>
      <c r="CV202" s="476">
        <f t="shared" si="148"/>
        <v>0</v>
      </c>
      <c r="CW202" s="448" t="str">
        <f t="shared" si="178"/>
        <v/>
      </c>
      <c r="CX202" s="482" t="str">
        <f t="shared" si="179"/>
        <v/>
      </c>
      <c r="CY202" s="102"/>
      <c r="CZ202" s="9"/>
      <c r="DA202" s="483" t="str">
        <f t="shared" si="180"/>
        <v/>
      </c>
      <c r="DB202" s="484">
        <f t="shared" si="71"/>
        <v>705</v>
      </c>
      <c r="DC202" s="485">
        <f t="shared" si="181"/>
        <v>0</v>
      </c>
      <c r="DD202" s="486">
        <f t="shared" si="182"/>
        <v>0</v>
      </c>
      <c r="DE202" s="487" t="str">
        <f t="shared" si="183"/>
        <v/>
      </c>
      <c r="DF202" s="463" t="str">
        <f t="shared" si="184"/>
        <v/>
      </c>
      <c r="DG202" s="463" t="str">
        <f t="shared" si="185"/>
        <v/>
      </c>
      <c r="DH202" s="488" t="str">
        <f t="shared" si="186"/>
        <v/>
      </c>
      <c r="DI202" s="461">
        <f t="shared" si="187"/>
        <v>0</v>
      </c>
      <c r="DJ202" s="648"/>
      <c r="DK202" s="649"/>
      <c r="DM202" s="201">
        <f t="shared" si="188"/>
        <v>0</v>
      </c>
      <c r="DN202" s="201" t="s">
        <v>127</v>
      </c>
      <c r="DO202" s="201">
        <f t="shared" si="109"/>
        <v>100</v>
      </c>
      <c r="DP202" s="201" t="str">
        <f t="shared" si="189"/>
        <v>0/100</v>
      </c>
      <c r="DQ202" s="201">
        <f t="shared" si="190"/>
        <v>0</v>
      </c>
      <c r="DR202" s="201" t="s">
        <v>127</v>
      </c>
      <c r="DS202" s="201">
        <f t="shared" si="112"/>
        <v>100</v>
      </c>
      <c r="DT202" s="201" t="str">
        <f t="shared" si="191"/>
        <v>0/100</v>
      </c>
      <c r="DU202" s="201">
        <f t="shared" si="192"/>
        <v>0</v>
      </c>
      <c r="DV202" s="201" t="s">
        <v>127</v>
      </c>
      <c r="DW202" s="201">
        <f t="shared" si="115"/>
        <v>100</v>
      </c>
      <c r="DX202" s="201" t="str">
        <f t="shared" si="193"/>
        <v>0/100</v>
      </c>
      <c r="DY202" s="201">
        <f t="shared" si="194"/>
        <v>0</v>
      </c>
      <c r="DZ202" s="201" t="s">
        <v>127</v>
      </c>
      <c r="EA202" s="201">
        <f t="shared" si="118"/>
        <v>0</v>
      </c>
      <c r="EB202" s="201" t="str">
        <f t="shared" si="195"/>
        <v>0/0</v>
      </c>
    </row>
    <row r="203" spans="1:132" ht="15.75">
      <c r="A203" s="6">
        <f t="shared" si="150"/>
        <v>0</v>
      </c>
      <c r="B203" s="484">
        <v>195</v>
      </c>
      <c r="C203" s="463">
        <f t="shared" si="151"/>
        <v>0</v>
      </c>
      <c r="D203" s="8"/>
      <c r="E203" s="22"/>
      <c r="F203" s="7"/>
      <c r="G203" s="8"/>
      <c r="H203" s="8"/>
      <c r="I203" s="8"/>
      <c r="J203" s="524"/>
      <c r="K203" s="196">
        <v>0</v>
      </c>
      <c r="L203" s="146">
        <v>0</v>
      </c>
      <c r="M203" s="146"/>
      <c r="N203" s="147">
        <f t="shared" si="152"/>
        <v>0</v>
      </c>
      <c r="O203" s="148">
        <v>0</v>
      </c>
      <c r="P203" s="148">
        <v>0</v>
      </c>
      <c r="Q203" s="148">
        <v>0</v>
      </c>
      <c r="R203" s="149">
        <f t="shared" si="153"/>
        <v>0</v>
      </c>
      <c r="S203" s="150">
        <v>0</v>
      </c>
      <c r="T203" s="150">
        <v>0</v>
      </c>
      <c r="U203" s="150">
        <v>0</v>
      </c>
      <c r="V203" s="151">
        <f t="shared" si="154"/>
        <v>0</v>
      </c>
      <c r="W203" s="464">
        <f t="shared" si="155"/>
        <v>0</v>
      </c>
      <c r="X203" s="465">
        <f t="shared" si="156"/>
        <v>0</v>
      </c>
      <c r="Y203" s="466" t="str">
        <f t="shared" si="157"/>
        <v/>
      </c>
      <c r="Z203" s="186">
        <v>0</v>
      </c>
      <c r="AA203" s="152">
        <v>0</v>
      </c>
      <c r="AB203" s="152"/>
      <c r="AC203" s="153">
        <f t="shared" si="158"/>
        <v>0</v>
      </c>
      <c r="AD203" s="154">
        <v>0</v>
      </c>
      <c r="AE203" s="154">
        <v>0</v>
      </c>
      <c r="AF203" s="154">
        <v>0</v>
      </c>
      <c r="AG203" s="155">
        <f t="shared" si="159"/>
        <v>0</v>
      </c>
      <c r="AH203" s="156">
        <v>0</v>
      </c>
      <c r="AI203" s="156">
        <v>0</v>
      </c>
      <c r="AJ203" s="156">
        <v>0</v>
      </c>
      <c r="AK203" s="157">
        <f t="shared" si="160"/>
        <v>0</v>
      </c>
      <c r="AL203" s="467">
        <f t="shared" si="196"/>
        <v>0</v>
      </c>
      <c r="AM203" s="468">
        <f t="shared" si="161"/>
        <v>0</v>
      </c>
      <c r="AN203" s="469" t="str">
        <f t="shared" si="162"/>
        <v/>
      </c>
      <c r="AO203" s="102">
        <v>0</v>
      </c>
      <c r="AP203" s="9">
        <v>0</v>
      </c>
      <c r="AQ203" s="9"/>
      <c r="AR203" s="158">
        <f t="shared" si="163"/>
        <v>0</v>
      </c>
      <c r="AS203" s="159">
        <v>0</v>
      </c>
      <c r="AT203" s="159">
        <v>0</v>
      </c>
      <c r="AU203" s="159">
        <v>0</v>
      </c>
      <c r="AV203" s="160">
        <f t="shared" si="164"/>
        <v>0</v>
      </c>
      <c r="AW203" s="161">
        <v>0</v>
      </c>
      <c r="AX203" s="161">
        <v>0</v>
      </c>
      <c r="AY203" s="161">
        <v>0</v>
      </c>
      <c r="AZ203" s="162">
        <f t="shared" si="165"/>
        <v>0</v>
      </c>
      <c r="BA203" s="470">
        <f t="shared" si="166"/>
        <v>0</v>
      </c>
      <c r="BB203" s="471">
        <f t="shared" si="167"/>
        <v>0</v>
      </c>
      <c r="BC203" s="472" t="str">
        <f t="shared" si="168"/>
        <v/>
      </c>
      <c r="BD203" s="172">
        <v>0</v>
      </c>
      <c r="BE203" s="163">
        <v>0</v>
      </c>
      <c r="BF203" s="163"/>
      <c r="BG203" s="164">
        <f t="shared" si="169"/>
        <v>0</v>
      </c>
      <c r="BH203" s="165">
        <v>0</v>
      </c>
      <c r="BI203" s="165">
        <v>0</v>
      </c>
      <c r="BJ203" s="165">
        <v>0</v>
      </c>
      <c r="BK203" s="166">
        <f t="shared" si="170"/>
        <v>0</v>
      </c>
      <c r="BL203" s="167">
        <v>0</v>
      </c>
      <c r="BM203" s="167">
        <v>0</v>
      </c>
      <c r="BN203" s="167">
        <v>0</v>
      </c>
      <c r="BO203" s="168">
        <f t="shared" si="171"/>
        <v>0</v>
      </c>
      <c r="BP203" s="473">
        <f t="shared" si="172"/>
        <v>0</v>
      </c>
      <c r="BQ203" s="474">
        <f t="shared" si="173"/>
        <v>0</v>
      </c>
      <c r="BR203" s="475" t="str">
        <f t="shared" si="174"/>
        <v/>
      </c>
      <c r="BS203" s="132"/>
      <c r="BT203" s="19"/>
      <c r="BU203" s="19"/>
      <c r="BV203" s="19"/>
      <c r="BW203" s="19"/>
      <c r="BX203" s="476">
        <f t="shared" ref="BX203:BX205" si="200">SUM(BS203:BW203)</f>
        <v>0</v>
      </c>
      <c r="BY203" s="448">
        <f t="shared" si="175"/>
        <v>0</v>
      </c>
      <c r="BZ203" s="449" t="str">
        <f t="shared" si="197"/>
        <v/>
      </c>
      <c r="CA203" s="116"/>
      <c r="CB203" s="27"/>
      <c r="CC203" s="27"/>
      <c r="CD203" s="27"/>
      <c r="CE203" s="27"/>
      <c r="CF203" s="470">
        <f t="shared" ref="CF203:CF205" si="201">SUM(CA203:CE203)</f>
        <v>0</v>
      </c>
      <c r="CG203" s="477">
        <f t="shared" si="176"/>
        <v>0</v>
      </c>
      <c r="CH203" s="478" t="str">
        <f t="shared" si="198"/>
        <v/>
      </c>
      <c r="CI203" s="111"/>
      <c r="CJ203" s="18"/>
      <c r="CK203" s="18"/>
      <c r="CL203" s="18"/>
      <c r="CM203" s="18"/>
      <c r="CN203" s="479">
        <f t="shared" ref="CN203:CN205" si="202">SUM(CI203:CM203)</f>
        <v>0</v>
      </c>
      <c r="CO203" s="480">
        <f t="shared" si="177"/>
        <v>0</v>
      </c>
      <c r="CP203" s="481" t="str">
        <f t="shared" si="199"/>
        <v/>
      </c>
      <c r="CQ203" s="106"/>
      <c r="CR203" s="19"/>
      <c r="CS203" s="19"/>
      <c r="CT203" s="19"/>
      <c r="CU203" s="19"/>
      <c r="CV203" s="476">
        <f t="shared" ref="CV203:CV205" si="203">SUM(CQ203:CU203)</f>
        <v>0</v>
      </c>
      <c r="CW203" s="448" t="str">
        <f t="shared" si="178"/>
        <v/>
      </c>
      <c r="CX203" s="482" t="str">
        <f t="shared" si="179"/>
        <v/>
      </c>
      <c r="CY203" s="102"/>
      <c r="CZ203" s="9"/>
      <c r="DA203" s="483" t="str">
        <f t="shared" si="180"/>
        <v/>
      </c>
      <c r="DB203" s="484">
        <f t="shared" si="71"/>
        <v>705</v>
      </c>
      <c r="DC203" s="485">
        <f t="shared" si="181"/>
        <v>0</v>
      </c>
      <c r="DD203" s="486">
        <f t="shared" si="182"/>
        <v>0</v>
      </c>
      <c r="DE203" s="487" t="str">
        <f t="shared" si="183"/>
        <v/>
      </c>
      <c r="DF203" s="463" t="str">
        <f t="shared" si="184"/>
        <v/>
      </c>
      <c r="DG203" s="463" t="str">
        <f t="shared" si="185"/>
        <v/>
      </c>
      <c r="DH203" s="488" t="str">
        <f t="shared" si="186"/>
        <v/>
      </c>
      <c r="DI203" s="461">
        <f t="shared" si="187"/>
        <v>0</v>
      </c>
      <c r="DJ203" s="648"/>
      <c r="DK203" s="649"/>
      <c r="DM203" s="201">
        <f t="shared" si="188"/>
        <v>0</v>
      </c>
      <c r="DN203" s="201" t="s">
        <v>127</v>
      </c>
      <c r="DO203" s="201">
        <f t="shared" si="109"/>
        <v>100</v>
      </c>
      <c r="DP203" s="201" t="str">
        <f t="shared" si="189"/>
        <v>0/100</v>
      </c>
      <c r="DQ203" s="201">
        <f t="shared" si="190"/>
        <v>0</v>
      </c>
      <c r="DR203" s="201" t="s">
        <v>127</v>
      </c>
      <c r="DS203" s="201">
        <f t="shared" si="112"/>
        <v>100</v>
      </c>
      <c r="DT203" s="201" t="str">
        <f t="shared" si="191"/>
        <v>0/100</v>
      </c>
      <c r="DU203" s="201">
        <f t="shared" si="192"/>
        <v>0</v>
      </c>
      <c r="DV203" s="201" t="s">
        <v>127</v>
      </c>
      <c r="DW203" s="201">
        <f t="shared" si="115"/>
        <v>100</v>
      </c>
      <c r="DX203" s="201" t="str">
        <f t="shared" si="193"/>
        <v>0/100</v>
      </c>
      <c r="DY203" s="201">
        <f t="shared" si="194"/>
        <v>0</v>
      </c>
      <c r="DZ203" s="201" t="s">
        <v>127</v>
      </c>
      <c r="EA203" s="201">
        <f t="shared" si="118"/>
        <v>0</v>
      </c>
      <c r="EB203" s="201" t="str">
        <f t="shared" si="195"/>
        <v>0/0</v>
      </c>
    </row>
    <row r="204" spans="1:132" ht="25.5" customHeight="1">
      <c r="A204" s="6">
        <f t="shared" si="150"/>
        <v>0</v>
      </c>
      <c r="B204" s="462">
        <v>196</v>
      </c>
      <c r="C204" s="463">
        <f t="shared" si="151"/>
        <v>0</v>
      </c>
      <c r="D204" s="8"/>
      <c r="E204" s="22"/>
      <c r="F204" s="7"/>
      <c r="G204" s="8"/>
      <c r="H204" s="8"/>
      <c r="I204" s="8"/>
      <c r="J204" s="524"/>
      <c r="K204" s="196">
        <v>0</v>
      </c>
      <c r="L204" s="146">
        <v>0</v>
      </c>
      <c r="M204" s="146"/>
      <c r="N204" s="147">
        <f t="shared" si="152"/>
        <v>0</v>
      </c>
      <c r="O204" s="148">
        <v>0</v>
      </c>
      <c r="P204" s="148">
        <v>0</v>
      </c>
      <c r="Q204" s="148">
        <v>0</v>
      </c>
      <c r="R204" s="149">
        <f t="shared" si="153"/>
        <v>0</v>
      </c>
      <c r="S204" s="150">
        <v>0</v>
      </c>
      <c r="T204" s="150">
        <v>0</v>
      </c>
      <c r="U204" s="150">
        <v>0</v>
      </c>
      <c r="V204" s="151">
        <f t="shared" si="154"/>
        <v>0</v>
      </c>
      <c r="W204" s="464">
        <f t="shared" si="155"/>
        <v>0</v>
      </c>
      <c r="X204" s="465">
        <f t="shared" si="156"/>
        <v>0</v>
      </c>
      <c r="Y204" s="466" t="str">
        <f t="shared" si="157"/>
        <v/>
      </c>
      <c r="Z204" s="186">
        <v>0</v>
      </c>
      <c r="AA204" s="152">
        <v>0</v>
      </c>
      <c r="AB204" s="152"/>
      <c r="AC204" s="153">
        <f t="shared" si="158"/>
        <v>0</v>
      </c>
      <c r="AD204" s="154">
        <v>0</v>
      </c>
      <c r="AE204" s="154">
        <v>0</v>
      </c>
      <c r="AF204" s="154">
        <v>0</v>
      </c>
      <c r="AG204" s="155">
        <f t="shared" si="159"/>
        <v>0</v>
      </c>
      <c r="AH204" s="156">
        <v>0</v>
      </c>
      <c r="AI204" s="156">
        <v>0</v>
      </c>
      <c r="AJ204" s="156">
        <v>0</v>
      </c>
      <c r="AK204" s="157">
        <f t="shared" si="160"/>
        <v>0</v>
      </c>
      <c r="AL204" s="467">
        <f t="shared" si="196"/>
        <v>0</v>
      </c>
      <c r="AM204" s="468">
        <f t="shared" si="161"/>
        <v>0</v>
      </c>
      <c r="AN204" s="469" t="str">
        <f t="shared" si="162"/>
        <v/>
      </c>
      <c r="AO204" s="102">
        <v>0</v>
      </c>
      <c r="AP204" s="9">
        <v>0</v>
      </c>
      <c r="AQ204" s="9"/>
      <c r="AR204" s="158">
        <f t="shared" si="163"/>
        <v>0</v>
      </c>
      <c r="AS204" s="159">
        <v>0</v>
      </c>
      <c r="AT204" s="159">
        <v>0</v>
      </c>
      <c r="AU204" s="159">
        <v>0</v>
      </c>
      <c r="AV204" s="160">
        <f t="shared" si="164"/>
        <v>0</v>
      </c>
      <c r="AW204" s="161">
        <v>0</v>
      </c>
      <c r="AX204" s="161">
        <v>0</v>
      </c>
      <c r="AY204" s="161">
        <v>0</v>
      </c>
      <c r="AZ204" s="162">
        <f t="shared" si="165"/>
        <v>0</v>
      </c>
      <c r="BA204" s="470">
        <f t="shared" si="166"/>
        <v>0</v>
      </c>
      <c r="BB204" s="471">
        <f t="shared" si="167"/>
        <v>0</v>
      </c>
      <c r="BC204" s="472" t="str">
        <f t="shared" si="168"/>
        <v/>
      </c>
      <c r="BD204" s="172">
        <v>0</v>
      </c>
      <c r="BE204" s="163">
        <v>0</v>
      </c>
      <c r="BF204" s="163"/>
      <c r="BG204" s="164">
        <f t="shared" si="169"/>
        <v>0</v>
      </c>
      <c r="BH204" s="165">
        <v>0</v>
      </c>
      <c r="BI204" s="165">
        <v>0</v>
      </c>
      <c r="BJ204" s="165">
        <v>0</v>
      </c>
      <c r="BK204" s="166">
        <f t="shared" si="170"/>
        <v>0</v>
      </c>
      <c r="BL204" s="167">
        <v>0</v>
      </c>
      <c r="BM204" s="167">
        <v>0</v>
      </c>
      <c r="BN204" s="167">
        <v>0</v>
      </c>
      <c r="BO204" s="168">
        <f t="shared" si="171"/>
        <v>0</v>
      </c>
      <c r="BP204" s="473">
        <f t="shared" si="172"/>
        <v>0</v>
      </c>
      <c r="BQ204" s="474">
        <f t="shared" si="173"/>
        <v>0</v>
      </c>
      <c r="BR204" s="475" t="str">
        <f t="shared" si="174"/>
        <v/>
      </c>
      <c r="BS204" s="132"/>
      <c r="BT204" s="19"/>
      <c r="BU204" s="19"/>
      <c r="BV204" s="19"/>
      <c r="BW204" s="19"/>
      <c r="BX204" s="476">
        <f t="shared" si="200"/>
        <v>0</v>
      </c>
      <c r="BY204" s="448">
        <f t="shared" si="175"/>
        <v>0</v>
      </c>
      <c r="BZ204" s="449" t="str">
        <f t="shared" si="197"/>
        <v/>
      </c>
      <c r="CA204" s="116"/>
      <c r="CB204" s="27"/>
      <c r="CC204" s="27"/>
      <c r="CD204" s="27"/>
      <c r="CE204" s="27"/>
      <c r="CF204" s="470">
        <f t="shared" si="201"/>
        <v>0</v>
      </c>
      <c r="CG204" s="477">
        <f t="shared" si="176"/>
        <v>0</v>
      </c>
      <c r="CH204" s="478" t="str">
        <f t="shared" si="198"/>
        <v/>
      </c>
      <c r="CI204" s="111"/>
      <c r="CJ204" s="18"/>
      <c r="CK204" s="18"/>
      <c r="CL204" s="18"/>
      <c r="CM204" s="18"/>
      <c r="CN204" s="479">
        <f t="shared" si="202"/>
        <v>0</v>
      </c>
      <c r="CO204" s="480">
        <f t="shared" si="177"/>
        <v>0</v>
      </c>
      <c r="CP204" s="481" t="str">
        <f t="shared" si="199"/>
        <v/>
      </c>
      <c r="CQ204" s="106"/>
      <c r="CR204" s="19"/>
      <c r="CS204" s="19"/>
      <c r="CT204" s="19"/>
      <c r="CU204" s="19"/>
      <c r="CV204" s="476">
        <f t="shared" si="203"/>
        <v>0</v>
      </c>
      <c r="CW204" s="448" t="str">
        <f t="shared" si="178"/>
        <v/>
      </c>
      <c r="CX204" s="482" t="str">
        <f t="shared" si="179"/>
        <v/>
      </c>
      <c r="CY204" s="102"/>
      <c r="CZ204" s="9"/>
      <c r="DA204" s="483" t="str">
        <f t="shared" si="180"/>
        <v/>
      </c>
      <c r="DB204" s="484">
        <f t="shared" si="71"/>
        <v>705</v>
      </c>
      <c r="DC204" s="485">
        <f t="shared" si="181"/>
        <v>0</v>
      </c>
      <c r="DD204" s="486">
        <f t="shared" si="182"/>
        <v>0</v>
      </c>
      <c r="DE204" s="487" t="str">
        <f t="shared" si="183"/>
        <v/>
      </c>
      <c r="DF204" s="463" t="str">
        <f t="shared" si="184"/>
        <v/>
      </c>
      <c r="DG204" s="463" t="str">
        <f t="shared" si="185"/>
        <v/>
      </c>
      <c r="DH204" s="488" t="str">
        <f t="shared" si="186"/>
        <v/>
      </c>
      <c r="DI204" s="461">
        <f t="shared" si="187"/>
        <v>0</v>
      </c>
      <c r="DJ204" s="648"/>
      <c r="DK204" s="649"/>
      <c r="DM204" s="201">
        <f t="shared" si="188"/>
        <v>0</v>
      </c>
      <c r="DN204" s="201" t="s">
        <v>127</v>
      </c>
      <c r="DO204" s="201">
        <f t="shared" si="109"/>
        <v>100</v>
      </c>
      <c r="DP204" s="201" t="str">
        <f t="shared" si="189"/>
        <v>0/100</v>
      </c>
      <c r="DQ204" s="201">
        <f t="shared" si="190"/>
        <v>0</v>
      </c>
      <c r="DR204" s="201" t="s">
        <v>127</v>
      </c>
      <c r="DS204" s="201">
        <f t="shared" si="112"/>
        <v>100</v>
      </c>
      <c r="DT204" s="201" t="str">
        <f t="shared" si="191"/>
        <v>0/100</v>
      </c>
      <c r="DU204" s="201">
        <f t="shared" si="192"/>
        <v>0</v>
      </c>
      <c r="DV204" s="201" t="s">
        <v>127</v>
      </c>
      <c r="DW204" s="201">
        <f t="shared" si="115"/>
        <v>100</v>
      </c>
      <c r="DX204" s="201" t="str">
        <f t="shared" si="193"/>
        <v>0/100</v>
      </c>
      <c r="DY204" s="201">
        <f t="shared" si="194"/>
        <v>0</v>
      </c>
      <c r="DZ204" s="201" t="s">
        <v>127</v>
      </c>
      <c r="EA204" s="201">
        <f t="shared" si="118"/>
        <v>0</v>
      </c>
      <c r="EB204" s="201" t="str">
        <f t="shared" si="195"/>
        <v>0/0</v>
      </c>
    </row>
    <row r="205" spans="1:132" ht="25.5" customHeight="1">
      <c r="A205" s="6">
        <f t="shared" si="150"/>
        <v>0</v>
      </c>
      <c r="B205" s="462">
        <v>197</v>
      </c>
      <c r="C205" s="463">
        <f t="shared" ref="C205:C208" si="204">IF(D205&gt;0,$F$4,0)</f>
        <v>0</v>
      </c>
      <c r="D205" s="8"/>
      <c r="E205" s="22"/>
      <c r="F205" s="7"/>
      <c r="G205" s="8"/>
      <c r="H205" s="8"/>
      <c r="I205" s="8"/>
      <c r="J205" s="524"/>
      <c r="K205" s="196">
        <v>0</v>
      </c>
      <c r="L205" s="146">
        <v>0</v>
      </c>
      <c r="M205" s="146"/>
      <c r="N205" s="147">
        <f t="shared" ref="N205:N208" si="205">SUM(K205:M205)</f>
        <v>0</v>
      </c>
      <c r="O205" s="148">
        <v>0</v>
      </c>
      <c r="P205" s="148">
        <v>0</v>
      </c>
      <c r="Q205" s="148">
        <v>0</v>
      </c>
      <c r="R205" s="149">
        <f t="shared" ref="R205:R208" si="206">SUM(O205:Q205)</f>
        <v>0</v>
      </c>
      <c r="S205" s="150">
        <v>0</v>
      </c>
      <c r="T205" s="150">
        <v>0</v>
      </c>
      <c r="U205" s="150">
        <v>0</v>
      </c>
      <c r="V205" s="151">
        <f t="shared" ref="V205:V208" si="207">SUM(S205:U205)</f>
        <v>0</v>
      </c>
      <c r="W205" s="464">
        <f t="shared" ref="W205:W208" si="208">N205+R205+V205</f>
        <v>0</v>
      </c>
      <c r="X205" s="465">
        <f t="shared" ref="X205:X208" si="209">IF(OR(W205="",W$7=""),"",W205/W$7*100)</f>
        <v>0</v>
      </c>
      <c r="Y205" s="466" t="str">
        <f t="shared" ref="Y205:Y208" si="210">IF(OR(X205="",$F205="",$F205="ab",$F205="ml"),"",IF(X205&gt;=86,"A",IF(X205&gt;=71,"B",IF(X205&gt;=51,"C",IF(X205&gt;=31,"D",IF(X205=0,0,"E"))))))</f>
        <v/>
      </c>
      <c r="Z205" s="186">
        <v>0</v>
      </c>
      <c r="AA205" s="152">
        <v>0</v>
      </c>
      <c r="AB205" s="152"/>
      <c r="AC205" s="153">
        <f t="shared" si="158"/>
        <v>0</v>
      </c>
      <c r="AD205" s="154">
        <v>0</v>
      </c>
      <c r="AE205" s="154">
        <v>0</v>
      </c>
      <c r="AF205" s="154">
        <v>0</v>
      </c>
      <c r="AG205" s="155">
        <f t="shared" si="159"/>
        <v>0</v>
      </c>
      <c r="AH205" s="156">
        <v>0</v>
      </c>
      <c r="AI205" s="156">
        <v>0</v>
      </c>
      <c r="AJ205" s="156">
        <v>0</v>
      </c>
      <c r="AK205" s="157">
        <f t="shared" si="160"/>
        <v>0</v>
      </c>
      <c r="AL205" s="467">
        <f t="shared" si="196"/>
        <v>0</v>
      </c>
      <c r="AM205" s="468">
        <f t="shared" si="161"/>
        <v>0</v>
      </c>
      <c r="AN205" s="469" t="str">
        <f t="shared" si="162"/>
        <v/>
      </c>
      <c r="AO205" s="102">
        <v>0</v>
      </c>
      <c r="AP205" s="9">
        <v>0</v>
      </c>
      <c r="AQ205" s="9"/>
      <c r="AR205" s="158">
        <f t="shared" si="163"/>
        <v>0</v>
      </c>
      <c r="AS205" s="159">
        <v>0</v>
      </c>
      <c r="AT205" s="159">
        <v>0</v>
      </c>
      <c r="AU205" s="159">
        <v>0</v>
      </c>
      <c r="AV205" s="160">
        <f t="shared" si="164"/>
        <v>0</v>
      </c>
      <c r="AW205" s="161">
        <v>0</v>
      </c>
      <c r="AX205" s="161">
        <v>0</v>
      </c>
      <c r="AY205" s="161">
        <v>0</v>
      </c>
      <c r="AZ205" s="162">
        <f t="shared" si="165"/>
        <v>0</v>
      </c>
      <c r="BA205" s="470">
        <f t="shared" si="166"/>
        <v>0</v>
      </c>
      <c r="BB205" s="471">
        <f t="shared" si="167"/>
        <v>0</v>
      </c>
      <c r="BC205" s="472" t="str">
        <f t="shared" si="168"/>
        <v/>
      </c>
      <c r="BD205" s="172">
        <v>0</v>
      </c>
      <c r="BE205" s="163">
        <v>0</v>
      </c>
      <c r="BF205" s="163"/>
      <c r="BG205" s="164">
        <f t="shared" si="169"/>
        <v>0</v>
      </c>
      <c r="BH205" s="165">
        <v>0</v>
      </c>
      <c r="BI205" s="165">
        <v>0</v>
      </c>
      <c r="BJ205" s="165">
        <v>0</v>
      </c>
      <c r="BK205" s="166">
        <f t="shared" si="170"/>
        <v>0</v>
      </c>
      <c r="BL205" s="167">
        <v>0</v>
      </c>
      <c r="BM205" s="167">
        <v>0</v>
      </c>
      <c r="BN205" s="167">
        <v>0</v>
      </c>
      <c r="BO205" s="168">
        <f t="shared" si="171"/>
        <v>0</v>
      </c>
      <c r="BP205" s="473">
        <f t="shared" si="172"/>
        <v>0</v>
      </c>
      <c r="BQ205" s="474">
        <f t="shared" si="173"/>
        <v>0</v>
      </c>
      <c r="BR205" s="475" t="str">
        <f t="shared" si="174"/>
        <v/>
      </c>
      <c r="BS205" s="132"/>
      <c r="BT205" s="19"/>
      <c r="BU205" s="19"/>
      <c r="BV205" s="19"/>
      <c r="BW205" s="19"/>
      <c r="BX205" s="476">
        <f t="shared" si="200"/>
        <v>0</v>
      </c>
      <c r="BY205" s="448">
        <f t="shared" si="175"/>
        <v>0</v>
      </c>
      <c r="BZ205" s="449" t="str">
        <f t="shared" si="197"/>
        <v/>
      </c>
      <c r="CA205" s="116"/>
      <c r="CB205" s="27"/>
      <c r="CC205" s="27"/>
      <c r="CD205" s="27"/>
      <c r="CE205" s="27"/>
      <c r="CF205" s="470">
        <f t="shared" si="201"/>
        <v>0</v>
      </c>
      <c r="CG205" s="477">
        <f t="shared" si="176"/>
        <v>0</v>
      </c>
      <c r="CH205" s="478" t="str">
        <f t="shared" si="198"/>
        <v/>
      </c>
      <c r="CI205" s="111"/>
      <c r="CJ205" s="18"/>
      <c r="CK205" s="18"/>
      <c r="CL205" s="18"/>
      <c r="CM205" s="18"/>
      <c r="CN205" s="479">
        <f t="shared" si="202"/>
        <v>0</v>
      </c>
      <c r="CO205" s="480">
        <f t="shared" si="177"/>
        <v>0</v>
      </c>
      <c r="CP205" s="481" t="str">
        <f t="shared" si="199"/>
        <v/>
      </c>
      <c r="CQ205" s="106"/>
      <c r="CR205" s="19"/>
      <c r="CS205" s="19"/>
      <c r="CT205" s="19"/>
      <c r="CU205" s="19"/>
      <c r="CV205" s="476">
        <f t="shared" si="203"/>
        <v>0</v>
      </c>
      <c r="CW205" s="448" t="str">
        <f t="shared" si="178"/>
        <v/>
      </c>
      <c r="CX205" s="482" t="str">
        <f t="shared" si="179"/>
        <v/>
      </c>
      <c r="CY205" s="102"/>
      <c r="CZ205" s="9"/>
      <c r="DA205" s="483" t="str">
        <f t="shared" si="180"/>
        <v/>
      </c>
      <c r="DB205" s="484">
        <f t="shared" si="71"/>
        <v>705</v>
      </c>
      <c r="DC205" s="485">
        <f t="shared" si="181"/>
        <v>0</v>
      </c>
      <c r="DD205" s="486">
        <f t="shared" si="182"/>
        <v>0</v>
      </c>
      <c r="DE205" s="487" t="str">
        <f t="shared" si="183"/>
        <v/>
      </c>
      <c r="DF205" s="463" t="str">
        <f t="shared" si="184"/>
        <v/>
      </c>
      <c r="DG205" s="463" t="str">
        <f t="shared" si="185"/>
        <v/>
      </c>
      <c r="DH205" s="488" t="str">
        <f t="shared" si="186"/>
        <v/>
      </c>
      <c r="DI205" s="461">
        <f t="shared" si="187"/>
        <v>0</v>
      </c>
      <c r="DJ205" s="648"/>
      <c r="DK205" s="649"/>
      <c r="DM205" s="201">
        <f t="shared" si="188"/>
        <v>0</v>
      </c>
      <c r="DN205" s="201" t="s">
        <v>127</v>
      </c>
      <c r="DO205" s="201">
        <f t="shared" si="109"/>
        <v>100</v>
      </c>
      <c r="DP205" s="201" t="str">
        <f t="shared" si="189"/>
        <v>0/100</v>
      </c>
      <c r="DQ205" s="201">
        <f t="shared" si="190"/>
        <v>0</v>
      </c>
      <c r="DR205" s="201" t="s">
        <v>127</v>
      </c>
      <c r="DS205" s="201">
        <f t="shared" si="112"/>
        <v>100</v>
      </c>
      <c r="DT205" s="201" t="str">
        <f t="shared" si="191"/>
        <v>0/100</v>
      </c>
      <c r="DU205" s="201">
        <f t="shared" si="192"/>
        <v>0</v>
      </c>
      <c r="DV205" s="201" t="s">
        <v>127</v>
      </c>
      <c r="DW205" s="201">
        <f t="shared" si="115"/>
        <v>100</v>
      </c>
      <c r="DX205" s="201" t="str">
        <f t="shared" si="193"/>
        <v>0/100</v>
      </c>
      <c r="DY205" s="201">
        <f t="shared" si="194"/>
        <v>0</v>
      </c>
      <c r="DZ205" s="201" t="s">
        <v>127</v>
      </c>
      <c r="EA205" s="201">
        <f t="shared" si="118"/>
        <v>0</v>
      </c>
      <c r="EB205" s="201" t="str">
        <f t="shared" si="195"/>
        <v>0/0</v>
      </c>
    </row>
    <row r="206" spans="1:132" ht="15.75">
      <c r="A206" s="6">
        <f t="shared" ref="A206:A207" si="211">F206</f>
        <v>0</v>
      </c>
      <c r="B206" s="462">
        <v>198</v>
      </c>
      <c r="C206" s="463">
        <f t="shared" si="204"/>
        <v>0</v>
      </c>
      <c r="D206" s="8"/>
      <c r="E206" s="22"/>
      <c r="F206" s="7"/>
      <c r="G206" s="8"/>
      <c r="H206" s="8"/>
      <c r="I206" s="8"/>
      <c r="J206" s="524"/>
      <c r="K206" s="196">
        <v>0</v>
      </c>
      <c r="L206" s="146">
        <v>0</v>
      </c>
      <c r="M206" s="146"/>
      <c r="N206" s="147">
        <f t="shared" si="205"/>
        <v>0</v>
      </c>
      <c r="O206" s="148">
        <v>0</v>
      </c>
      <c r="P206" s="148">
        <v>0</v>
      </c>
      <c r="Q206" s="148">
        <v>0</v>
      </c>
      <c r="R206" s="149">
        <f t="shared" si="206"/>
        <v>0</v>
      </c>
      <c r="S206" s="150">
        <v>0</v>
      </c>
      <c r="T206" s="150">
        <v>0</v>
      </c>
      <c r="U206" s="150">
        <v>0</v>
      </c>
      <c r="V206" s="151">
        <f t="shared" si="207"/>
        <v>0</v>
      </c>
      <c r="W206" s="464">
        <f t="shared" si="208"/>
        <v>0</v>
      </c>
      <c r="X206" s="465">
        <f t="shared" si="209"/>
        <v>0</v>
      </c>
      <c r="Y206" s="466" t="str">
        <f t="shared" si="210"/>
        <v/>
      </c>
      <c r="Z206" s="186">
        <v>0</v>
      </c>
      <c r="AA206" s="152">
        <v>0</v>
      </c>
      <c r="AB206" s="152"/>
      <c r="AC206" s="153">
        <f t="shared" ref="AC206:AC207" si="212">SUM(Z206:AB206)</f>
        <v>0</v>
      </c>
      <c r="AD206" s="154">
        <v>0</v>
      </c>
      <c r="AE206" s="154">
        <v>0</v>
      </c>
      <c r="AF206" s="154">
        <v>0</v>
      </c>
      <c r="AG206" s="155">
        <f t="shared" ref="AG206:AG207" si="213">SUM(AD206:AF206)</f>
        <v>0</v>
      </c>
      <c r="AH206" s="156">
        <v>0</v>
      </c>
      <c r="AI206" s="156">
        <v>0</v>
      </c>
      <c r="AJ206" s="156">
        <v>0</v>
      </c>
      <c r="AK206" s="157">
        <f t="shared" ref="AK206:AK207" si="214">SUM(AH206:AJ206)</f>
        <v>0</v>
      </c>
      <c r="AL206" s="467">
        <f t="shared" ref="AL206:AL207" si="215">AC206+AG206+AK206</f>
        <v>0</v>
      </c>
      <c r="AM206" s="468">
        <f t="shared" ref="AM206:AM207" si="216">IF(OR(AL206="",AL$7=""),"",AL206/AL$7*100)</f>
        <v>0</v>
      </c>
      <c r="AN206" s="469" t="str">
        <f t="shared" ref="AN206:AN207" si="217">IF(OR(AM206="",$F206="",$F206="ab",$F206="ml"),"",IF(AM206&gt;=86,"A",IF(AM206&gt;=71,"B",IF(AM206&gt;=51,"C",IF(AM206&gt;=31,"D",IF(AM206=0,0,"E"))))))</f>
        <v/>
      </c>
      <c r="AO206" s="102">
        <v>0</v>
      </c>
      <c r="AP206" s="9">
        <v>0</v>
      </c>
      <c r="AQ206" s="9"/>
      <c r="AR206" s="158">
        <f t="shared" ref="AR206:AR207" si="218">SUM(AO206:AQ206)</f>
        <v>0</v>
      </c>
      <c r="AS206" s="159">
        <v>0</v>
      </c>
      <c r="AT206" s="159">
        <v>0</v>
      </c>
      <c r="AU206" s="159">
        <v>0</v>
      </c>
      <c r="AV206" s="160">
        <f t="shared" ref="AV206:AV207" si="219">SUM(AS206:AU206)</f>
        <v>0</v>
      </c>
      <c r="AW206" s="161">
        <v>0</v>
      </c>
      <c r="AX206" s="161">
        <v>0</v>
      </c>
      <c r="AY206" s="161">
        <v>0</v>
      </c>
      <c r="AZ206" s="162">
        <f t="shared" ref="AZ206:AZ207" si="220">SUM(AW206:AY206)</f>
        <v>0</v>
      </c>
      <c r="BA206" s="470">
        <f t="shared" ref="BA206:BA207" si="221">AR206+AV206+AZ206</f>
        <v>0</v>
      </c>
      <c r="BB206" s="471">
        <f t="shared" ref="BB206:BB207" si="222">IF(OR(BA206="",BA$7=""),"",BA206/BA$7*100)</f>
        <v>0</v>
      </c>
      <c r="BC206" s="472" t="str">
        <f t="shared" ref="BC206:BC207" si="223">IF(OR(BB206="",$F206="",$F206="ab",$F206="ml"),"",IF(BB206&gt;=86,"A",IF(BB206&gt;=71,"B",IF(BB206&gt;=51,"C",IF(BB206&gt;=31,"D",IF(BB206=0,0,"E"))))))</f>
        <v/>
      </c>
      <c r="BD206" s="172">
        <v>0</v>
      </c>
      <c r="BE206" s="163">
        <v>0</v>
      </c>
      <c r="BF206" s="163"/>
      <c r="BG206" s="164">
        <f t="shared" ref="BG206:BG207" si="224">SUM(BD206:BF206)</f>
        <v>0</v>
      </c>
      <c r="BH206" s="165">
        <v>0</v>
      </c>
      <c r="BI206" s="165">
        <v>0</v>
      </c>
      <c r="BJ206" s="165">
        <v>0</v>
      </c>
      <c r="BK206" s="166">
        <f t="shared" ref="BK206:BK207" si="225">SUM(BH206:BJ206)</f>
        <v>0</v>
      </c>
      <c r="BL206" s="167">
        <v>0</v>
      </c>
      <c r="BM206" s="167">
        <v>0</v>
      </c>
      <c r="BN206" s="167">
        <v>0</v>
      </c>
      <c r="BO206" s="168">
        <f t="shared" ref="BO206:BO207" si="226">SUM(BL206:BN206)</f>
        <v>0</v>
      </c>
      <c r="BP206" s="473">
        <f t="shared" ref="BP206:BP207" si="227">BG206+BK206+BO206</f>
        <v>0</v>
      </c>
      <c r="BQ206" s="474">
        <f t="shared" ref="BQ206:BQ207" si="228">IF(OR(BP$7=0,0),"",ROUNDUP(BP206/BP$7*100,0))</f>
        <v>0</v>
      </c>
      <c r="BR206" s="475" t="str">
        <f t="shared" ref="BR206:BR207" si="229">IF(OR(BQ206="",$F206="",$F206="ab",$F206="ml"),"",IF(BQ206&gt;85,"A",IF(BQ206&gt;70,"B",IF(BQ206&gt;50,"C",IF(BQ206&gt;30,"D",IF(BQ206=0,0,"E"))))))</f>
        <v/>
      </c>
      <c r="BS206" s="132"/>
      <c r="BT206" s="19"/>
      <c r="BU206" s="19"/>
      <c r="BV206" s="19"/>
      <c r="BW206" s="19"/>
      <c r="BX206" s="476">
        <f t="shared" ref="BX206:BX207" si="230">SUM(BS206:BW206)</f>
        <v>0</v>
      </c>
      <c r="BY206" s="448">
        <f t="shared" ref="BY206:BY207" si="231">IF(OR(BX206="",BX$7=""),"",BX206/BX$7*100)</f>
        <v>0</v>
      </c>
      <c r="BZ206" s="449" t="str">
        <f t="shared" ref="BZ206:BZ207" si="232">IF(OR(BY206="",$F206="",$F206="ab",$F206="ml"),"",IF(BY206&gt;=86,"A",IF(BY206&gt;=71,"B",IF(BY206&gt;=51,"C",IF(BY206&gt;=31,"D",IF(BY206=0,0,"E"))))))</f>
        <v/>
      </c>
      <c r="CA206" s="116"/>
      <c r="CB206" s="27"/>
      <c r="CC206" s="27"/>
      <c r="CD206" s="27"/>
      <c r="CE206" s="27"/>
      <c r="CF206" s="470">
        <f t="shared" ref="CF206:CF207" si="233">SUM(CA206:CE206)</f>
        <v>0</v>
      </c>
      <c r="CG206" s="477">
        <f t="shared" ref="CG206:CG207" si="234">IF(OR(CF206="",CF$7=""),"",CF206/CF$7*100)</f>
        <v>0</v>
      </c>
      <c r="CH206" s="478" t="str">
        <f t="shared" ref="CH206:CH207" si="235">IF(OR(CG206="",$F206="",$F206="ab",$F206="ml"),"",IF(CG206&gt;=86,"A",IF(CG206&gt;=71,"B",IF(CG206&gt;=51,"C",IF(CG206&gt;=31,"D",IF(CG206=0,0,"E"))))))</f>
        <v/>
      </c>
      <c r="CI206" s="111"/>
      <c r="CJ206" s="18"/>
      <c r="CK206" s="18"/>
      <c r="CL206" s="18"/>
      <c r="CM206" s="18"/>
      <c r="CN206" s="479">
        <f t="shared" ref="CN206:CN207" si="236">SUM(CI206:CM206)</f>
        <v>0</v>
      </c>
      <c r="CO206" s="480">
        <f t="shared" ref="CO206:CO207" si="237">IF(OR(CN206="",CN$7=""),"",CN206/CN$7*100)</f>
        <v>0</v>
      </c>
      <c r="CP206" s="481" t="str">
        <f t="shared" ref="CP206:CP207" si="238">IF(OR(CO206="",$F206="",$F206="ab",$F206="ml"),"",IF(CO206&gt;=86,"A",IF(CO206&gt;=71,"B",IF(CO206&gt;=51,"C",IF(CO206&gt;=31,"D",IF(CO206=0,0,"E"))))))</f>
        <v/>
      </c>
      <c r="CQ206" s="106"/>
      <c r="CR206" s="19"/>
      <c r="CS206" s="19"/>
      <c r="CT206" s="19"/>
      <c r="CU206" s="19"/>
      <c r="CV206" s="476">
        <f t="shared" ref="CV206:CV207" si="239">SUM(CQ206:CU206)</f>
        <v>0</v>
      </c>
      <c r="CW206" s="448" t="str">
        <f t="shared" ref="CW206:CW207" si="240">IF(OR(CV206=0,CV$7=0),"",CV206/CV$7*100)</f>
        <v/>
      </c>
      <c r="CX206" s="482" t="str">
        <f t="shared" ref="CX206:CX207" si="241">IF(OR(CW206="",$F206="",$F206="ab",$F206="ml"),"",IF(CW206&gt;=91,"A+",IF(CW206&gt;=76,"A",IF(CW206&gt;=61,"B",IF(CW206&gt;=41,"C",IF(CW206=0,0,"D"))))))</f>
        <v/>
      </c>
      <c r="CY206" s="102"/>
      <c r="CZ206" s="9"/>
      <c r="DA206" s="483" t="str">
        <f t="shared" ref="DA206:DA207" si="242">IF(OR(CY206="",CZ206=""),"",CZ206/CY206*100)</f>
        <v/>
      </c>
      <c r="DB206" s="484">
        <f t="shared" si="71"/>
        <v>705</v>
      </c>
      <c r="DC206" s="485">
        <f t="shared" ref="DC206:DC207" si="243">IF(OR(W206="",AL206="",BA206="",BP206=""),"",SUM(W206,AL206,BA206,BP206))</f>
        <v>0</v>
      </c>
      <c r="DD206" s="486">
        <f t="shared" ref="DD206:DD207" si="244">IF(DB206&gt;0,DC206/DB206*100)</f>
        <v>0</v>
      </c>
      <c r="DE206" s="487" t="str">
        <f t="shared" ref="DE206:DE207" si="245">IF(OR($F206="",$F206="ab",$F206="ml"),"",IF(DD206&gt;=86,"A",IF(DD206&gt;=71,"B",IF(DD206&gt;=51,"C",IF(DD206&gt;=31,"D",IF(DD206=0,0,"E"))))))</f>
        <v/>
      </c>
      <c r="DF206" s="463" t="str">
        <f t="shared" ref="DF206:DF207" si="246">IF(F206="TC","Transfered",IF(OR(F206="",F206="DROP",Y206="",AN206="",BC206=""),"",IF(DD206&lt;33,"Promoted","Passed")))</f>
        <v/>
      </c>
      <c r="DG206" s="463" t="str">
        <f t="shared" ref="DG206:DG207" si="247">IF(DF206="Passed",DD206,"")</f>
        <v/>
      </c>
      <c r="DH206" s="488" t="str">
        <f t="shared" ref="DH206:DH207" si="248">IF(DG206="","",SUMPRODUCT((DG206&lt;DG$9:DG$208)/COUNTIF(DG$9:DG$208,DG$9:DG$208)))</f>
        <v/>
      </c>
      <c r="DI206" s="461">
        <f t="shared" ref="DI206:DI207" si="249">IF(DE206="A+","Excellent",IF(DE206="A","Excellent",IF(DE206="B","Very Good",IF(DE206="C","Good",IF(DE206="D","Average",IF(DE206="E","Needs Improvement",0))))))</f>
        <v>0</v>
      </c>
      <c r="DJ206" s="648"/>
      <c r="DK206" s="649"/>
      <c r="DM206" s="201">
        <f t="shared" ref="DM206:DM207" si="250">BX206</f>
        <v>0</v>
      </c>
      <c r="DN206" s="201" t="s">
        <v>127</v>
      </c>
      <c r="DO206" s="201">
        <f t="shared" si="109"/>
        <v>100</v>
      </c>
      <c r="DP206" s="201" t="str">
        <f t="shared" ref="DP206:DP207" si="251">CONCATENATE(DM206,DN206,DO206)</f>
        <v>0/100</v>
      </c>
      <c r="DQ206" s="201">
        <f t="shared" ref="DQ206:DQ207" si="252">CF206</f>
        <v>0</v>
      </c>
      <c r="DR206" s="201" t="s">
        <v>127</v>
      </c>
      <c r="DS206" s="201">
        <f t="shared" si="112"/>
        <v>100</v>
      </c>
      <c r="DT206" s="201" t="str">
        <f t="shared" ref="DT206:DT207" si="253">CONCATENATE(DQ206,DR206,DS206)</f>
        <v>0/100</v>
      </c>
      <c r="DU206" s="201">
        <f t="shared" ref="DU206:DU207" si="254">CN206</f>
        <v>0</v>
      </c>
      <c r="DV206" s="201" t="s">
        <v>127</v>
      </c>
      <c r="DW206" s="201">
        <f t="shared" si="115"/>
        <v>100</v>
      </c>
      <c r="DX206" s="201" t="str">
        <f t="shared" ref="DX206:DX207" si="255">CONCATENATE(DU206,DV206,DW206)</f>
        <v>0/100</v>
      </c>
      <c r="DY206" s="201">
        <f t="shared" ref="DY206:DY207" si="256">CV206</f>
        <v>0</v>
      </c>
      <c r="DZ206" s="201" t="s">
        <v>127</v>
      </c>
      <c r="EA206" s="201">
        <f t="shared" si="118"/>
        <v>0</v>
      </c>
      <c r="EB206" s="201" t="str">
        <f t="shared" ref="EB206:EB207" si="257">CONCATENATE(DY206,DZ206,EA206)</f>
        <v>0/0</v>
      </c>
    </row>
    <row r="207" spans="1:132" ht="25.5" customHeight="1">
      <c r="A207" s="6">
        <f t="shared" si="211"/>
        <v>0</v>
      </c>
      <c r="B207" s="462">
        <v>199</v>
      </c>
      <c r="C207" s="463">
        <f t="shared" si="204"/>
        <v>0</v>
      </c>
      <c r="D207" s="8"/>
      <c r="E207" s="22"/>
      <c r="F207" s="7"/>
      <c r="G207" s="8"/>
      <c r="H207" s="8"/>
      <c r="I207" s="8"/>
      <c r="J207" s="524"/>
      <c r="K207" s="196">
        <v>0</v>
      </c>
      <c r="L207" s="146">
        <v>0</v>
      </c>
      <c r="M207" s="146"/>
      <c r="N207" s="147">
        <f t="shared" si="205"/>
        <v>0</v>
      </c>
      <c r="O207" s="148">
        <v>0</v>
      </c>
      <c r="P207" s="148">
        <v>0</v>
      </c>
      <c r="Q207" s="148">
        <v>0</v>
      </c>
      <c r="R207" s="149">
        <f t="shared" si="206"/>
        <v>0</v>
      </c>
      <c r="S207" s="150">
        <v>0</v>
      </c>
      <c r="T207" s="150">
        <v>0</v>
      </c>
      <c r="U207" s="150">
        <v>0</v>
      </c>
      <c r="V207" s="151">
        <f t="shared" si="207"/>
        <v>0</v>
      </c>
      <c r="W207" s="464">
        <f t="shared" si="208"/>
        <v>0</v>
      </c>
      <c r="X207" s="465">
        <f t="shared" si="209"/>
        <v>0</v>
      </c>
      <c r="Y207" s="466" t="str">
        <f t="shared" si="210"/>
        <v/>
      </c>
      <c r="Z207" s="186">
        <v>0</v>
      </c>
      <c r="AA207" s="152">
        <v>0</v>
      </c>
      <c r="AB207" s="152"/>
      <c r="AC207" s="153">
        <f t="shared" si="212"/>
        <v>0</v>
      </c>
      <c r="AD207" s="154">
        <v>0</v>
      </c>
      <c r="AE207" s="154">
        <v>0</v>
      </c>
      <c r="AF207" s="154">
        <v>0</v>
      </c>
      <c r="AG207" s="155">
        <f t="shared" si="213"/>
        <v>0</v>
      </c>
      <c r="AH207" s="156">
        <v>0</v>
      </c>
      <c r="AI207" s="156">
        <v>0</v>
      </c>
      <c r="AJ207" s="156">
        <v>0</v>
      </c>
      <c r="AK207" s="157">
        <f t="shared" si="214"/>
        <v>0</v>
      </c>
      <c r="AL207" s="467">
        <f t="shared" si="215"/>
        <v>0</v>
      </c>
      <c r="AM207" s="468">
        <f t="shared" si="216"/>
        <v>0</v>
      </c>
      <c r="AN207" s="469" t="str">
        <f t="shared" si="217"/>
        <v/>
      </c>
      <c r="AO207" s="102">
        <v>0</v>
      </c>
      <c r="AP207" s="9">
        <v>0</v>
      </c>
      <c r="AQ207" s="9"/>
      <c r="AR207" s="158">
        <f t="shared" si="218"/>
        <v>0</v>
      </c>
      <c r="AS207" s="159">
        <v>0</v>
      </c>
      <c r="AT207" s="159">
        <v>0</v>
      </c>
      <c r="AU207" s="159">
        <v>0</v>
      </c>
      <c r="AV207" s="160">
        <f t="shared" si="219"/>
        <v>0</v>
      </c>
      <c r="AW207" s="161">
        <v>0</v>
      </c>
      <c r="AX207" s="161">
        <v>0</v>
      </c>
      <c r="AY207" s="161">
        <v>0</v>
      </c>
      <c r="AZ207" s="162">
        <f t="shared" si="220"/>
        <v>0</v>
      </c>
      <c r="BA207" s="470">
        <f t="shared" si="221"/>
        <v>0</v>
      </c>
      <c r="BB207" s="471">
        <f t="shared" si="222"/>
        <v>0</v>
      </c>
      <c r="BC207" s="472" t="str">
        <f t="shared" si="223"/>
        <v/>
      </c>
      <c r="BD207" s="172">
        <v>0</v>
      </c>
      <c r="BE207" s="163">
        <v>0</v>
      </c>
      <c r="BF207" s="163"/>
      <c r="BG207" s="164">
        <f t="shared" si="224"/>
        <v>0</v>
      </c>
      <c r="BH207" s="165">
        <v>0</v>
      </c>
      <c r="BI207" s="165">
        <v>0</v>
      </c>
      <c r="BJ207" s="165">
        <v>0</v>
      </c>
      <c r="BK207" s="166">
        <f t="shared" si="225"/>
        <v>0</v>
      </c>
      <c r="BL207" s="167">
        <v>0</v>
      </c>
      <c r="BM207" s="167">
        <v>0</v>
      </c>
      <c r="BN207" s="167">
        <v>0</v>
      </c>
      <c r="BO207" s="168">
        <f t="shared" si="226"/>
        <v>0</v>
      </c>
      <c r="BP207" s="473">
        <f t="shared" si="227"/>
        <v>0</v>
      </c>
      <c r="BQ207" s="474">
        <f t="shared" si="228"/>
        <v>0</v>
      </c>
      <c r="BR207" s="475" t="str">
        <f t="shared" si="229"/>
        <v/>
      </c>
      <c r="BS207" s="132"/>
      <c r="BT207" s="19"/>
      <c r="BU207" s="19"/>
      <c r="BV207" s="19"/>
      <c r="BW207" s="19"/>
      <c r="BX207" s="476">
        <f t="shared" si="230"/>
        <v>0</v>
      </c>
      <c r="BY207" s="448">
        <f t="shared" si="231"/>
        <v>0</v>
      </c>
      <c r="BZ207" s="449" t="str">
        <f t="shared" si="232"/>
        <v/>
      </c>
      <c r="CA207" s="116"/>
      <c r="CB207" s="27"/>
      <c r="CC207" s="27"/>
      <c r="CD207" s="27"/>
      <c r="CE207" s="27"/>
      <c r="CF207" s="470">
        <f t="shared" si="233"/>
        <v>0</v>
      </c>
      <c r="CG207" s="477">
        <f t="shared" si="234"/>
        <v>0</v>
      </c>
      <c r="CH207" s="478" t="str">
        <f t="shared" si="235"/>
        <v/>
      </c>
      <c r="CI207" s="111"/>
      <c r="CJ207" s="18"/>
      <c r="CK207" s="18"/>
      <c r="CL207" s="18"/>
      <c r="CM207" s="18"/>
      <c r="CN207" s="479">
        <f t="shared" si="236"/>
        <v>0</v>
      </c>
      <c r="CO207" s="480">
        <f t="shared" si="237"/>
        <v>0</v>
      </c>
      <c r="CP207" s="481" t="str">
        <f t="shared" si="238"/>
        <v/>
      </c>
      <c r="CQ207" s="106"/>
      <c r="CR207" s="19"/>
      <c r="CS207" s="19"/>
      <c r="CT207" s="19"/>
      <c r="CU207" s="19"/>
      <c r="CV207" s="476">
        <f t="shared" si="239"/>
        <v>0</v>
      </c>
      <c r="CW207" s="448" t="str">
        <f t="shared" si="240"/>
        <v/>
      </c>
      <c r="CX207" s="482" t="str">
        <f t="shared" si="241"/>
        <v/>
      </c>
      <c r="CY207" s="102"/>
      <c r="CZ207" s="9"/>
      <c r="DA207" s="483" t="str">
        <f t="shared" si="242"/>
        <v/>
      </c>
      <c r="DB207" s="484">
        <f t="shared" si="71"/>
        <v>705</v>
      </c>
      <c r="DC207" s="485">
        <f t="shared" si="243"/>
        <v>0</v>
      </c>
      <c r="DD207" s="486">
        <f t="shared" si="244"/>
        <v>0</v>
      </c>
      <c r="DE207" s="487" t="str">
        <f t="shared" si="245"/>
        <v/>
      </c>
      <c r="DF207" s="463" t="str">
        <f t="shared" si="246"/>
        <v/>
      </c>
      <c r="DG207" s="463" t="str">
        <f t="shared" si="247"/>
        <v/>
      </c>
      <c r="DH207" s="488" t="str">
        <f t="shared" si="248"/>
        <v/>
      </c>
      <c r="DI207" s="461">
        <f t="shared" si="249"/>
        <v>0</v>
      </c>
      <c r="DJ207" s="648"/>
      <c r="DK207" s="649"/>
      <c r="DM207" s="201">
        <f t="shared" si="250"/>
        <v>0</v>
      </c>
      <c r="DN207" s="201" t="s">
        <v>127</v>
      </c>
      <c r="DO207" s="201">
        <f t="shared" si="109"/>
        <v>100</v>
      </c>
      <c r="DP207" s="201" t="str">
        <f t="shared" si="251"/>
        <v>0/100</v>
      </c>
      <c r="DQ207" s="201">
        <f t="shared" si="252"/>
        <v>0</v>
      </c>
      <c r="DR207" s="201" t="s">
        <v>127</v>
      </c>
      <c r="DS207" s="201">
        <f t="shared" si="112"/>
        <v>100</v>
      </c>
      <c r="DT207" s="201" t="str">
        <f t="shared" si="253"/>
        <v>0/100</v>
      </c>
      <c r="DU207" s="201">
        <f t="shared" si="254"/>
        <v>0</v>
      </c>
      <c r="DV207" s="201" t="s">
        <v>127</v>
      </c>
      <c r="DW207" s="201">
        <f t="shared" si="115"/>
        <v>100</v>
      </c>
      <c r="DX207" s="201" t="str">
        <f t="shared" si="255"/>
        <v>0/100</v>
      </c>
      <c r="DY207" s="201">
        <f t="shared" si="256"/>
        <v>0</v>
      </c>
      <c r="DZ207" s="201" t="s">
        <v>127</v>
      </c>
      <c r="EA207" s="201">
        <f t="shared" si="118"/>
        <v>0</v>
      </c>
      <c r="EB207" s="201" t="str">
        <f t="shared" si="257"/>
        <v>0/0</v>
      </c>
    </row>
    <row r="208" spans="1:132" ht="25.5" customHeight="1" thickBot="1">
      <c r="A208" s="6">
        <f t="shared" si="72"/>
        <v>0</v>
      </c>
      <c r="B208" s="462">
        <v>200</v>
      </c>
      <c r="C208" s="463">
        <f t="shared" si="204"/>
        <v>0</v>
      </c>
      <c r="D208" s="8"/>
      <c r="E208" s="22"/>
      <c r="F208" s="7"/>
      <c r="G208" s="8"/>
      <c r="H208" s="8"/>
      <c r="I208" s="8"/>
      <c r="J208" s="524"/>
      <c r="K208" s="196">
        <v>0</v>
      </c>
      <c r="L208" s="146">
        <v>0</v>
      </c>
      <c r="M208" s="146"/>
      <c r="N208" s="147">
        <f t="shared" si="205"/>
        <v>0</v>
      </c>
      <c r="O208" s="148">
        <v>0</v>
      </c>
      <c r="P208" s="148">
        <v>0</v>
      </c>
      <c r="Q208" s="148">
        <v>0</v>
      </c>
      <c r="R208" s="149">
        <f t="shared" si="206"/>
        <v>0</v>
      </c>
      <c r="S208" s="150">
        <v>0</v>
      </c>
      <c r="T208" s="150">
        <v>0</v>
      </c>
      <c r="U208" s="150">
        <v>0</v>
      </c>
      <c r="V208" s="151">
        <f t="shared" si="207"/>
        <v>0</v>
      </c>
      <c r="W208" s="464">
        <f t="shared" si="208"/>
        <v>0</v>
      </c>
      <c r="X208" s="465">
        <f t="shared" si="209"/>
        <v>0</v>
      </c>
      <c r="Y208" s="466" t="str">
        <f t="shared" si="210"/>
        <v/>
      </c>
      <c r="Z208" s="187">
        <v>0</v>
      </c>
      <c r="AA208" s="188">
        <v>0</v>
      </c>
      <c r="AB208" s="188"/>
      <c r="AC208" s="189">
        <f t="shared" si="77"/>
        <v>0</v>
      </c>
      <c r="AD208" s="190">
        <v>0</v>
      </c>
      <c r="AE208" s="190">
        <v>0</v>
      </c>
      <c r="AF208" s="190">
        <v>0</v>
      </c>
      <c r="AG208" s="43">
        <f t="shared" si="78"/>
        <v>0</v>
      </c>
      <c r="AH208" s="191">
        <v>0</v>
      </c>
      <c r="AI208" s="191">
        <v>0</v>
      </c>
      <c r="AJ208" s="191">
        <v>0</v>
      </c>
      <c r="AK208" s="192">
        <f t="shared" si="79"/>
        <v>0</v>
      </c>
      <c r="AL208" s="489">
        <f t="shared" si="80"/>
        <v>0</v>
      </c>
      <c r="AM208" s="490">
        <f t="shared" si="81"/>
        <v>0</v>
      </c>
      <c r="AN208" s="491" t="str">
        <f t="shared" si="82"/>
        <v/>
      </c>
      <c r="AO208" s="103">
        <v>0</v>
      </c>
      <c r="AP208" s="13">
        <v>0</v>
      </c>
      <c r="AQ208" s="13"/>
      <c r="AR208" s="179">
        <f t="shared" si="83"/>
        <v>0</v>
      </c>
      <c r="AS208" s="180">
        <v>0</v>
      </c>
      <c r="AT208" s="180">
        <v>0</v>
      </c>
      <c r="AU208" s="180">
        <v>0</v>
      </c>
      <c r="AV208" s="40">
        <f t="shared" si="84"/>
        <v>0</v>
      </c>
      <c r="AW208" s="181">
        <v>0</v>
      </c>
      <c r="AX208" s="181">
        <v>0</v>
      </c>
      <c r="AY208" s="181">
        <v>0</v>
      </c>
      <c r="AZ208" s="182">
        <f t="shared" si="85"/>
        <v>0</v>
      </c>
      <c r="BA208" s="492">
        <f t="shared" si="86"/>
        <v>0</v>
      </c>
      <c r="BB208" s="493">
        <f t="shared" si="87"/>
        <v>0</v>
      </c>
      <c r="BC208" s="494" t="str">
        <f t="shared" si="88"/>
        <v/>
      </c>
      <c r="BD208" s="173">
        <v>0</v>
      </c>
      <c r="BE208" s="174">
        <v>0</v>
      </c>
      <c r="BF208" s="174"/>
      <c r="BG208" s="175">
        <f t="shared" si="89"/>
        <v>0</v>
      </c>
      <c r="BH208" s="176">
        <v>0</v>
      </c>
      <c r="BI208" s="176">
        <v>0</v>
      </c>
      <c r="BJ208" s="176">
        <v>0</v>
      </c>
      <c r="BK208" s="42">
        <f t="shared" si="90"/>
        <v>0</v>
      </c>
      <c r="BL208" s="177">
        <v>0</v>
      </c>
      <c r="BM208" s="177">
        <v>0</v>
      </c>
      <c r="BN208" s="177">
        <v>0</v>
      </c>
      <c r="BO208" s="178">
        <f t="shared" si="91"/>
        <v>0</v>
      </c>
      <c r="BP208" s="495">
        <f t="shared" si="92"/>
        <v>0</v>
      </c>
      <c r="BQ208" s="496">
        <f t="shared" si="93"/>
        <v>0</v>
      </c>
      <c r="BR208" s="497" t="str">
        <f t="shared" si="94"/>
        <v/>
      </c>
      <c r="BS208" s="133"/>
      <c r="BT208" s="30"/>
      <c r="BU208" s="30"/>
      <c r="BV208" s="30"/>
      <c r="BW208" s="30"/>
      <c r="BX208" s="498">
        <f t="shared" si="126"/>
        <v>0</v>
      </c>
      <c r="BY208" s="448">
        <f t="shared" si="95"/>
        <v>0</v>
      </c>
      <c r="BZ208" s="449" t="str">
        <f t="shared" si="120"/>
        <v/>
      </c>
      <c r="CA208" s="117"/>
      <c r="CB208" s="118"/>
      <c r="CC208" s="118"/>
      <c r="CD208" s="118"/>
      <c r="CE208" s="118"/>
      <c r="CF208" s="492">
        <f t="shared" si="127"/>
        <v>0</v>
      </c>
      <c r="CG208" s="499">
        <f t="shared" si="96"/>
        <v>0</v>
      </c>
      <c r="CH208" s="500" t="str">
        <f t="shared" si="121"/>
        <v/>
      </c>
      <c r="CI208" s="112"/>
      <c r="CJ208" s="113"/>
      <c r="CK208" s="113"/>
      <c r="CL208" s="113"/>
      <c r="CM208" s="113"/>
      <c r="CN208" s="501">
        <f t="shared" si="128"/>
        <v>0</v>
      </c>
      <c r="CO208" s="502">
        <f t="shared" si="97"/>
        <v>0</v>
      </c>
      <c r="CP208" s="503" t="str">
        <f t="shared" si="122"/>
        <v/>
      </c>
      <c r="CQ208" s="107"/>
      <c r="CR208" s="108"/>
      <c r="CS208" s="108"/>
      <c r="CT208" s="108"/>
      <c r="CU208" s="108"/>
      <c r="CV208" s="498">
        <f t="shared" si="129"/>
        <v>0</v>
      </c>
      <c r="CW208" s="504" t="str">
        <f t="shared" si="98"/>
        <v/>
      </c>
      <c r="CX208" s="505" t="str">
        <f t="shared" si="99"/>
        <v/>
      </c>
      <c r="CY208" s="103"/>
      <c r="CZ208" s="13"/>
      <c r="DA208" s="506" t="str">
        <f t="shared" si="100"/>
        <v/>
      </c>
      <c r="DB208" s="507">
        <f t="shared" si="71"/>
        <v>705</v>
      </c>
      <c r="DC208" s="508">
        <f t="shared" si="101"/>
        <v>0</v>
      </c>
      <c r="DD208" s="509">
        <f t="shared" si="102"/>
        <v>0</v>
      </c>
      <c r="DE208" s="510" t="str">
        <f t="shared" si="103"/>
        <v/>
      </c>
      <c r="DF208" s="511" t="str">
        <f t="shared" si="104"/>
        <v/>
      </c>
      <c r="DG208" s="511" t="str">
        <f t="shared" si="105"/>
        <v/>
      </c>
      <c r="DH208" s="512" t="str">
        <f t="shared" si="106"/>
        <v/>
      </c>
      <c r="DI208" s="461">
        <f t="shared" si="107"/>
        <v>0</v>
      </c>
      <c r="DJ208" s="648"/>
      <c r="DK208" s="649"/>
      <c r="DM208" s="97">
        <f t="shared" si="108"/>
        <v>0</v>
      </c>
      <c r="DN208" s="97" t="s">
        <v>127</v>
      </c>
      <c r="DO208" s="97">
        <f t="shared" si="109"/>
        <v>100</v>
      </c>
      <c r="DP208" s="97" t="str">
        <f t="shared" si="110"/>
        <v>0/100</v>
      </c>
      <c r="DQ208" s="97">
        <f t="shared" si="111"/>
        <v>0</v>
      </c>
      <c r="DR208" s="97" t="s">
        <v>127</v>
      </c>
      <c r="DS208" s="97">
        <f t="shared" si="112"/>
        <v>100</v>
      </c>
      <c r="DT208" s="97" t="str">
        <f t="shared" si="113"/>
        <v>0/100</v>
      </c>
      <c r="DU208" s="97">
        <f t="shared" si="114"/>
        <v>0</v>
      </c>
      <c r="DV208" s="97" t="s">
        <v>127</v>
      </c>
      <c r="DW208" s="97">
        <f t="shared" si="115"/>
        <v>100</v>
      </c>
      <c r="DX208" s="97" t="str">
        <f t="shared" si="116"/>
        <v>0/100</v>
      </c>
      <c r="DY208" s="97">
        <f t="shared" si="117"/>
        <v>0</v>
      </c>
      <c r="DZ208" s="97" t="s">
        <v>127</v>
      </c>
      <c r="EA208" s="97">
        <f t="shared" si="118"/>
        <v>0</v>
      </c>
      <c r="EB208" s="97" t="str">
        <f t="shared" si="119"/>
        <v>0/0</v>
      </c>
    </row>
    <row r="209" spans="2:132" ht="15" hidden="1">
      <c r="B209" s="5">
        <v>1</v>
      </c>
      <c r="C209" s="5">
        <v>2</v>
      </c>
      <c r="D209" s="5">
        <v>3</v>
      </c>
      <c r="E209" s="5">
        <v>4</v>
      </c>
      <c r="F209" s="5">
        <v>5</v>
      </c>
      <c r="G209" s="5">
        <v>6</v>
      </c>
      <c r="H209" s="5">
        <v>7</v>
      </c>
      <c r="I209" s="5">
        <v>8</v>
      </c>
      <c r="J209" s="5">
        <v>9</v>
      </c>
      <c r="K209" s="5">
        <v>10</v>
      </c>
      <c r="L209" s="5">
        <v>11</v>
      </c>
      <c r="M209" s="5">
        <v>12</v>
      </c>
      <c r="N209" s="5">
        <v>13</v>
      </c>
      <c r="O209" s="5">
        <v>14</v>
      </c>
      <c r="P209" s="5">
        <v>15</v>
      </c>
      <c r="Q209" s="5">
        <v>16</v>
      </c>
      <c r="R209" s="5">
        <v>17</v>
      </c>
      <c r="S209" s="5">
        <v>18</v>
      </c>
      <c r="T209" s="5">
        <v>19</v>
      </c>
      <c r="U209" s="5">
        <v>20</v>
      </c>
      <c r="V209" s="5">
        <v>21</v>
      </c>
      <c r="W209" s="5">
        <v>22</v>
      </c>
      <c r="X209" s="5">
        <v>23</v>
      </c>
      <c r="Y209" s="5">
        <v>24</v>
      </c>
      <c r="Z209" s="5">
        <v>25</v>
      </c>
      <c r="AA209" s="5">
        <v>26</v>
      </c>
      <c r="AB209" s="5">
        <v>27</v>
      </c>
      <c r="AC209" s="5">
        <v>28</v>
      </c>
      <c r="AD209" s="5">
        <v>29</v>
      </c>
      <c r="AE209" s="5">
        <v>30</v>
      </c>
      <c r="AF209" s="5">
        <v>31</v>
      </c>
      <c r="AG209" s="5">
        <v>32</v>
      </c>
      <c r="AH209" s="5">
        <v>33</v>
      </c>
      <c r="AI209" s="5">
        <v>34</v>
      </c>
      <c r="AJ209" s="5">
        <v>35</v>
      </c>
      <c r="AK209" s="5">
        <v>36</v>
      </c>
      <c r="AL209" s="5">
        <v>37</v>
      </c>
      <c r="AM209" s="5">
        <v>38</v>
      </c>
      <c r="AN209" s="5">
        <v>39</v>
      </c>
      <c r="AO209" s="5">
        <v>40</v>
      </c>
      <c r="AP209" s="5">
        <v>41</v>
      </c>
      <c r="AQ209" s="5">
        <v>42</v>
      </c>
      <c r="AR209" s="5">
        <v>43</v>
      </c>
      <c r="AS209" s="5">
        <v>44</v>
      </c>
      <c r="AT209" s="5">
        <v>45</v>
      </c>
      <c r="AU209" s="5">
        <v>46</v>
      </c>
      <c r="AV209" s="5">
        <v>47</v>
      </c>
      <c r="AW209" s="5">
        <v>48</v>
      </c>
      <c r="AX209" s="5">
        <v>49</v>
      </c>
      <c r="AY209" s="5">
        <v>50</v>
      </c>
      <c r="AZ209" s="5">
        <v>51</v>
      </c>
      <c r="BA209" s="5">
        <v>52</v>
      </c>
      <c r="BB209" s="5">
        <v>53</v>
      </c>
      <c r="BC209" s="5">
        <v>54</v>
      </c>
      <c r="BD209" s="5">
        <v>55</v>
      </c>
      <c r="BE209" s="5">
        <v>56</v>
      </c>
      <c r="BF209" s="5">
        <v>57</v>
      </c>
      <c r="BG209" s="5">
        <v>58</v>
      </c>
      <c r="BH209" s="5">
        <v>59</v>
      </c>
      <c r="BI209" s="5">
        <v>60</v>
      </c>
      <c r="BJ209" s="5">
        <v>61</v>
      </c>
      <c r="BK209" s="5">
        <v>62</v>
      </c>
      <c r="BL209" s="5">
        <v>63</v>
      </c>
      <c r="BM209" s="5">
        <v>64</v>
      </c>
      <c r="BN209" s="5">
        <v>65</v>
      </c>
      <c r="BO209" s="5">
        <v>66</v>
      </c>
      <c r="BP209" s="5">
        <v>67</v>
      </c>
      <c r="BQ209" s="5">
        <v>68</v>
      </c>
      <c r="BR209" s="5">
        <v>69</v>
      </c>
      <c r="BS209" s="5">
        <v>70</v>
      </c>
      <c r="BT209" s="5">
        <v>71</v>
      </c>
      <c r="BU209" s="5">
        <v>72</v>
      </c>
      <c r="BV209" s="5">
        <v>73</v>
      </c>
      <c r="BW209" s="5">
        <v>74</v>
      </c>
      <c r="BX209" s="5">
        <v>75</v>
      </c>
      <c r="BY209" s="5">
        <v>76</v>
      </c>
      <c r="BZ209" s="5">
        <v>77</v>
      </c>
      <c r="CA209" s="5">
        <v>78</v>
      </c>
      <c r="CB209" s="5">
        <v>79</v>
      </c>
      <c r="CC209" s="5">
        <v>80</v>
      </c>
      <c r="CD209" s="5">
        <v>81</v>
      </c>
      <c r="CE209" s="5">
        <v>82</v>
      </c>
      <c r="CF209" s="5">
        <v>83</v>
      </c>
      <c r="CG209" s="5">
        <v>84</v>
      </c>
      <c r="CH209" s="5">
        <v>85</v>
      </c>
      <c r="CI209" s="5">
        <v>86</v>
      </c>
      <c r="CJ209" s="5">
        <v>87</v>
      </c>
      <c r="CK209" s="5">
        <v>88</v>
      </c>
      <c r="CL209" s="5">
        <v>89</v>
      </c>
      <c r="CM209" s="5">
        <v>90</v>
      </c>
      <c r="CN209" s="5">
        <v>91</v>
      </c>
      <c r="CO209" s="5">
        <v>92</v>
      </c>
      <c r="CP209" s="5">
        <v>93</v>
      </c>
      <c r="CQ209" s="5">
        <v>94</v>
      </c>
      <c r="CR209" s="5">
        <v>95</v>
      </c>
      <c r="CS209" s="5">
        <v>96</v>
      </c>
      <c r="CT209" s="5">
        <v>97</v>
      </c>
      <c r="CU209" s="5">
        <v>98</v>
      </c>
      <c r="CV209" s="5">
        <v>99</v>
      </c>
      <c r="CW209" s="5">
        <v>100</v>
      </c>
      <c r="CX209" s="5">
        <v>101</v>
      </c>
      <c r="CY209" s="5">
        <v>102</v>
      </c>
      <c r="CZ209" s="5">
        <v>103</v>
      </c>
      <c r="DA209" s="5">
        <v>104</v>
      </c>
      <c r="DB209" s="5">
        <v>105</v>
      </c>
      <c r="DC209" s="5">
        <v>106</v>
      </c>
      <c r="DD209" s="5">
        <v>107</v>
      </c>
      <c r="DE209" s="5">
        <v>108</v>
      </c>
      <c r="DF209" s="5">
        <v>109</v>
      </c>
      <c r="DG209" s="5">
        <v>110</v>
      </c>
      <c r="DH209" s="5">
        <v>111</v>
      </c>
      <c r="DI209" s="5">
        <v>112</v>
      </c>
      <c r="DJ209" s="5">
        <v>113</v>
      </c>
      <c r="DK209" s="5">
        <v>114</v>
      </c>
      <c r="DL209" s="5">
        <v>115</v>
      </c>
      <c r="DM209" s="5">
        <v>116</v>
      </c>
      <c r="DN209" s="5">
        <v>117</v>
      </c>
      <c r="DO209" s="5">
        <v>118</v>
      </c>
      <c r="DP209" s="5">
        <v>119</v>
      </c>
      <c r="DQ209" s="5">
        <v>120</v>
      </c>
      <c r="DR209" s="5">
        <v>121</v>
      </c>
      <c r="DS209" s="5">
        <v>122</v>
      </c>
      <c r="DT209" s="5">
        <v>123</v>
      </c>
      <c r="DU209" s="5">
        <v>124</v>
      </c>
      <c r="DV209" s="5">
        <v>125</v>
      </c>
      <c r="DW209" s="5">
        <v>126</v>
      </c>
      <c r="DX209" s="5">
        <v>127</v>
      </c>
      <c r="DY209" s="5">
        <v>128</v>
      </c>
      <c r="DZ209" s="5">
        <v>129</v>
      </c>
      <c r="EA209" s="5">
        <v>130</v>
      </c>
      <c r="EB209" s="5">
        <v>131</v>
      </c>
    </row>
    <row r="210" spans="2:132" ht="15" hidden="1"/>
    <row r="211" spans="2:132" ht="15" hidden="1">
      <c r="H211" s="5" t="str">
        <f>Master!L7</f>
        <v>Hindi</v>
      </c>
      <c r="I211" s="5" t="str">
        <f>Master!O7</f>
        <v>A</v>
      </c>
    </row>
    <row r="212" spans="2:132" ht="15" hidden="1">
      <c r="H212" s="5" t="str">
        <f>Master!L8</f>
        <v>English</v>
      </c>
      <c r="I212" s="5" t="str">
        <f>Master!O8</f>
        <v>B</v>
      </c>
    </row>
    <row r="213" spans="2:132" ht="15" hidden="1">
      <c r="H213" s="5" t="str">
        <f>Master!L9</f>
        <v>Mathematics</v>
      </c>
      <c r="I213" s="5" t="str">
        <f>Master!O9</f>
        <v>C</v>
      </c>
    </row>
    <row r="214" spans="2:132" ht="15" hidden="1">
      <c r="H214" s="5" t="str">
        <f>Master!L10</f>
        <v>Env. Study</v>
      </c>
      <c r="I214" s="5" t="str">
        <f>Master!O10</f>
        <v>D</v>
      </c>
    </row>
    <row r="215" spans="2:132" ht="15" hidden="1">
      <c r="H215" s="5" t="str">
        <f>Master!L11</f>
        <v>ART EDU.</v>
      </c>
      <c r="I215" s="5" t="str">
        <f>Master!O11</f>
        <v>E</v>
      </c>
    </row>
    <row r="216" spans="2:132" ht="15" hidden="1">
      <c r="H216" s="5" t="str">
        <f>Master!L12</f>
        <v>H&amp;P. EDU.</v>
      </c>
      <c r="I216" s="5">
        <f>Master!O12</f>
        <v>0</v>
      </c>
    </row>
    <row r="217" spans="2:132" ht="15" hidden="1">
      <c r="H217" s="5" t="str">
        <f>Master!L13</f>
        <v>WORK EXP.</v>
      </c>
      <c r="I217" s="5">
        <f>Master!O13</f>
        <v>0</v>
      </c>
    </row>
    <row r="218" spans="2:132" ht="15" hidden="1">
      <c r="H218" s="5">
        <f>Master!L14</f>
        <v>0</v>
      </c>
      <c r="I218" s="5">
        <f>Master!O14</f>
        <v>0</v>
      </c>
    </row>
    <row r="219" spans="2:132" ht="15" hidden="1">
      <c r="H219" s="5">
        <f>Master!L15</f>
        <v>0</v>
      </c>
      <c r="I219" s="5">
        <f>Master!O15</f>
        <v>0</v>
      </c>
    </row>
    <row r="220" spans="2:132" ht="15" hidden="1">
      <c r="H220" s="5">
        <f>Master!L16</f>
        <v>0</v>
      </c>
      <c r="I220" s="5">
        <f>Master!O16</f>
        <v>0</v>
      </c>
    </row>
    <row r="221" spans="2:132" ht="15" hidden="1">
      <c r="H221" s="5">
        <f>Master!L17</f>
        <v>0</v>
      </c>
      <c r="I221" s="5">
        <f>Master!O17</f>
        <v>0</v>
      </c>
    </row>
    <row r="222" spans="2:132" ht="15" hidden="1">
      <c r="H222" s="5">
        <f>Master!L18</f>
        <v>0</v>
      </c>
      <c r="I222" s="5">
        <f>Master!O18</f>
        <v>0</v>
      </c>
    </row>
    <row r="223" spans="2:132" ht="15" hidden="1">
      <c r="H223" s="5">
        <f>Master!L19</f>
        <v>0</v>
      </c>
      <c r="I223" s="5">
        <f>Master!O19</f>
        <v>0</v>
      </c>
    </row>
    <row r="224" spans="2:132" ht="15" hidden="1">
      <c r="H224" s="5">
        <f>Master!L20</f>
        <v>0</v>
      </c>
      <c r="I224" s="5">
        <f>Master!O20</f>
        <v>0</v>
      </c>
    </row>
    <row r="225" spans="9:9" ht="15" hidden="1">
      <c r="I225" s="5">
        <f>Master!Q7</f>
        <v>0</v>
      </c>
    </row>
    <row r="226" spans="9:9" ht="15" hidden="1">
      <c r="I226" s="5">
        <f>Master!Q8</f>
        <v>0</v>
      </c>
    </row>
    <row r="227" spans="9:9" ht="15" hidden="1">
      <c r="I227" s="5">
        <f>Master!Q9</f>
        <v>0</v>
      </c>
    </row>
    <row r="228" spans="9:9" ht="15" hidden="1">
      <c r="I228" s="5">
        <f>Master!Q10</f>
        <v>0</v>
      </c>
    </row>
    <row r="229" spans="9:9" ht="15" hidden="1">
      <c r="I229" s="5">
        <f>Master!Q11</f>
        <v>0</v>
      </c>
    </row>
    <row r="230" spans="9:9" ht="15" hidden="1">
      <c r="I230" s="5">
        <f>Master!Q12</f>
        <v>0</v>
      </c>
    </row>
    <row r="231" spans="9:9" ht="15" hidden="1">
      <c r="I231" s="5">
        <f>Master!Q13</f>
        <v>0</v>
      </c>
    </row>
    <row r="232" spans="9:9" ht="15" hidden="1">
      <c r="I232" s="5">
        <f>Master!Q14</f>
        <v>0</v>
      </c>
    </row>
    <row r="233" spans="9:9" ht="15" hidden="1">
      <c r="I233" s="5">
        <f>Master!Q15</f>
        <v>0</v>
      </c>
    </row>
    <row r="234" spans="9:9" ht="15" hidden="1">
      <c r="I234" s="5">
        <f>Master!Q16</f>
        <v>0</v>
      </c>
    </row>
    <row r="235" spans="9:9" ht="15" hidden="1">
      <c r="I235" s="5">
        <f>Master!Q17</f>
        <v>0</v>
      </c>
    </row>
    <row r="236" spans="9:9" ht="15" hidden="1">
      <c r="I236" s="5">
        <f>Master!Q18</f>
        <v>0</v>
      </c>
    </row>
    <row r="237" spans="9:9" ht="15" hidden="1">
      <c r="I237" s="5">
        <f>Master!Q19</f>
        <v>0</v>
      </c>
    </row>
    <row r="238" spans="9:9" ht="15" hidden="1">
      <c r="I238" s="5">
        <f>Master!Q20</f>
        <v>0</v>
      </c>
    </row>
    <row r="239" spans="9:9" ht="15" hidden="1">
      <c r="I239" s="1"/>
    </row>
    <row r="240" spans="9:9" ht="15" hidden="1">
      <c r="I240" s="1"/>
    </row>
    <row r="241" spans="9:9" ht="15" hidden="1">
      <c r="I241" s="1"/>
    </row>
    <row r="242" spans="9:9" ht="15" hidden="1">
      <c r="I242" s="1"/>
    </row>
    <row r="243" spans="9:9" ht="15" hidden="1">
      <c r="I243" s="1"/>
    </row>
    <row r="244" spans="9:9" ht="15" hidden="1">
      <c r="I244" s="1"/>
    </row>
    <row r="245" spans="9:9" ht="15" hidden="1">
      <c r="I245" s="1"/>
    </row>
    <row r="246" spans="9:9" ht="15" hidden="1">
      <c r="I246" s="1"/>
    </row>
    <row r="247" spans="9:9" ht="15" hidden="1">
      <c r="I247" s="1"/>
    </row>
    <row r="248" spans="9:9" ht="15" hidden="1">
      <c r="I248" s="1"/>
    </row>
    <row r="249" spans="9:9" ht="15" hidden="1">
      <c r="I249" s="1"/>
    </row>
    <row r="250" spans="9:9" ht="15" hidden="1">
      <c r="I250" s="1"/>
    </row>
    <row r="251" spans="9:9" ht="15" hidden="1">
      <c r="I251" s="1"/>
    </row>
  </sheetData>
  <sheetProtection formatCells="0" formatColumns="0" formatRows="0" insertColumns="0" insertRows="0" deleteColumns="0" deleteRows="0" selectLockedCells="1"/>
  <mergeCells count="114">
    <mergeCell ref="DM7:DP7"/>
    <mergeCell ref="DQ7:DT7"/>
    <mergeCell ref="DU7:DX7"/>
    <mergeCell ref="DY7:EB7"/>
    <mergeCell ref="BZ6:BZ7"/>
    <mergeCell ref="B6:B7"/>
    <mergeCell ref="C6:C7"/>
    <mergeCell ref="D6:D7"/>
    <mergeCell ref="E6:E7"/>
    <mergeCell ref="F6:F7"/>
    <mergeCell ref="G6:G7"/>
    <mergeCell ref="H6:H7"/>
    <mergeCell ref="I6:I7"/>
    <mergeCell ref="BX5:BX6"/>
    <mergeCell ref="J6:J7"/>
    <mergeCell ref="Y6:Y7"/>
    <mergeCell ref="B5:J5"/>
    <mergeCell ref="S5:U5"/>
    <mergeCell ref="W5:W6"/>
    <mergeCell ref="O5:R5"/>
    <mergeCell ref="K5:N5"/>
    <mergeCell ref="CF5:CF6"/>
    <mergeCell ref="CG5:CG7"/>
    <mergeCell ref="CH6:CH7"/>
    <mergeCell ref="AW5:AY5"/>
    <mergeCell ref="BC6:BC7"/>
    <mergeCell ref="DC4:DC7"/>
    <mergeCell ref="DD4:DD7"/>
    <mergeCell ref="DE4:DE7"/>
    <mergeCell ref="DF4:DF7"/>
    <mergeCell ref="DH4:DH7"/>
    <mergeCell ref="X5:X7"/>
    <mergeCell ref="CY4:CY7"/>
    <mergeCell ref="CZ4:CZ7"/>
    <mergeCell ref="DA4:DA7"/>
    <mergeCell ref="DB4:DB7"/>
    <mergeCell ref="BA5:BA6"/>
    <mergeCell ref="BB5:BB7"/>
    <mergeCell ref="BS5:BS6"/>
    <mergeCell ref="BY5:BY7"/>
    <mergeCell ref="CA4:CH4"/>
    <mergeCell ref="CA5:CA6"/>
    <mergeCell ref="CB5:CB6"/>
    <mergeCell ref="CC5:CC6"/>
    <mergeCell ref="CD5:CD6"/>
    <mergeCell ref="BT5:BT6"/>
    <mergeCell ref="BU5:BU6"/>
    <mergeCell ref="CI4:CP4"/>
    <mergeCell ref="F3:G3"/>
    <mergeCell ref="I3:J3"/>
    <mergeCell ref="K3:Y3"/>
    <mergeCell ref="BS3:BZ3"/>
    <mergeCell ref="K2:S2"/>
    <mergeCell ref="U2:Y2"/>
    <mergeCell ref="B1:J2"/>
    <mergeCell ref="BV5:BV6"/>
    <mergeCell ref="BW5:BW6"/>
    <mergeCell ref="Z1:AN1"/>
    <mergeCell ref="Z3:AN3"/>
    <mergeCell ref="Z4:AN4"/>
    <mergeCell ref="Z5:AC5"/>
    <mergeCell ref="AD5:AG5"/>
    <mergeCell ref="AH5:AJ5"/>
    <mergeCell ref="AL5:AL6"/>
    <mergeCell ref="AM5:AM7"/>
    <mergeCell ref="AN6:AN7"/>
    <mergeCell ref="K1:Y1"/>
    <mergeCell ref="BS1:DI1"/>
    <mergeCell ref="DB3:DH3"/>
    <mergeCell ref="DI3:DI7"/>
    <mergeCell ref="CE5:CE6"/>
    <mergeCell ref="CI3:CP3"/>
    <mergeCell ref="DJ1:DK208"/>
    <mergeCell ref="B4:E4"/>
    <mergeCell ref="F4:G4"/>
    <mergeCell ref="I4:J4"/>
    <mergeCell ref="K4:Y4"/>
    <mergeCell ref="BS4:BZ4"/>
    <mergeCell ref="AO1:BC1"/>
    <mergeCell ref="AO3:BC3"/>
    <mergeCell ref="AO4:BC4"/>
    <mergeCell ref="AO5:AR5"/>
    <mergeCell ref="AS5:AV5"/>
    <mergeCell ref="BD1:BR1"/>
    <mergeCell ref="BD3:BR3"/>
    <mergeCell ref="BD4:BR4"/>
    <mergeCell ref="BD5:BG5"/>
    <mergeCell ref="BH5:BK5"/>
    <mergeCell ref="BL5:BN5"/>
    <mergeCell ref="BP5:BP6"/>
    <mergeCell ref="BQ5:BQ7"/>
    <mergeCell ref="BR6:BR7"/>
    <mergeCell ref="Z2:DI2"/>
    <mergeCell ref="B3:E3"/>
    <mergeCell ref="CA3:CH3"/>
    <mergeCell ref="CY3:DA3"/>
    <mergeCell ref="CI5:CI6"/>
    <mergeCell ref="CJ5:CJ6"/>
    <mergeCell ref="CK5:CK6"/>
    <mergeCell ref="CL5:CL6"/>
    <mergeCell ref="CM5:CM6"/>
    <mergeCell ref="CN5:CN6"/>
    <mergeCell ref="CO5:CO7"/>
    <mergeCell ref="CP6:CP7"/>
    <mergeCell ref="CQ3:CX3"/>
    <mergeCell ref="CQ4:CX4"/>
    <mergeCell ref="CQ5:CQ6"/>
    <mergeCell ref="CR5:CR6"/>
    <mergeCell ref="CS5:CS6"/>
    <mergeCell ref="CT5:CT6"/>
    <mergeCell ref="CU5:CU6"/>
    <mergeCell ref="CV5:CV6"/>
    <mergeCell ref="CW5:CW7"/>
    <mergeCell ref="CX6:CX7"/>
  </mergeCells>
  <conditionalFormatting sqref="Y9:CX208">
    <cfRule type="cellIs" dxfId="175" priority="144" operator="equal">
      <formula>"E"</formula>
    </cfRule>
    <cfRule type="cellIs" dxfId="174" priority="145" operator="equal">
      <formula>"D"</formula>
    </cfRule>
    <cfRule type="cellIs" dxfId="173" priority="146" operator="equal">
      <formula>"C"</formula>
    </cfRule>
    <cfRule type="cellIs" dxfId="172" priority="147" operator="equal">
      <formula>"B"</formula>
    </cfRule>
    <cfRule type="cellIs" dxfId="171" priority="148" operator="equal">
      <formula>"A"</formula>
    </cfRule>
  </conditionalFormatting>
  <conditionalFormatting sqref="BX9:BX208 BZ9:CX208 DB9:DI208 W9:W208 Y9:BR208">
    <cfRule type="cellIs" dxfId="170" priority="143" operator="equal">
      <formula>0</formula>
    </cfRule>
  </conditionalFormatting>
  <conditionalFormatting sqref="DA9:DA208">
    <cfRule type="cellIs" dxfId="169" priority="142" operator="lessThan">
      <formula>75</formula>
    </cfRule>
  </conditionalFormatting>
  <conditionalFormatting sqref="DE9:DE208">
    <cfRule type="cellIs" dxfId="168" priority="141" operator="equal">
      <formula>"promoted"</formula>
    </cfRule>
  </conditionalFormatting>
  <conditionalFormatting sqref="DF9:DG208">
    <cfRule type="cellIs" dxfId="167" priority="138" operator="equal">
      <formula>"Promoted"</formula>
    </cfRule>
    <cfRule type="cellIs" dxfId="166" priority="139" operator="equal">
      <formula>"Passed"</formula>
    </cfRule>
    <cfRule type="cellIs" dxfId="165" priority="140" operator="equal">
      <formula>"Transfered"</formula>
    </cfRule>
  </conditionalFormatting>
  <conditionalFormatting sqref="F4:G4 I4:J4">
    <cfRule type="cellIs" dxfId="164" priority="137" operator="equal">
      <formula>0</formula>
    </cfRule>
  </conditionalFormatting>
  <conditionalFormatting sqref="S9:U208 W9:DI208 A9:Q208">
    <cfRule type="expression" dxfId="163" priority="134">
      <formula>$A9="TC"</formula>
    </cfRule>
    <cfRule type="expression" dxfId="162" priority="135">
      <formula>$A9="NSO"</formula>
    </cfRule>
    <cfRule type="expression" dxfId="161" priority="136">
      <formula>$A9="ab"</formula>
    </cfRule>
  </conditionalFormatting>
  <conditionalFormatting sqref="S9:U208 W9:DI208 B9:Q208">
    <cfRule type="expression" dxfId="160" priority="133">
      <formula>$B9=0</formula>
    </cfRule>
  </conditionalFormatting>
  <conditionalFormatting sqref="U2:Z2">
    <cfRule type="cellIs" dxfId="159" priority="126" operator="equal">
      <formula>0</formula>
    </cfRule>
  </conditionalFormatting>
  <conditionalFormatting sqref="DI9:DI208">
    <cfRule type="expression" dxfId="158" priority="122">
      <formula>$A9="TC"</formula>
    </cfRule>
    <cfRule type="expression" dxfId="157" priority="123">
      <formula>$A9="NSO"</formula>
    </cfRule>
    <cfRule type="expression" dxfId="156" priority="124">
      <formula>$A9="ab"</formula>
    </cfRule>
  </conditionalFormatting>
  <conditionalFormatting sqref="DI9:DI208">
    <cfRule type="expression" dxfId="155" priority="121">
      <formula>$B9=0</formula>
    </cfRule>
  </conditionalFormatting>
  <conditionalFormatting sqref="DI9:DI208">
    <cfRule type="expression" dxfId="154" priority="117">
      <formula>$A9="TC"</formula>
    </cfRule>
    <cfRule type="expression" dxfId="153" priority="118">
      <formula>$A9="NSO"</formula>
    </cfRule>
    <cfRule type="expression" dxfId="152" priority="119">
      <formula>$A9="ab"</formula>
    </cfRule>
  </conditionalFormatting>
  <conditionalFormatting sqref="DI9:DI208">
    <cfRule type="expression" dxfId="151" priority="116">
      <formula>$B9=0</formula>
    </cfRule>
  </conditionalFormatting>
  <conditionalFormatting sqref="DI9:DI208">
    <cfRule type="expression" dxfId="150" priority="112">
      <formula>$A9="TC"</formula>
    </cfRule>
    <cfRule type="expression" dxfId="149" priority="113">
      <formula>$A9="NSO"</formula>
    </cfRule>
    <cfRule type="expression" dxfId="148" priority="114">
      <formula>$A9="ab"</formula>
    </cfRule>
  </conditionalFormatting>
  <conditionalFormatting sqref="DI9:DI208">
    <cfRule type="expression" dxfId="147" priority="111">
      <formula>$B9=0</formula>
    </cfRule>
  </conditionalFormatting>
  <conditionalFormatting sqref="DI9:DI208">
    <cfRule type="expression" dxfId="146" priority="107">
      <formula>$A9="TC"</formula>
    </cfRule>
    <cfRule type="expression" dxfId="145" priority="108">
      <formula>$A9="NSO"</formula>
    </cfRule>
    <cfRule type="expression" dxfId="144" priority="109">
      <formula>$A9="ab"</formula>
    </cfRule>
  </conditionalFormatting>
  <conditionalFormatting sqref="DI9:DI208">
    <cfRule type="expression" dxfId="143" priority="106">
      <formula>$B9=0</formula>
    </cfRule>
  </conditionalFormatting>
  <conditionalFormatting sqref="C9:DI208">
    <cfRule type="expression" dxfId="142" priority="100">
      <formula>$C9=0</formula>
    </cfRule>
  </conditionalFormatting>
  <conditionalFormatting sqref="AM10:AM208 S9:U208">
    <cfRule type="expression" dxfId="141" priority="91">
      <formula>$A9="TC"</formula>
    </cfRule>
    <cfRule type="expression" dxfId="140" priority="92">
      <formula>$A9="NSO"</formula>
    </cfRule>
    <cfRule type="expression" dxfId="139" priority="93">
      <formula>$A9="ab"</formula>
    </cfRule>
  </conditionalFormatting>
  <conditionalFormatting sqref="AM10:AM208 S9:U208">
    <cfRule type="expression" dxfId="138" priority="90">
      <formula>$B9=0</formula>
    </cfRule>
  </conditionalFormatting>
  <conditionalFormatting sqref="AM10:AM208 S9:U208">
    <cfRule type="expression" dxfId="137" priority="80">
      <formula>$A9="TC"</formula>
    </cfRule>
    <cfRule type="expression" dxfId="136" priority="81">
      <formula>$A9="NSO"</formula>
    </cfRule>
    <cfRule type="expression" dxfId="135" priority="82">
      <formula>$A9="ab"</formula>
    </cfRule>
  </conditionalFormatting>
  <conditionalFormatting sqref="AM10:AM208 S9:U208">
    <cfRule type="expression" dxfId="134" priority="70">
      <formula>$A9="TC"</formula>
    </cfRule>
    <cfRule type="expression" dxfId="133" priority="71">
      <formula>$A9="NSO"</formula>
    </cfRule>
    <cfRule type="expression" dxfId="132" priority="72">
      <formula>$A9="ab"</formula>
    </cfRule>
  </conditionalFormatting>
  <conditionalFormatting sqref="B9:B208">
    <cfRule type="expression" dxfId="131" priority="66">
      <formula>$A9="TC"</formula>
    </cfRule>
    <cfRule type="expression" dxfId="130" priority="67">
      <formula>$A9="NSO"</formula>
    </cfRule>
    <cfRule type="expression" dxfId="129" priority="68">
      <formula>$A9="ab"</formula>
    </cfRule>
  </conditionalFormatting>
  <conditionalFormatting sqref="B9:B208">
    <cfRule type="expression" dxfId="128" priority="65">
      <formula>$B9=0</formula>
    </cfRule>
  </conditionalFormatting>
  <conditionalFormatting sqref="B9:B208">
    <cfRule type="expression" dxfId="127" priority="62">
      <formula>$A9="TC"</formula>
    </cfRule>
    <cfRule type="expression" dxfId="126" priority="63">
      <formula>$A9="NSO"</formula>
    </cfRule>
    <cfRule type="expression" dxfId="125" priority="64">
      <formula>$A9="ab"</formula>
    </cfRule>
  </conditionalFormatting>
  <conditionalFormatting sqref="B9:B208">
    <cfRule type="expression" dxfId="124" priority="61">
      <formula>$C9=0</formula>
    </cfRule>
  </conditionalFormatting>
  <conditionalFormatting sqref="B9:B208">
    <cfRule type="expression" dxfId="123" priority="58">
      <formula>$A9="TC"</formula>
    </cfRule>
    <cfRule type="expression" dxfId="122" priority="59">
      <formula>$A9="NSO"</formula>
    </cfRule>
    <cfRule type="expression" dxfId="121" priority="60">
      <formula>$A9="ab"</formula>
    </cfRule>
  </conditionalFormatting>
  <conditionalFormatting sqref="B9:B208">
    <cfRule type="expression" dxfId="120" priority="57">
      <formula>$B9=0</formula>
    </cfRule>
  </conditionalFormatting>
  <conditionalFormatting sqref="AH9:AJ208">
    <cfRule type="expression" dxfId="119" priority="28">
      <formula>$A9="TC"</formula>
    </cfRule>
    <cfRule type="expression" dxfId="118" priority="29">
      <formula>$A9="NSO"</formula>
    </cfRule>
    <cfRule type="expression" dxfId="117" priority="30">
      <formula>$A9="ab"</formula>
    </cfRule>
  </conditionalFormatting>
  <conditionalFormatting sqref="AH9:AJ208">
    <cfRule type="expression" dxfId="116" priority="27">
      <formula>$B9=0</formula>
    </cfRule>
  </conditionalFormatting>
  <conditionalFormatting sqref="AH9:AJ208">
    <cfRule type="expression" dxfId="115" priority="24">
      <formula>$A9="TC"</formula>
    </cfRule>
    <cfRule type="expression" dxfId="114" priority="25">
      <formula>$A9="NSO"</formula>
    </cfRule>
    <cfRule type="expression" dxfId="113" priority="26">
      <formula>$A9="ab"</formula>
    </cfRule>
  </conditionalFormatting>
  <conditionalFormatting sqref="AH9:AJ208">
    <cfRule type="expression" dxfId="112" priority="21">
      <formula>$A9="TC"</formula>
    </cfRule>
    <cfRule type="expression" dxfId="111" priority="22">
      <formula>$A9="NSO"</formula>
    </cfRule>
    <cfRule type="expression" dxfId="110" priority="23">
      <formula>$A9="ab"</formula>
    </cfRule>
  </conditionalFormatting>
  <conditionalFormatting sqref="AW9:AY208">
    <cfRule type="expression" dxfId="109" priority="18">
      <formula>$A9="TC"</formula>
    </cfRule>
    <cfRule type="expression" dxfId="108" priority="19">
      <formula>$A9="NSO"</formula>
    </cfRule>
    <cfRule type="expression" dxfId="107" priority="20">
      <formula>$A9="ab"</formula>
    </cfRule>
  </conditionalFormatting>
  <conditionalFormatting sqref="AW9:AY208">
    <cfRule type="expression" dxfId="106" priority="17">
      <formula>$B9=0</formula>
    </cfRule>
  </conditionalFormatting>
  <conditionalFormatting sqref="AW9:AY208">
    <cfRule type="expression" dxfId="105" priority="14">
      <formula>$A9="TC"</formula>
    </cfRule>
    <cfRule type="expression" dxfId="104" priority="15">
      <formula>$A9="NSO"</formula>
    </cfRule>
    <cfRule type="expression" dxfId="103" priority="16">
      <formula>$A9="ab"</formula>
    </cfRule>
  </conditionalFormatting>
  <conditionalFormatting sqref="AW9:AY208">
    <cfRule type="expression" dxfId="102" priority="11">
      <formula>$A9="TC"</formula>
    </cfRule>
    <cfRule type="expression" dxfId="101" priority="12">
      <formula>$A9="NSO"</formula>
    </cfRule>
    <cfRule type="expression" dxfId="100" priority="13">
      <formula>$A9="ab"</formula>
    </cfRule>
  </conditionalFormatting>
  <conditionalFormatting sqref="BL9:BN208">
    <cfRule type="expression" dxfId="99" priority="8">
      <formula>$A9="TC"</formula>
    </cfRule>
    <cfRule type="expression" dxfId="98" priority="9">
      <formula>$A9="NSO"</formula>
    </cfRule>
    <cfRule type="expression" dxfId="97" priority="10">
      <formula>$A9="ab"</formula>
    </cfRule>
  </conditionalFormatting>
  <conditionalFormatting sqref="BL9:BN208">
    <cfRule type="expression" dxfId="96" priority="7">
      <formula>$B9=0</formula>
    </cfRule>
  </conditionalFormatting>
  <conditionalFormatting sqref="BL9:BN208">
    <cfRule type="expression" dxfId="95" priority="4">
      <formula>$A9="TC"</formula>
    </cfRule>
    <cfRule type="expression" dxfId="94" priority="5">
      <formula>$A9="NSO"</formula>
    </cfRule>
    <cfRule type="expression" dxfId="93" priority="6">
      <formula>$A9="ab"</formula>
    </cfRule>
  </conditionalFormatting>
  <conditionalFormatting sqref="BL9:BN208">
    <cfRule type="expression" dxfId="92" priority="1">
      <formula>$A9="TC"</formula>
    </cfRule>
    <cfRule type="expression" dxfId="91" priority="2">
      <formula>$A9="NSO"</formula>
    </cfRule>
    <cfRule type="expression" dxfId="90" priority="3">
      <formula>$A9="ab"</formula>
    </cfRule>
  </conditionalFormatting>
  <dataValidations count="5">
    <dataValidation type="list" allowBlank="1" showInputMessage="1" showErrorMessage="1" sqref="CI4:CX4">
      <formula1>$I$227:$I$251</formula1>
    </dataValidation>
    <dataValidation type="list" allowBlank="1" showInputMessage="1" showErrorMessage="1" sqref="I4:J4">
      <formula1>"0, (A), (B), (C), (D)"</formula1>
    </dataValidation>
    <dataValidation type="list" allowBlank="1" showInputMessage="1" showErrorMessage="1" sqref="K3:BD3 BS3:CX3">
      <formula1>$H$211:$H$224</formula1>
    </dataValidation>
    <dataValidation type="list" allowBlank="1" showInputMessage="1" showErrorMessage="1" sqref="K4:CH4">
      <formula1>$I$211:$I$238</formula1>
    </dataValidation>
    <dataValidation type="custom" allowBlank="1" showInputMessage="1" showErrorMessage="1" error="कृपया सही वैल्यू भरें" sqref="K9:M208 O9:O208 Q9:Q208 S9:S208 CI9:CM208 Z9:AB208 AD9:AD208 AF9:AF208 AH9:AH208 AJ9:AJ208 AO9:AQ208 AS9:AS208 AU9:AU208 AW9:AW208 AY9:AY208 BD9:BF208 BH9:BH208 BJ9:BJ208 BL9:BL208 BN9:BN208 BS9:BW208 CA9:CE208 U9:U208">
      <formula1>OR(K9&lt;=K$7,K9="ML",K9="NA",K9="AB")</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G212"/>
  <sheetViews>
    <sheetView zoomScaleSheetLayoutView="85" workbookViewId="0">
      <selection activeCell="I206" sqref="I7:I206"/>
    </sheetView>
  </sheetViews>
  <sheetFormatPr defaultColWidth="0" defaultRowHeight="15" zeroHeight="1"/>
  <cols>
    <col min="1" max="1" width="1.7109375" customWidth="1"/>
    <col min="2" max="2" width="5.85546875" customWidth="1"/>
    <col min="3" max="3" width="9.140625" customWidth="1"/>
    <col min="4" max="4" width="7.42578125" hidden="1" customWidth="1"/>
    <col min="5" max="5" width="5.140625" customWidth="1"/>
    <col min="6" max="8" width="15.28515625" customWidth="1"/>
    <col min="9" max="9" width="9.42578125" customWidth="1"/>
    <col min="10" max="16" width="3.42578125" style="93" customWidth="1"/>
    <col min="17" max="18" width="4.28515625" style="93" customWidth="1"/>
    <col min="19" max="20" width="3.42578125" style="93" customWidth="1"/>
    <col min="21" max="22" width="4.28515625" style="93" customWidth="1"/>
    <col min="23" max="23" width="4.28515625" style="93" hidden="1" customWidth="1"/>
    <col min="24" max="24" width="4.28515625" style="93" customWidth="1"/>
    <col min="25" max="31" width="3.42578125" style="93" customWidth="1"/>
    <col min="32" max="33" width="4.28515625" style="93" customWidth="1"/>
    <col min="34" max="35" width="3.42578125" style="93" customWidth="1"/>
    <col min="36" max="37" width="4.28515625" style="93" customWidth="1"/>
    <col min="38" max="38" width="4.28515625" style="93" hidden="1" customWidth="1"/>
    <col min="39" max="39" width="4.28515625" style="93" customWidth="1"/>
    <col min="40" max="47" width="3.5703125" style="93" customWidth="1"/>
    <col min="48" max="52" width="4.28515625" style="93" customWidth="1"/>
    <col min="53" max="53" width="4.28515625" style="93" hidden="1" customWidth="1"/>
    <col min="54" max="67" width="4.28515625" style="93" customWidth="1"/>
    <col min="68" max="68" width="4.28515625" style="93" hidden="1" customWidth="1"/>
    <col min="69" max="75" width="4.28515625" style="93" customWidth="1"/>
    <col min="76" max="76" width="4.28515625" style="93" hidden="1" customWidth="1"/>
    <col min="77" max="83" width="4.28515625" style="93" customWidth="1"/>
    <col min="84" max="84" width="4.28515625" style="93" hidden="1" customWidth="1"/>
    <col min="85" max="91" width="4.28515625" style="93" customWidth="1"/>
    <col min="92" max="92" width="4.28515625" style="93" hidden="1" customWidth="1"/>
    <col min="93" max="93" width="4.28515625" style="93" customWidth="1"/>
    <col min="94" max="101" width="4.28515625" style="93" hidden="1" customWidth="1"/>
    <col min="102" max="105" width="4.28515625" style="93" customWidth="1"/>
    <col min="106" max="106" width="4.42578125" style="93" customWidth="1"/>
    <col min="107" max="107" width="5.42578125" style="93" customWidth="1"/>
    <col min="108" max="108" width="4.28515625" style="93" customWidth="1"/>
    <col min="109" max="109" width="8.140625" style="93" customWidth="1"/>
    <col min="110" max="110" width="4.28515625" style="93" hidden="1" customWidth="1"/>
    <col min="111" max="111" width="4.28515625" style="93" customWidth="1"/>
    <col min="112" max="16384" width="9.140625" hidden="1"/>
  </cols>
  <sheetData>
    <row r="1" spans="1:111" ht="15.75" thickBot="1">
      <c r="A1" s="833"/>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833"/>
      <c r="CH1" s="833"/>
      <c r="CI1" s="833"/>
      <c r="CJ1" s="833"/>
      <c r="CK1" s="833"/>
      <c r="CL1" s="833"/>
      <c r="CM1" s="833"/>
      <c r="CN1" s="833"/>
      <c r="CO1" s="833"/>
      <c r="CP1" s="833"/>
      <c r="CQ1" s="833"/>
      <c r="CR1" s="833"/>
      <c r="CS1" s="833"/>
      <c r="CT1" s="833"/>
      <c r="CU1" s="833"/>
      <c r="CV1" s="833"/>
      <c r="CW1" s="833"/>
      <c r="CX1" s="833"/>
      <c r="CY1" s="833"/>
      <c r="CZ1" s="833"/>
      <c r="DA1" s="833"/>
      <c r="DB1" s="833"/>
      <c r="DC1" s="833"/>
      <c r="DD1" s="833"/>
      <c r="DE1" s="833"/>
      <c r="DF1" s="833"/>
      <c r="DG1" s="833"/>
    </row>
    <row r="2" spans="1:111" ht="16.5" customHeight="1" thickBot="1">
      <c r="A2" s="833"/>
      <c r="B2" s="859" t="s">
        <v>119</v>
      </c>
      <c r="C2" s="860"/>
      <c r="D2" s="860"/>
      <c r="E2" s="860"/>
      <c r="F2" s="860"/>
      <c r="G2" s="208"/>
      <c r="H2" s="208"/>
      <c r="I2" s="209"/>
      <c r="J2" s="929" t="str">
        <f>'Result Entry'!K3</f>
        <v>Hindi</v>
      </c>
      <c r="K2" s="930"/>
      <c r="L2" s="930"/>
      <c r="M2" s="930"/>
      <c r="N2" s="930"/>
      <c r="O2" s="930"/>
      <c r="P2" s="931"/>
      <c r="Q2" s="931"/>
      <c r="R2" s="931"/>
      <c r="S2" s="931"/>
      <c r="T2" s="931"/>
      <c r="U2" s="931"/>
      <c r="V2" s="931"/>
      <c r="W2" s="931"/>
      <c r="X2" s="932"/>
      <c r="Y2" s="929" t="str">
        <f>'Result Entry'!Z3</f>
        <v>Mathematics</v>
      </c>
      <c r="Z2" s="930"/>
      <c r="AA2" s="930"/>
      <c r="AB2" s="930"/>
      <c r="AC2" s="930"/>
      <c r="AD2" s="930"/>
      <c r="AE2" s="931"/>
      <c r="AF2" s="931"/>
      <c r="AG2" s="931"/>
      <c r="AH2" s="931"/>
      <c r="AI2" s="931"/>
      <c r="AJ2" s="931"/>
      <c r="AK2" s="931"/>
      <c r="AL2" s="931"/>
      <c r="AM2" s="932"/>
      <c r="AN2" s="929" t="str">
        <f>'Result Entry'!AO3</f>
        <v>English</v>
      </c>
      <c r="AO2" s="930"/>
      <c r="AP2" s="930"/>
      <c r="AQ2" s="930"/>
      <c r="AR2" s="930"/>
      <c r="AS2" s="930"/>
      <c r="AT2" s="931"/>
      <c r="AU2" s="931"/>
      <c r="AV2" s="931"/>
      <c r="AW2" s="931"/>
      <c r="AX2" s="931"/>
      <c r="AY2" s="931"/>
      <c r="AZ2" s="931"/>
      <c r="BA2" s="931"/>
      <c r="BB2" s="932"/>
      <c r="BC2" s="929" t="str">
        <f>'Result Entry'!BD3</f>
        <v>Env. Study</v>
      </c>
      <c r="BD2" s="930"/>
      <c r="BE2" s="930"/>
      <c r="BF2" s="930"/>
      <c r="BG2" s="930"/>
      <c r="BH2" s="930"/>
      <c r="BI2" s="931"/>
      <c r="BJ2" s="931"/>
      <c r="BK2" s="931"/>
      <c r="BL2" s="931"/>
      <c r="BM2" s="931"/>
      <c r="BN2" s="931"/>
      <c r="BO2" s="931"/>
      <c r="BP2" s="931"/>
      <c r="BQ2" s="932"/>
      <c r="BR2" s="929" t="str">
        <f>'Result Entry'!BS3</f>
        <v>WORK EXP.</v>
      </c>
      <c r="BS2" s="930"/>
      <c r="BT2" s="930"/>
      <c r="BU2" s="930"/>
      <c r="BV2" s="930"/>
      <c r="BW2" s="931"/>
      <c r="BX2" s="931"/>
      <c r="BY2" s="932"/>
      <c r="BZ2" s="929" t="str">
        <f>'Result Entry'!CA3</f>
        <v>ART EDU.</v>
      </c>
      <c r="CA2" s="930"/>
      <c r="CB2" s="930"/>
      <c r="CC2" s="930"/>
      <c r="CD2" s="930"/>
      <c r="CE2" s="931"/>
      <c r="CF2" s="931"/>
      <c r="CG2" s="932"/>
      <c r="CH2" s="929" t="str">
        <f>'Result Entry'!CI3</f>
        <v>H&amp;P. EDU.</v>
      </c>
      <c r="CI2" s="930"/>
      <c r="CJ2" s="930"/>
      <c r="CK2" s="930"/>
      <c r="CL2" s="930"/>
      <c r="CM2" s="931"/>
      <c r="CN2" s="931"/>
      <c r="CO2" s="932"/>
      <c r="CP2" s="929">
        <f>'Result Entry'!CQ3</f>
        <v>0</v>
      </c>
      <c r="CQ2" s="930"/>
      <c r="CR2" s="930"/>
      <c r="CS2" s="930"/>
      <c r="CT2" s="930"/>
      <c r="CU2" s="931"/>
      <c r="CV2" s="931"/>
      <c r="CW2" s="932"/>
      <c r="CX2" s="923" t="s">
        <v>45</v>
      </c>
      <c r="CY2" s="924"/>
      <c r="CZ2" s="925"/>
      <c r="DA2" s="926" t="s">
        <v>52</v>
      </c>
      <c r="DB2" s="927"/>
      <c r="DC2" s="927"/>
      <c r="DD2" s="927"/>
      <c r="DE2" s="927"/>
      <c r="DF2" s="927"/>
      <c r="DG2" s="928"/>
    </row>
    <row r="3" spans="1:111" ht="15.75" customHeight="1">
      <c r="A3" s="833"/>
      <c r="B3" s="934" t="s">
        <v>120</v>
      </c>
      <c r="C3" s="935"/>
      <c r="D3" s="935"/>
      <c r="E3" s="935"/>
      <c r="F3" s="936" t="str">
        <f>Master!E8</f>
        <v xml:space="preserve">Govt.Sr.Sec.Sch. </v>
      </c>
      <c r="G3" s="936"/>
      <c r="H3" s="936"/>
      <c r="I3" s="937"/>
      <c r="J3" s="885">
        <f>'Result Entry'!K4</f>
        <v>0</v>
      </c>
      <c r="K3" s="886"/>
      <c r="L3" s="886"/>
      <c r="M3" s="886"/>
      <c r="N3" s="886"/>
      <c r="O3" s="886"/>
      <c r="P3" s="887"/>
      <c r="Q3" s="887"/>
      <c r="R3" s="887"/>
      <c r="S3" s="887"/>
      <c r="T3" s="887"/>
      <c r="U3" s="887"/>
      <c r="V3" s="887"/>
      <c r="W3" s="887"/>
      <c r="X3" s="888"/>
      <c r="Y3" s="885">
        <f>'Result Entry'!Z4</f>
        <v>0</v>
      </c>
      <c r="Z3" s="886"/>
      <c r="AA3" s="886"/>
      <c r="AB3" s="886"/>
      <c r="AC3" s="886"/>
      <c r="AD3" s="886"/>
      <c r="AE3" s="887"/>
      <c r="AF3" s="887"/>
      <c r="AG3" s="887"/>
      <c r="AH3" s="887"/>
      <c r="AI3" s="887"/>
      <c r="AJ3" s="887"/>
      <c r="AK3" s="887"/>
      <c r="AL3" s="887"/>
      <c r="AM3" s="888"/>
      <c r="AN3" s="885">
        <f>'Result Entry'!AO4</f>
        <v>0</v>
      </c>
      <c r="AO3" s="886"/>
      <c r="AP3" s="886"/>
      <c r="AQ3" s="886"/>
      <c r="AR3" s="886"/>
      <c r="AS3" s="886"/>
      <c r="AT3" s="887"/>
      <c r="AU3" s="887"/>
      <c r="AV3" s="887"/>
      <c r="AW3" s="887"/>
      <c r="AX3" s="887"/>
      <c r="AY3" s="887"/>
      <c r="AZ3" s="887"/>
      <c r="BA3" s="887"/>
      <c r="BB3" s="888"/>
      <c r="BC3" s="885">
        <f>'Result Entry'!BD4</f>
        <v>0</v>
      </c>
      <c r="BD3" s="886"/>
      <c r="BE3" s="886"/>
      <c r="BF3" s="886"/>
      <c r="BG3" s="886"/>
      <c r="BH3" s="886"/>
      <c r="BI3" s="887"/>
      <c r="BJ3" s="887"/>
      <c r="BK3" s="887"/>
      <c r="BL3" s="887"/>
      <c r="BM3" s="887"/>
      <c r="BN3" s="887"/>
      <c r="BO3" s="887"/>
      <c r="BP3" s="887"/>
      <c r="BQ3" s="888"/>
      <c r="BR3" s="885">
        <f>'Result Entry'!BS4</f>
        <v>0</v>
      </c>
      <c r="BS3" s="886"/>
      <c r="BT3" s="886"/>
      <c r="BU3" s="886"/>
      <c r="BV3" s="886"/>
      <c r="BW3" s="887"/>
      <c r="BX3" s="887"/>
      <c r="BY3" s="888"/>
      <c r="BZ3" s="885">
        <f>'Result Entry'!CA4</f>
        <v>0</v>
      </c>
      <c r="CA3" s="886"/>
      <c r="CB3" s="886"/>
      <c r="CC3" s="886"/>
      <c r="CD3" s="886"/>
      <c r="CE3" s="887"/>
      <c r="CF3" s="887"/>
      <c r="CG3" s="888"/>
      <c r="CH3" s="885">
        <f>'Result Entry'!CI4</f>
        <v>0</v>
      </c>
      <c r="CI3" s="886"/>
      <c r="CJ3" s="886"/>
      <c r="CK3" s="886"/>
      <c r="CL3" s="886"/>
      <c r="CM3" s="887"/>
      <c r="CN3" s="887"/>
      <c r="CO3" s="888"/>
      <c r="CP3" s="885">
        <f>'Result Entry'!CQ4</f>
        <v>0</v>
      </c>
      <c r="CQ3" s="886"/>
      <c r="CR3" s="886"/>
      <c r="CS3" s="886"/>
      <c r="CT3" s="886"/>
      <c r="CU3" s="887"/>
      <c r="CV3" s="887"/>
      <c r="CW3" s="888"/>
      <c r="CX3" s="892" t="s">
        <v>43</v>
      </c>
      <c r="CY3" s="890" t="s">
        <v>44</v>
      </c>
      <c r="CZ3" s="894" t="s">
        <v>46</v>
      </c>
      <c r="DA3" s="933" t="s">
        <v>48</v>
      </c>
      <c r="DB3" s="889" t="s">
        <v>50</v>
      </c>
      <c r="DC3" s="889" t="s">
        <v>51</v>
      </c>
      <c r="DD3" s="889" t="str">
        <f>'Result Entry'!DE4</f>
        <v>Whole Grade (A/B/C/D/E)</v>
      </c>
      <c r="DE3" s="878" t="s">
        <v>49</v>
      </c>
      <c r="DF3" s="210"/>
      <c r="DG3" s="881" t="s">
        <v>53</v>
      </c>
    </row>
    <row r="4" spans="1:111" ht="15" customHeight="1">
      <c r="A4" s="833"/>
      <c r="B4" s="938" t="s">
        <v>121</v>
      </c>
      <c r="C4" s="939"/>
      <c r="D4" s="939"/>
      <c r="E4" s="921" t="str">
        <f>CONCATENATE('Result Entry'!F4,'Result Entry'!I4)</f>
        <v>2(A)</v>
      </c>
      <c r="F4" s="921"/>
      <c r="G4" s="211" t="s">
        <v>62</v>
      </c>
      <c r="H4" s="921" t="str">
        <f>Master!$E$6</f>
        <v>2025-26</v>
      </c>
      <c r="I4" s="922"/>
      <c r="J4" s="912" t="str">
        <f>'Result Entry'!K5</f>
        <v>Test</v>
      </c>
      <c r="K4" s="913">
        <f>'Result Entry'!L5</f>
        <v>0</v>
      </c>
      <c r="L4" s="913">
        <f>'Result Entry'!M5</f>
        <v>0</v>
      </c>
      <c r="M4" s="886">
        <f>'Result Entry'!N5</f>
        <v>0</v>
      </c>
      <c r="N4" s="909" t="str">
        <f>'Result Entry'!O5</f>
        <v>Half Yeary</v>
      </c>
      <c r="O4" s="909">
        <f>'Result Entry'!P5</f>
        <v>0</v>
      </c>
      <c r="P4" s="909">
        <f>'Result Entry'!Q5</f>
        <v>0</v>
      </c>
      <c r="Q4" s="910">
        <f>'Result Entry'!R5</f>
        <v>0</v>
      </c>
      <c r="R4" s="911" t="str">
        <f>'Result Entry'!S5</f>
        <v>Yearly</v>
      </c>
      <c r="S4" s="911">
        <f>'Result Entry'!T5</f>
        <v>0</v>
      </c>
      <c r="T4" s="911">
        <f>'Result Entry'!U5</f>
        <v>0</v>
      </c>
      <c r="U4" s="850" t="str">
        <f>'Result Entry'!V6</f>
        <v>Total</v>
      </c>
      <c r="V4" s="884" t="str">
        <f>'Result Entry'!W5</f>
        <v>Total</v>
      </c>
      <c r="W4" s="896" t="str">
        <f>'Result Entry'!X5</f>
        <v>MARKS %</v>
      </c>
      <c r="X4" s="212" t="str">
        <f>'Result Entry'!Y5</f>
        <v>Grd.</v>
      </c>
      <c r="Y4" s="912" t="str">
        <f>'Result Entry'!Z5</f>
        <v>Test</v>
      </c>
      <c r="Z4" s="913">
        <f>'Result Entry'!AA5</f>
        <v>0</v>
      </c>
      <c r="AA4" s="913">
        <f>'Result Entry'!AB5</f>
        <v>0</v>
      </c>
      <c r="AB4" s="886">
        <f>'Result Entry'!AC5</f>
        <v>0</v>
      </c>
      <c r="AC4" s="909" t="str">
        <f>'Result Entry'!AD5</f>
        <v>Half Yeary</v>
      </c>
      <c r="AD4" s="909">
        <f>'Result Entry'!AE5</f>
        <v>0</v>
      </c>
      <c r="AE4" s="909">
        <f>'Result Entry'!AF5</f>
        <v>0</v>
      </c>
      <c r="AF4" s="910">
        <f>'Result Entry'!AG5</f>
        <v>0</v>
      </c>
      <c r="AG4" s="911" t="str">
        <f>'Result Entry'!AH5</f>
        <v>Yearly</v>
      </c>
      <c r="AH4" s="911">
        <f>'Result Entry'!AI5</f>
        <v>0</v>
      </c>
      <c r="AI4" s="911">
        <f>'Result Entry'!AJ5</f>
        <v>0</v>
      </c>
      <c r="AJ4" s="850" t="str">
        <f>'Result Entry'!AK6</f>
        <v>Total</v>
      </c>
      <c r="AK4" s="884" t="str">
        <f>'Result Entry'!AL5</f>
        <v>Total</v>
      </c>
      <c r="AL4" s="896" t="str">
        <f>'Result Entry'!AM5</f>
        <v>MARKS %</v>
      </c>
      <c r="AM4" s="212" t="str">
        <f>'Result Entry'!AN5</f>
        <v>Grd.</v>
      </c>
      <c r="AN4" s="912" t="str">
        <f>'Result Entry'!AO5</f>
        <v>Test</v>
      </c>
      <c r="AO4" s="913">
        <f>'Result Entry'!AP5</f>
        <v>0</v>
      </c>
      <c r="AP4" s="913">
        <f>'Result Entry'!AQ5</f>
        <v>0</v>
      </c>
      <c r="AQ4" s="886">
        <f>'Result Entry'!AR5</f>
        <v>0</v>
      </c>
      <c r="AR4" s="909" t="str">
        <f>'Result Entry'!AS5</f>
        <v>Half Yeary</v>
      </c>
      <c r="AS4" s="909">
        <f>'Result Entry'!AT5</f>
        <v>0</v>
      </c>
      <c r="AT4" s="909">
        <f>'Result Entry'!AU5</f>
        <v>0</v>
      </c>
      <c r="AU4" s="910">
        <f>'Result Entry'!AV5</f>
        <v>0</v>
      </c>
      <c r="AV4" s="911" t="str">
        <f>'Result Entry'!AW5</f>
        <v>Yearly</v>
      </c>
      <c r="AW4" s="911">
        <f>'Result Entry'!AX5</f>
        <v>0</v>
      </c>
      <c r="AX4" s="911">
        <f>'Result Entry'!AY5</f>
        <v>0</v>
      </c>
      <c r="AY4" s="850" t="str">
        <f>'Result Entry'!AZ6</f>
        <v>Total</v>
      </c>
      <c r="AZ4" s="884" t="str">
        <f>'Result Entry'!BA5</f>
        <v>Total</v>
      </c>
      <c r="BA4" s="896" t="str">
        <f>'Result Entry'!BB5</f>
        <v>MARKS %</v>
      </c>
      <c r="BB4" s="212" t="str">
        <f>'Result Entry'!BC5</f>
        <v>Grd.</v>
      </c>
      <c r="BC4" s="912" t="str">
        <f>'Result Entry'!BD5</f>
        <v>Test</v>
      </c>
      <c r="BD4" s="913">
        <f>'Result Entry'!BE5</f>
        <v>0</v>
      </c>
      <c r="BE4" s="913">
        <f>'Result Entry'!BF5</f>
        <v>0</v>
      </c>
      <c r="BF4" s="886">
        <f>'Result Entry'!BG5</f>
        <v>0</v>
      </c>
      <c r="BG4" s="909" t="str">
        <f>'Result Entry'!BH5</f>
        <v>Half Yeary</v>
      </c>
      <c r="BH4" s="909">
        <f>'Result Entry'!BI5</f>
        <v>0</v>
      </c>
      <c r="BI4" s="909">
        <f>'Result Entry'!BJ5</f>
        <v>0</v>
      </c>
      <c r="BJ4" s="910">
        <f>'Result Entry'!BK5</f>
        <v>0</v>
      </c>
      <c r="BK4" s="911" t="str">
        <f>'Result Entry'!BL5</f>
        <v>Yearly</v>
      </c>
      <c r="BL4" s="911">
        <f>'Result Entry'!BM5</f>
        <v>0</v>
      </c>
      <c r="BM4" s="911">
        <f>'Result Entry'!BN5</f>
        <v>0</v>
      </c>
      <c r="BN4" s="850" t="str">
        <f>'Result Entry'!BO6</f>
        <v>Total</v>
      </c>
      <c r="BO4" s="884" t="str">
        <f>'Result Entry'!BP5</f>
        <v>Total</v>
      </c>
      <c r="BP4" s="896" t="str">
        <f>'Result Entry'!BQ5</f>
        <v>MARKS %</v>
      </c>
      <c r="BQ4" s="212" t="str">
        <f>'Result Entry'!BR5</f>
        <v>Grd.</v>
      </c>
      <c r="BR4" s="918" t="str">
        <f>'Result Entry'!BS5</f>
        <v>1st Ev.</v>
      </c>
      <c r="BS4" s="850" t="str">
        <f>'Result Entry'!BT5</f>
        <v>2nd Ev.</v>
      </c>
      <c r="BT4" s="850" t="str">
        <f>'Result Entry'!BU5</f>
        <v>3rd Ev.</v>
      </c>
      <c r="BU4" s="850" t="str">
        <f>'Result Entry'!BV5</f>
        <v>4th Ev.</v>
      </c>
      <c r="BV4" s="850" t="str">
        <f>'Result Entry'!BW5</f>
        <v>5th Ev.</v>
      </c>
      <c r="BW4" s="884" t="s">
        <v>35</v>
      </c>
      <c r="BX4" s="896" t="s">
        <v>41</v>
      </c>
      <c r="BY4" s="212" t="s">
        <v>37</v>
      </c>
      <c r="BZ4" s="918" t="str">
        <f>'Result Entry'!CA5</f>
        <v>1st Ev.</v>
      </c>
      <c r="CA4" s="850" t="str">
        <f>'Result Entry'!CB5</f>
        <v>2nd Ev.</v>
      </c>
      <c r="CB4" s="850" t="str">
        <f>'Result Entry'!CC5</f>
        <v>3rd Ev.</v>
      </c>
      <c r="CC4" s="850" t="str">
        <f>'Result Entry'!CD5</f>
        <v>4th Ev.</v>
      </c>
      <c r="CD4" s="850" t="str">
        <f>'Result Entry'!CE5</f>
        <v>5th Ev.</v>
      </c>
      <c r="CE4" s="884" t="s">
        <v>35</v>
      </c>
      <c r="CF4" s="896" t="s">
        <v>41</v>
      </c>
      <c r="CG4" s="212" t="s">
        <v>37</v>
      </c>
      <c r="CH4" s="918" t="str">
        <f>'Result Entry'!CI5</f>
        <v>1st Ev.</v>
      </c>
      <c r="CI4" s="850" t="str">
        <f>'Result Entry'!CJ5</f>
        <v>2nd Ev.</v>
      </c>
      <c r="CJ4" s="850" t="str">
        <f>'Result Entry'!CK5</f>
        <v>3rd Ev.</v>
      </c>
      <c r="CK4" s="850" t="str">
        <f>'Result Entry'!CL5</f>
        <v>4th Ev.</v>
      </c>
      <c r="CL4" s="850" t="str">
        <f>'Result Entry'!CM5</f>
        <v>5th Ev.</v>
      </c>
      <c r="CM4" s="884" t="s">
        <v>35</v>
      </c>
      <c r="CN4" s="896" t="s">
        <v>41</v>
      </c>
      <c r="CO4" s="212" t="s">
        <v>37</v>
      </c>
      <c r="CP4" s="918" t="str">
        <f>'Result Entry'!CQ5</f>
        <v>Half Yearly</v>
      </c>
      <c r="CQ4" s="850" t="str">
        <f>'Result Entry'!CR5</f>
        <v>Yeary</v>
      </c>
      <c r="CR4" s="850" t="str">
        <f>'Result Entry'!CS5</f>
        <v>3rd Ev.</v>
      </c>
      <c r="CS4" s="850" t="str">
        <f>'Result Entry'!CT5</f>
        <v>4th Ev.</v>
      </c>
      <c r="CT4" s="850" t="str">
        <f>'Result Entry'!CU5</f>
        <v>5th Ev.</v>
      </c>
      <c r="CU4" s="884" t="s">
        <v>35</v>
      </c>
      <c r="CV4" s="896" t="s">
        <v>41</v>
      </c>
      <c r="CW4" s="212" t="s">
        <v>37</v>
      </c>
      <c r="CX4" s="892"/>
      <c r="CY4" s="890"/>
      <c r="CZ4" s="894"/>
      <c r="DA4" s="892"/>
      <c r="DB4" s="890"/>
      <c r="DC4" s="890"/>
      <c r="DD4" s="890"/>
      <c r="DE4" s="879"/>
      <c r="DF4" s="213"/>
      <c r="DG4" s="882"/>
    </row>
    <row r="5" spans="1:111" ht="54.75" customHeight="1">
      <c r="A5" s="833"/>
      <c r="B5" s="942" t="s">
        <v>38</v>
      </c>
      <c r="C5" s="920" t="s">
        <v>21</v>
      </c>
      <c r="D5" s="914" t="s">
        <v>28</v>
      </c>
      <c r="E5" s="916" t="s">
        <v>22</v>
      </c>
      <c r="F5" s="920" t="s">
        <v>23</v>
      </c>
      <c r="G5" s="920" t="s">
        <v>24</v>
      </c>
      <c r="H5" s="920" t="s">
        <v>25</v>
      </c>
      <c r="I5" s="940" t="s">
        <v>26</v>
      </c>
      <c r="J5" s="214" t="str">
        <f>'Result Entry'!K6</f>
        <v>First Test</v>
      </c>
      <c r="K5" s="215" t="str">
        <f>'Result Entry'!L6</f>
        <v>Second Test</v>
      </c>
      <c r="L5" s="215" t="str">
        <f>'Result Entry'!M6</f>
        <v>Third Test</v>
      </c>
      <c r="M5" s="216" t="str">
        <f>'Result Entry'!N6</f>
        <v>Total Test</v>
      </c>
      <c r="N5" s="217" t="str">
        <f>'Result Entry'!O6</f>
        <v>Oral</v>
      </c>
      <c r="O5" s="218" t="str">
        <f>'Result Entry'!P6</f>
        <v>Internal Evo.</v>
      </c>
      <c r="P5" s="217" t="str">
        <f>'Result Entry'!Q6</f>
        <v>Written</v>
      </c>
      <c r="Q5" s="219" t="str">
        <f>'Result Entry'!R6</f>
        <v>Total</v>
      </c>
      <c r="R5" s="220" t="str">
        <f>'Result Entry'!S6</f>
        <v>Oral</v>
      </c>
      <c r="S5" s="220" t="str">
        <f>'Result Entry'!T6</f>
        <v>Internal Evo.</v>
      </c>
      <c r="T5" s="220" t="str">
        <f>'Result Entry'!U6</f>
        <v>Written</v>
      </c>
      <c r="U5" s="851"/>
      <c r="V5" s="884">
        <f>'Result Entry'!W6</f>
        <v>0</v>
      </c>
      <c r="W5" s="897">
        <f>'Result Entry'!X6</f>
        <v>0</v>
      </c>
      <c r="X5" s="899" t="str">
        <f>'Result Entry'!Y6</f>
        <v>A+/A/B/C/D</v>
      </c>
      <c r="Y5" s="214" t="str">
        <f>'Result Entry'!Z6</f>
        <v>First Test</v>
      </c>
      <c r="Z5" s="215" t="str">
        <f>'Result Entry'!AA6</f>
        <v>Second Test</v>
      </c>
      <c r="AA5" s="221" t="str">
        <f>'Result Entry'!AB6</f>
        <v>Third Test</v>
      </c>
      <c r="AB5" s="216" t="str">
        <f>'Result Entry'!AC6</f>
        <v>Total Test</v>
      </c>
      <c r="AC5" s="217" t="str">
        <f>'Result Entry'!AD6</f>
        <v>Oral</v>
      </c>
      <c r="AD5" s="218" t="str">
        <f>'Result Entry'!AE6</f>
        <v>Internal Evo.</v>
      </c>
      <c r="AE5" s="217" t="str">
        <f>'Result Entry'!AF6</f>
        <v>Written</v>
      </c>
      <c r="AF5" s="219" t="str">
        <f>'Result Entry'!AG6</f>
        <v>Total</v>
      </c>
      <c r="AG5" s="220" t="str">
        <f>'Result Entry'!AH6</f>
        <v>Oral</v>
      </c>
      <c r="AH5" s="220" t="str">
        <f>'Result Entry'!AI6</f>
        <v>Internal Evo.</v>
      </c>
      <c r="AI5" s="220" t="str">
        <f>'Result Entry'!AJ6</f>
        <v>Written</v>
      </c>
      <c r="AJ5" s="851"/>
      <c r="AK5" s="884">
        <f>'Result Entry'!AL6</f>
        <v>0</v>
      </c>
      <c r="AL5" s="897">
        <f>'Result Entry'!AM6</f>
        <v>0</v>
      </c>
      <c r="AM5" s="899" t="str">
        <f>'Result Entry'!AN6</f>
        <v>A+/A/B/C/D</v>
      </c>
      <c r="AN5" s="214" t="str">
        <f>'Result Entry'!AO6</f>
        <v>First Test</v>
      </c>
      <c r="AO5" s="215" t="str">
        <f>'Result Entry'!AP6</f>
        <v>Second Test</v>
      </c>
      <c r="AP5" s="221" t="str">
        <f>'Result Entry'!AQ6</f>
        <v>Third Test</v>
      </c>
      <c r="AQ5" s="216" t="str">
        <f>'Result Entry'!AR6</f>
        <v>Total Test</v>
      </c>
      <c r="AR5" s="217" t="str">
        <f>'Result Entry'!AS6</f>
        <v>Oral</v>
      </c>
      <c r="AS5" s="218" t="str">
        <f>'Result Entry'!AT6</f>
        <v>Internal Evo.</v>
      </c>
      <c r="AT5" s="217" t="str">
        <f>'Result Entry'!AU6</f>
        <v>Written</v>
      </c>
      <c r="AU5" s="219" t="str">
        <f>'Result Entry'!AV6</f>
        <v>Total</v>
      </c>
      <c r="AV5" s="220" t="str">
        <f>'Result Entry'!AW6</f>
        <v>Oral</v>
      </c>
      <c r="AW5" s="220" t="str">
        <f>'Result Entry'!AX6</f>
        <v>Internal Evo.</v>
      </c>
      <c r="AX5" s="220" t="str">
        <f>'Result Entry'!AY6</f>
        <v>Written</v>
      </c>
      <c r="AY5" s="851"/>
      <c r="AZ5" s="884">
        <f>'Result Entry'!BA6</f>
        <v>0</v>
      </c>
      <c r="BA5" s="897">
        <f>'Result Entry'!BB6</f>
        <v>0</v>
      </c>
      <c r="BB5" s="899" t="str">
        <f>'Result Entry'!BC6</f>
        <v>A+/A/B/C/D</v>
      </c>
      <c r="BC5" s="214" t="str">
        <f>'Result Entry'!BD6</f>
        <v>First Test</v>
      </c>
      <c r="BD5" s="215" t="str">
        <f>'Result Entry'!BE6</f>
        <v>Second Test</v>
      </c>
      <c r="BE5" s="221" t="str">
        <f>'Result Entry'!BF6</f>
        <v>Third Test</v>
      </c>
      <c r="BF5" s="216" t="str">
        <f>'Result Entry'!BG6</f>
        <v>Total Test</v>
      </c>
      <c r="BG5" s="217" t="str">
        <f>'Result Entry'!BH6</f>
        <v>Oral</v>
      </c>
      <c r="BH5" s="218" t="str">
        <f>'Result Entry'!BI6</f>
        <v>Internal Evo.</v>
      </c>
      <c r="BI5" s="217" t="str">
        <f>'Result Entry'!BJ6</f>
        <v>Written</v>
      </c>
      <c r="BJ5" s="219" t="str">
        <f>'Result Entry'!BK6</f>
        <v>Total</v>
      </c>
      <c r="BK5" s="220" t="str">
        <f>'Result Entry'!BL6</f>
        <v>Oral</v>
      </c>
      <c r="BL5" s="220" t="str">
        <f>'Result Entry'!BM6</f>
        <v>Internal Evo.</v>
      </c>
      <c r="BM5" s="220" t="str">
        <f>'Result Entry'!BN6</f>
        <v>Written</v>
      </c>
      <c r="BN5" s="851"/>
      <c r="BO5" s="884">
        <f>'Result Entry'!BP6</f>
        <v>0</v>
      </c>
      <c r="BP5" s="897">
        <f>'Result Entry'!BQ6</f>
        <v>0</v>
      </c>
      <c r="BQ5" s="899" t="str">
        <f>'Result Entry'!BR6</f>
        <v>A/B/C/D/E</v>
      </c>
      <c r="BR5" s="919"/>
      <c r="BS5" s="851"/>
      <c r="BT5" s="851"/>
      <c r="BU5" s="851"/>
      <c r="BV5" s="851"/>
      <c r="BW5" s="884"/>
      <c r="BX5" s="897"/>
      <c r="BY5" s="899" t="str">
        <f>'Result Entry'!BZ6</f>
        <v>A/B/C/D/E</v>
      </c>
      <c r="BZ5" s="919"/>
      <c r="CA5" s="851"/>
      <c r="CB5" s="851"/>
      <c r="CC5" s="851"/>
      <c r="CD5" s="851"/>
      <c r="CE5" s="884"/>
      <c r="CF5" s="897"/>
      <c r="CG5" s="899" t="str">
        <f>'Result Entry'!CH6</f>
        <v>A/B/C/D/E</v>
      </c>
      <c r="CH5" s="919"/>
      <c r="CI5" s="851"/>
      <c r="CJ5" s="851"/>
      <c r="CK5" s="851"/>
      <c r="CL5" s="851"/>
      <c r="CM5" s="884"/>
      <c r="CN5" s="897"/>
      <c r="CO5" s="899" t="str">
        <f>'Result Entry'!CP6</f>
        <v>A/B/C/D/E</v>
      </c>
      <c r="CP5" s="919"/>
      <c r="CQ5" s="851"/>
      <c r="CR5" s="851"/>
      <c r="CS5" s="851"/>
      <c r="CT5" s="851"/>
      <c r="CU5" s="884"/>
      <c r="CV5" s="897"/>
      <c r="CW5" s="899" t="str">
        <f>'Result Entry'!CX6</f>
        <v>A+/A/B/C/D</v>
      </c>
      <c r="CX5" s="892"/>
      <c r="CY5" s="890"/>
      <c r="CZ5" s="894"/>
      <c r="DA5" s="892"/>
      <c r="DB5" s="890"/>
      <c r="DC5" s="890"/>
      <c r="DD5" s="890"/>
      <c r="DE5" s="879"/>
      <c r="DF5" s="213"/>
      <c r="DG5" s="882"/>
    </row>
    <row r="6" spans="1:111" ht="22.5" customHeight="1" thickBot="1">
      <c r="A6" s="833"/>
      <c r="B6" s="943"/>
      <c r="C6" s="915"/>
      <c r="D6" s="915"/>
      <c r="E6" s="917"/>
      <c r="F6" s="915"/>
      <c r="G6" s="915"/>
      <c r="H6" s="915"/>
      <c r="I6" s="941"/>
      <c r="J6" s="222">
        <f>'Result Entry'!K7</f>
        <v>10</v>
      </c>
      <c r="K6" s="223">
        <f>'Result Entry'!L7</f>
        <v>10</v>
      </c>
      <c r="L6" s="224">
        <f>'Result Entry'!M7</f>
        <v>10</v>
      </c>
      <c r="M6" s="225">
        <f>'Result Entry'!N7</f>
        <v>30</v>
      </c>
      <c r="N6" s="226">
        <f>'Result Entry'!O7</f>
        <v>20</v>
      </c>
      <c r="O6" s="227">
        <f>'Result Entry'!P7</f>
        <v>0</v>
      </c>
      <c r="P6" s="226">
        <f>'Result Entry'!Q7</f>
        <v>50</v>
      </c>
      <c r="Q6" s="228">
        <f>'Result Entry'!R7</f>
        <v>70</v>
      </c>
      <c r="R6" s="229">
        <f>'Result Entry'!S7</f>
        <v>40</v>
      </c>
      <c r="S6" s="229">
        <f>'Result Entry'!T7</f>
        <v>0</v>
      </c>
      <c r="T6" s="229">
        <f>'Result Entry'!U7</f>
        <v>60</v>
      </c>
      <c r="U6" s="228">
        <f>'Result Entry'!V7</f>
        <v>100</v>
      </c>
      <c r="V6" s="230">
        <f>'Result Entry'!W7</f>
        <v>200</v>
      </c>
      <c r="W6" s="898">
        <f>'Result Entry'!X7</f>
        <v>0</v>
      </c>
      <c r="X6" s="900">
        <f>'Result Entry'!Y7</f>
        <v>0</v>
      </c>
      <c r="Y6" s="222">
        <f>'Result Entry'!Z7</f>
        <v>10</v>
      </c>
      <c r="Z6" s="223">
        <f>'Result Entry'!AA7</f>
        <v>10</v>
      </c>
      <c r="AA6" s="224">
        <f>'Result Entry'!AB7</f>
        <v>10</v>
      </c>
      <c r="AB6" s="225">
        <f>'Result Entry'!AC7</f>
        <v>30</v>
      </c>
      <c r="AC6" s="226">
        <f>'Result Entry'!AD7</f>
        <v>20</v>
      </c>
      <c r="AD6" s="227">
        <f>'Result Entry'!AE7</f>
        <v>0</v>
      </c>
      <c r="AE6" s="226">
        <f>'Result Entry'!AF7</f>
        <v>50</v>
      </c>
      <c r="AF6" s="228">
        <f>'Result Entry'!AG7</f>
        <v>70</v>
      </c>
      <c r="AG6" s="229">
        <f>'Result Entry'!AH7</f>
        <v>40</v>
      </c>
      <c r="AH6" s="229">
        <f>'Result Entry'!AI7</f>
        <v>0</v>
      </c>
      <c r="AI6" s="229">
        <f>'Result Entry'!AJ7</f>
        <v>60</v>
      </c>
      <c r="AJ6" s="228">
        <f>'Result Entry'!AK7</f>
        <v>100</v>
      </c>
      <c r="AK6" s="230">
        <f>'Result Entry'!AL7</f>
        <v>200</v>
      </c>
      <c r="AL6" s="898">
        <f>'Result Entry'!AM7</f>
        <v>0</v>
      </c>
      <c r="AM6" s="900">
        <f>'Result Entry'!AN7</f>
        <v>0</v>
      </c>
      <c r="AN6" s="222">
        <f>'Result Entry'!AO7</f>
        <v>5</v>
      </c>
      <c r="AO6" s="223">
        <f>'Result Entry'!AP7</f>
        <v>5</v>
      </c>
      <c r="AP6" s="224">
        <f>'Result Entry'!AQ7</f>
        <v>10</v>
      </c>
      <c r="AQ6" s="225">
        <f>'Result Entry'!AR7</f>
        <v>20</v>
      </c>
      <c r="AR6" s="226">
        <f>'Result Entry'!AS7</f>
        <v>10</v>
      </c>
      <c r="AS6" s="227">
        <f>'Result Entry'!AT7</f>
        <v>0</v>
      </c>
      <c r="AT6" s="226">
        <f>'Result Entry'!AU7</f>
        <v>25</v>
      </c>
      <c r="AU6" s="228">
        <f>'Result Entry'!AV7</f>
        <v>35</v>
      </c>
      <c r="AV6" s="229">
        <f>'Result Entry'!AW7</f>
        <v>20</v>
      </c>
      <c r="AW6" s="229">
        <f>'Result Entry'!AX7</f>
        <v>0</v>
      </c>
      <c r="AX6" s="229">
        <f>'Result Entry'!AY7</f>
        <v>30</v>
      </c>
      <c r="AY6" s="228">
        <f>'Result Entry'!AZ7</f>
        <v>50</v>
      </c>
      <c r="AZ6" s="230">
        <f>'Result Entry'!BA7</f>
        <v>105</v>
      </c>
      <c r="BA6" s="898">
        <f>'Result Entry'!BB7</f>
        <v>0</v>
      </c>
      <c r="BB6" s="900">
        <f>'Result Entry'!BC7</f>
        <v>0</v>
      </c>
      <c r="BC6" s="222">
        <f>'Result Entry'!BD7</f>
        <v>10</v>
      </c>
      <c r="BD6" s="223">
        <f>'Result Entry'!BE7</f>
        <v>10</v>
      </c>
      <c r="BE6" s="224">
        <f>'Result Entry'!BF7</f>
        <v>10</v>
      </c>
      <c r="BF6" s="225">
        <f>'Result Entry'!BG7</f>
        <v>30</v>
      </c>
      <c r="BG6" s="226">
        <f>'Result Entry'!BH7</f>
        <v>20</v>
      </c>
      <c r="BH6" s="227">
        <f>'Result Entry'!BI7</f>
        <v>0</v>
      </c>
      <c r="BI6" s="226">
        <f>'Result Entry'!BJ7</f>
        <v>50</v>
      </c>
      <c r="BJ6" s="228">
        <f>'Result Entry'!BK7</f>
        <v>70</v>
      </c>
      <c r="BK6" s="229">
        <f>'Result Entry'!BL7</f>
        <v>40</v>
      </c>
      <c r="BL6" s="229">
        <f>'Result Entry'!BM7</f>
        <v>0</v>
      </c>
      <c r="BM6" s="229">
        <f>'Result Entry'!BN7</f>
        <v>60</v>
      </c>
      <c r="BN6" s="228">
        <f>'Result Entry'!BO7</f>
        <v>100</v>
      </c>
      <c r="BO6" s="230">
        <f>'Result Entry'!BP7</f>
        <v>200</v>
      </c>
      <c r="BP6" s="898">
        <f>'Result Entry'!BQ7</f>
        <v>0</v>
      </c>
      <c r="BQ6" s="900">
        <f>'Result Entry'!BR7</f>
        <v>0</v>
      </c>
      <c r="BR6" s="231">
        <f>'Result Entry'!BS7</f>
        <v>20</v>
      </c>
      <c r="BS6" s="228">
        <f>'Result Entry'!BT7</f>
        <v>20</v>
      </c>
      <c r="BT6" s="228">
        <f>'Result Entry'!BU7</f>
        <v>20</v>
      </c>
      <c r="BU6" s="228">
        <f>'Result Entry'!BV7</f>
        <v>20</v>
      </c>
      <c r="BV6" s="228">
        <f>'Result Entry'!BW7</f>
        <v>20</v>
      </c>
      <c r="BW6" s="230">
        <f>'Result Entry'!BX7</f>
        <v>100</v>
      </c>
      <c r="BX6" s="898"/>
      <c r="BY6" s="900"/>
      <c r="BZ6" s="231">
        <f>'Result Entry'!CA7</f>
        <v>20</v>
      </c>
      <c r="CA6" s="228">
        <f>'Result Entry'!CB7</f>
        <v>20</v>
      </c>
      <c r="CB6" s="228">
        <f>'Result Entry'!CC7</f>
        <v>20</v>
      </c>
      <c r="CC6" s="228">
        <f>'Result Entry'!CD7</f>
        <v>20</v>
      </c>
      <c r="CD6" s="228">
        <f>'Result Entry'!CE7</f>
        <v>20</v>
      </c>
      <c r="CE6" s="230">
        <f>'Result Entry'!CF7</f>
        <v>100</v>
      </c>
      <c r="CF6" s="898"/>
      <c r="CG6" s="900"/>
      <c r="CH6" s="231">
        <f>'Result Entry'!CI7</f>
        <v>20</v>
      </c>
      <c r="CI6" s="228">
        <f>'Result Entry'!CJ7</f>
        <v>20</v>
      </c>
      <c r="CJ6" s="228">
        <f>'Result Entry'!CK7</f>
        <v>20</v>
      </c>
      <c r="CK6" s="228">
        <f>'Result Entry'!CL7</f>
        <v>20</v>
      </c>
      <c r="CL6" s="228">
        <f>'Result Entry'!CM7</f>
        <v>20</v>
      </c>
      <c r="CM6" s="230">
        <f>'Result Entry'!CN7</f>
        <v>100</v>
      </c>
      <c r="CN6" s="898"/>
      <c r="CO6" s="900"/>
      <c r="CP6" s="231">
        <f>'Result Entry'!CQ7</f>
        <v>0</v>
      </c>
      <c r="CQ6" s="228">
        <f>'Result Entry'!CR7</f>
        <v>0</v>
      </c>
      <c r="CR6" s="228">
        <f>'Result Entry'!CS7</f>
        <v>0</v>
      </c>
      <c r="CS6" s="228">
        <f>'Result Entry'!CT7</f>
        <v>0</v>
      </c>
      <c r="CT6" s="228">
        <f>'Result Entry'!CU7</f>
        <v>0</v>
      </c>
      <c r="CU6" s="230">
        <f>'Result Entry'!CV7</f>
        <v>0</v>
      </c>
      <c r="CV6" s="898"/>
      <c r="CW6" s="900"/>
      <c r="CX6" s="893"/>
      <c r="CY6" s="891"/>
      <c r="CZ6" s="895"/>
      <c r="DA6" s="893"/>
      <c r="DB6" s="891"/>
      <c r="DC6" s="891"/>
      <c r="DD6" s="891"/>
      <c r="DE6" s="880"/>
      <c r="DF6" s="232"/>
      <c r="DG6" s="883"/>
    </row>
    <row r="7" spans="1:111" ht="19.5" customHeight="1">
      <c r="A7" s="833"/>
      <c r="B7" s="233">
        <f>IF(C7&gt;0,1,0)</f>
        <v>1</v>
      </c>
      <c r="C7" s="234">
        <f>'Result Entry'!D9</f>
        <v>1007</v>
      </c>
      <c r="D7" s="234">
        <f>'Result Entry'!E9</f>
        <v>0</v>
      </c>
      <c r="E7" s="234">
        <f>'Result Entry'!F9</f>
        <v>301</v>
      </c>
      <c r="F7" s="235" t="str">
        <f>'Result Entry'!G9</f>
        <v>a</v>
      </c>
      <c r="G7" s="235" t="str">
        <f>'Result Entry'!H9</f>
        <v>b</v>
      </c>
      <c r="H7" s="235" t="str">
        <f>'Result Entry'!I9</f>
        <v>c</v>
      </c>
      <c r="I7" s="525">
        <f>'Result Entry'!J9</f>
        <v>109698</v>
      </c>
      <c r="J7" s="82">
        <f>'Result Entry'!K9</f>
        <v>5</v>
      </c>
      <c r="K7" s="83">
        <f>'Result Entry'!L9</f>
        <v>5</v>
      </c>
      <c r="L7" s="83">
        <f>'Result Entry'!M9</f>
        <v>5</v>
      </c>
      <c r="M7" s="84">
        <f>'Result Entry'!N9</f>
        <v>15</v>
      </c>
      <c r="N7" s="85">
        <f>'Result Entry'!O9</f>
        <v>15</v>
      </c>
      <c r="O7" s="85">
        <f>'Result Entry'!P9</f>
        <v>0</v>
      </c>
      <c r="P7" s="86">
        <f>'Result Entry'!Q9</f>
        <v>45</v>
      </c>
      <c r="Q7" s="87">
        <f>'Result Entry'!R9</f>
        <v>60</v>
      </c>
      <c r="R7" s="88">
        <f>'Result Entry'!S9</f>
        <v>20</v>
      </c>
      <c r="S7" s="88">
        <f>'Result Entry'!T9</f>
        <v>0</v>
      </c>
      <c r="T7" s="88">
        <f>'Result Entry'!U9</f>
        <v>45</v>
      </c>
      <c r="U7" s="87">
        <f>'Result Entry'!V9</f>
        <v>65</v>
      </c>
      <c r="V7" s="236">
        <f>'Result Entry'!W9</f>
        <v>140</v>
      </c>
      <c r="W7" s="237">
        <f>'Result Entry'!X9</f>
        <v>70</v>
      </c>
      <c r="X7" s="238" t="str">
        <f>'Result Entry'!Y9</f>
        <v>C</v>
      </c>
      <c r="Y7" s="82">
        <f>'Result Entry'!Z9</f>
        <v>0</v>
      </c>
      <c r="Z7" s="83">
        <f>'Result Entry'!AA9</f>
        <v>0</v>
      </c>
      <c r="AA7" s="83">
        <f>'Result Entry'!AB9</f>
        <v>0</v>
      </c>
      <c r="AB7" s="84">
        <f>'Result Entry'!AC9</f>
        <v>0</v>
      </c>
      <c r="AC7" s="85">
        <f>'Result Entry'!AD9</f>
        <v>0</v>
      </c>
      <c r="AD7" s="85">
        <f>'Result Entry'!AE9</f>
        <v>0</v>
      </c>
      <c r="AE7" s="86">
        <f>'Result Entry'!AF9</f>
        <v>0</v>
      </c>
      <c r="AF7" s="87">
        <f>'Result Entry'!AG9</f>
        <v>0</v>
      </c>
      <c r="AG7" s="88">
        <f>'Result Entry'!AH9</f>
        <v>0</v>
      </c>
      <c r="AH7" s="88">
        <f>'Result Entry'!AI9</f>
        <v>0</v>
      </c>
      <c r="AI7" s="88">
        <f>'Result Entry'!AJ9</f>
        <v>0</v>
      </c>
      <c r="AJ7" s="87">
        <f>'Result Entry'!AK9</f>
        <v>0</v>
      </c>
      <c r="AK7" s="236">
        <f>'Result Entry'!AL9</f>
        <v>0</v>
      </c>
      <c r="AL7" s="237">
        <f>'Result Entry'!AM9</f>
        <v>0</v>
      </c>
      <c r="AM7" s="238">
        <f>'Result Entry'!AN9</f>
        <v>0</v>
      </c>
      <c r="AN7" s="82">
        <f>'Result Entry'!AO9</f>
        <v>0</v>
      </c>
      <c r="AO7" s="83">
        <f>'Result Entry'!AP9</f>
        <v>0</v>
      </c>
      <c r="AP7" s="83">
        <f>'Result Entry'!AQ9</f>
        <v>0</v>
      </c>
      <c r="AQ7" s="84">
        <f>'Result Entry'!AR9</f>
        <v>0</v>
      </c>
      <c r="AR7" s="85">
        <f>'Result Entry'!AS9</f>
        <v>0</v>
      </c>
      <c r="AS7" s="85">
        <f>'Result Entry'!AT9</f>
        <v>0</v>
      </c>
      <c r="AT7" s="86">
        <f>'Result Entry'!AU9</f>
        <v>0</v>
      </c>
      <c r="AU7" s="87">
        <f>'Result Entry'!AV9</f>
        <v>0</v>
      </c>
      <c r="AV7" s="88">
        <f>'Result Entry'!AW9</f>
        <v>0</v>
      </c>
      <c r="AW7" s="88">
        <f>'Result Entry'!AX9</f>
        <v>0</v>
      </c>
      <c r="AX7" s="88">
        <f>'Result Entry'!AY9</f>
        <v>0</v>
      </c>
      <c r="AY7" s="87">
        <f>'Result Entry'!AZ9</f>
        <v>0</v>
      </c>
      <c r="AZ7" s="236">
        <f>'Result Entry'!BA9</f>
        <v>0</v>
      </c>
      <c r="BA7" s="237">
        <f>'Result Entry'!BB9</f>
        <v>0</v>
      </c>
      <c r="BB7" s="238">
        <f>'Result Entry'!BC9</f>
        <v>0</v>
      </c>
      <c r="BC7" s="82">
        <f>'Result Entry'!BD9</f>
        <v>0</v>
      </c>
      <c r="BD7" s="83">
        <f>'Result Entry'!BE9</f>
        <v>0</v>
      </c>
      <c r="BE7" s="83">
        <f>'Result Entry'!BF9</f>
        <v>0</v>
      </c>
      <c r="BF7" s="84">
        <f>'Result Entry'!BG9</f>
        <v>0</v>
      </c>
      <c r="BG7" s="85">
        <f>'Result Entry'!BH9</f>
        <v>0</v>
      </c>
      <c r="BH7" s="85">
        <f>'Result Entry'!BI9</f>
        <v>0</v>
      </c>
      <c r="BI7" s="86">
        <f>'Result Entry'!BJ9</f>
        <v>0</v>
      </c>
      <c r="BJ7" s="87">
        <f>'Result Entry'!BK9</f>
        <v>0</v>
      </c>
      <c r="BK7" s="88">
        <f>'Result Entry'!BL9</f>
        <v>0</v>
      </c>
      <c r="BL7" s="88">
        <f>'Result Entry'!BM9</f>
        <v>0</v>
      </c>
      <c r="BM7" s="88">
        <f>'Result Entry'!BN9</f>
        <v>0</v>
      </c>
      <c r="BN7" s="87">
        <f>'Result Entry'!BO9</f>
        <v>0</v>
      </c>
      <c r="BO7" s="236">
        <f>'Result Entry'!BP9</f>
        <v>0</v>
      </c>
      <c r="BP7" s="237">
        <f>'Result Entry'!BQ9</f>
        <v>0</v>
      </c>
      <c r="BQ7" s="238">
        <f>'Result Entry'!BR9</f>
        <v>0</v>
      </c>
      <c r="BR7" s="89">
        <f>'Result Entry'!BS9</f>
        <v>0</v>
      </c>
      <c r="BS7" s="87">
        <f>'Result Entry'!BT9</f>
        <v>0</v>
      </c>
      <c r="BT7" s="87">
        <f>'Result Entry'!BU9</f>
        <v>0</v>
      </c>
      <c r="BU7" s="87">
        <f>'Result Entry'!BV9</f>
        <v>0</v>
      </c>
      <c r="BV7" s="87">
        <f>'Result Entry'!BW9</f>
        <v>0</v>
      </c>
      <c r="BW7" s="236">
        <f>'Result Entry'!BX9</f>
        <v>0</v>
      </c>
      <c r="BX7" s="237">
        <f>'Result Entry'!BY9</f>
        <v>0</v>
      </c>
      <c r="BY7" s="238">
        <f>'Result Entry'!BZ9</f>
        <v>0</v>
      </c>
      <c r="BZ7" s="89">
        <f>'Result Entry'!CA9</f>
        <v>0</v>
      </c>
      <c r="CA7" s="87">
        <f>'Result Entry'!CB9</f>
        <v>0</v>
      </c>
      <c r="CB7" s="87">
        <f>'Result Entry'!CC9</f>
        <v>0</v>
      </c>
      <c r="CC7" s="87">
        <f>'Result Entry'!CD9</f>
        <v>0</v>
      </c>
      <c r="CD7" s="87">
        <f>'Result Entry'!CE9</f>
        <v>0</v>
      </c>
      <c r="CE7" s="236">
        <f>'Result Entry'!CF9</f>
        <v>0</v>
      </c>
      <c r="CF7" s="237">
        <f>'Result Entry'!CG9</f>
        <v>0</v>
      </c>
      <c r="CG7" s="238">
        <f>'Result Entry'!CH9</f>
        <v>0</v>
      </c>
      <c r="CH7" s="89">
        <f>'Result Entry'!CI9</f>
        <v>0</v>
      </c>
      <c r="CI7" s="87">
        <f>'Result Entry'!CJ9</f>
        <v>0</v>
      </c>
      <c r="CJ7" s="87">
        <f>'Result Entry'!CK9</f>
        <v>0</v>
      </c>
      <c r="CK7" s="87">
        <f>'Result Entry'!CL9</f>
        <v>0</v>
      </c>
      <c r="CL7" s="87">
        <f>'Result Entry'!CM9</f>
        <v>0</v>
      </c>
      <c r="CM7" s="236">
        <f>'Result Entry'!CN9</f>
        <v>0</v>
      </c>
      <c r="CN7" s="237">
        <f>'Result Entry'!CO9</f>
        <v>0</v>
      </c>
      <c r="CO7" s="238">
        <f>'Result Entry'!CP9</f>
        <v>0</v>
      </c>
      <c r="CP7" s="89">
        <f>'Result Entry'!CQ9</f>
        <v>0</v>
      </c>
      <c r="CQ7" s="87">
        <f>'Result Entry'!CR9</f>
        <v>0</v>
      </c>
      <c r="CR7" s="87">
        <f>'Result Entry'!CS9</f>
        <v>0</v>
      </c>
      <c r="CS7" s="87">
        <f>'Result Entry'!CT9</f>
        <v>0</v>
      </c>
      <c r="CT7" s="87">
        <f>'Result Entry'!CU9</f>
        <v>0</v>
      </c>
      <c r="CU7" s="236">
        <f>'Result Entry'!CV9</f>
        <v>0</v>
      </c>
      <c r="CV7" s="237" t="str">
        <f>'Result Entry'!CW9</f>
        <v/>
      </c>
      <c r="CW7" s="238" t="str">
        <f>'Result Entry'!CX9</f>
        <v/>
      </c>
      <c r="CX7" s="239">
        <f>'Result Entry'!CY9</f>
        <v>0</v>
      </c>
      <c r="CY7" s="240">
        <f>'Result Entry'!CZ9</f>
        <v>0</v>
      </c>
      <c r="CZ7" s="241" t="str">
        <f>'Result Entry'!DA9</f>
        <v/>
      </c>
      <c r="DA7" s="239">
        <f>'Result Entry'!DB9</f>
        <v>705</v>
      </c>
      <c r="DB7" s="242">
        <f>'Result Entry'!DC9</f>
        <v>140</v>
      </c>
      <c r="DC7" s="243">
        <f>'Result Entry'!DD9</f>
        <v>19.858156028368796</v>
      </c>
      <c r="DD7" s="240" t="str">
        <f>'Result Entry'!DE9</f>
        <v>E</v>
      </c>
      <c r="DE7" s="240" t="str">
        <f>'Result Entry'!DF9</f>
        <v>Promoted</v>
      </c>
      <c r="DF7" s="244" t="str">
        <f>'Result Entry'!DG9</f>
        <v/>
      </c>
      <c r="DG7" s="241" t="str">
        <f>'Result Entry'!DH9</f>
        <v/>
      </c>
    </row>
    <row r="8" spans="1:111" ht="15.75" customHeight="1">
      <c r="A8" s="833"/>
      <c r="B8" s="245">
        <f>IF(C8&gt;0,B7+1,0)</f>
        <v>2</v>
      </c>
      <c r="C8" s="234">
        <f>'Result Entry'!D10</f>
        <v>995</v>
      </c>
      <c r="D8" s="234">
        <f>'Result Entry'!E10</f>
        <v>0</v>
      </c>
      <c r="E8" s="234">
        <f>'Result Entry'!F10</f>
        <v>302</v>
      </c>
      <c r="F8" s="235" t="str">
        <f>'Result Entry'!G10</f>
        <v>f</v>
      </c>
      <c r="G8" s="235" t="str">
        <f>'Result Entry'!H10</f>
        <v>Father's Name</v>
      </c>
      <c r="H8" s="235" t="str">
        <f>'Result Entry'!I10</f>
        <v>f</v>
      </c>
      <c r="I8" s="525">
        <f>'Result Entry'!J10</f>
        <v>36012</v>
      </c>
      <c r="J8" s="90">
        <f>'Result Entry'!K10</f>
        <v>0</v>
      </c>
      <c r="K8" s="246">
        <f>'Result Entry'!L10</f>
        <v>0</v>
      </c>
      <c r="L8" s="246">
        <f>'Result Entry'!M10</f>
        <v>0</v>
      </c>
      <c r="M8" s="247">
        <f>'Result Entry'!N10</f>
        <v>0</v>
      </c>
      <c r="N8" s="248">
        <f>'Result Entry'!O10</f>
        <v>0</v>
      </c>
      <c r="O8" s="248">
        <f>'Result Entry'!P10</f>
        <v>0</v>
      </c>
      <c r="P8" s="249">
        <f>'Result Entry'!Q10</f>
        <v>0</v>
      </c>
      <c r="Q8" s="91">
        <f>'Result Entry'!R10</f>
        <v>0</v>
      </c>
      <c r="R8" s="250">
        <f>'Result Entry'!S10</f>
        <v>0</v>
      </c>
      <c r="S8" s="250">
        <f>'Result Entry'!T10</f>
        <v>0</v>
      </c>
      <c r="T8" s="250">
        <f>'Result Entry'!U10</f>
        <v>0</v>
      </c>
      <c r="U8" s="91">
        <f>'Result Entry'!V10</f>
        <v>0</v>
      </c>
      <c r="V8" s="250">
        <f>'Result Entry'!W10</f>
        <v>0</v>
      </c>
      <c r="W8" s="235">
        <f>'Result Entry'!X10</f>
        <v>0</v>
      </c>
      <c r="X8" s="251">
        <f>'Result Entry'!Y10</f>
        <v>0</v>
      </c>
      <c r="Y8" s="252">
        <f>'Result Entry'!Z10</f>
        <v>10</v>
      </c>
      <c r="Z8" s="246">
        <f>'Result Entry'!AA10</f>
        <v>5</v>
      </c>
      <c r="AA8" s="246">
        <f>'Result Entry'!AB10</f>
        <v>5</v>
      </c>
      <c r="AB8" s="247">
        <f>'Result Entry'!AC10</f>
        <v>20</v>
      </c>
      <c r="AC8" s="248">
        <f>'Result Entry'!AD10</f>
        <v>15</v>
      </c>
      <c r="AD8" s="248">
        <f>'Result Entry'!AE10</f>
        <v>0</v>
      </c>
      <c r="AE8" s="249">
        <f>'Result Entry'!AF10</f>
        <v>10</v>
      </c>
      <c r="AF8" s="91">
        <f>'Result Entry'!AG10</f>
        <v>25</v>
      </c>
      <c r="AG8" s="250">
        <f>'Result Entry'!AH10</f>
        <v>20</v>
      </c>
      <c r="AH8" s="250">
        <f>'Result Entry'!AI10</f>
        <v>0</v>
      </c>
      <c r="AI8" s="250">
        <f>'Result Entry'!AJ10</f>
        <v>30</v>
      </c>
      <c r="AJ8" s="91">
        <f>'Result Entry'!AK10</f>
        <v>50</v>
      </c>
      <c r="AK8" s="250">
        <f>'Result Entry'!AL10</f>
        <v>95</v>
      </c>
      <c r="AL8" s="235">
        <f>'Result Entry'!AM10</f>
        <v>47.5</v>
      </c>
      <c r="AM8" s="251" t="str">
        <f>'Result Entry'!AN10</f>
        <v>D</v>
      </c>
      <c r="AN8" s="252">
        <f>'Result Entry'!AO10</f>
        <v>0</v>
      </c>
      <c r="AO8" s="246">
        <f>'Result Entry'!AP10</f>
        <v>0</v>
      </c>
      <c r="AP8" s="246">
        <f>'Result Entry'!AQ10</f>
        <v>0</v>
      </c>
      <c r="AQ8" s="247">
        <f>'Result Entry'!AR10</f>
        <v>0</v>
      </c>
      <c r="AR8" s="248">
        <f>'Result Entry'!AS10</f>
        <v>0</v>
      </c>
      <c r="AS8" s="248">
        <f>'Result Entry'!AT10</f>
        <v>0</v>
      </c>
      <c r="AT8" s="249">
        <f>'Result Entry'!AU10</f>
        <v>0</v>
      </c>
      <c r="AU8" s="91">
        <f>'Result Entry'!AV10</f>
        <v>0</v>
      </c>
      <c r="AV8" s="250">
        <f>'Result Entry'!AW10</f>
        <v>0</v>
      </c>
      <c r="AW8" s="250">
        <f>'Result Entry'!AX10</f>
        <v>0</v>
      </c>
      <c r="AX8" s="250">
        <f>'Result Entry'!AY10</f>
        <v>0</v>
      </c>
      <c r="AY8" s="91">
        <f>'Result Entry'!AZ10</f>
        <v>0</v>
      </c>
      <c r="AZ8" s="250">
        <f>'Result Entry'!BA10</f>
        <v>0</v>
      </c>
      <c r="BA8" s="235">
        <f>'Result Entry'!BB10</f>
        <v>0</v>
      </c>
      <c r="BB8" s="251">
        <f>'Result Entry'!BC10</f>
        <v>0</v>
      </c>
      <c r="BC8" s="252">
        <f>'Result Entry'!BD10</f>
        <v>0</v>
      </c>
      <c r="BD8" s="246">
        <f>'Result Entry'!BE10</f>
        <v>0</v>
      </c>
      <c r="BE8" s="246">
        <f>'Result Entry'!BF10</f>
        <v>0</v>
      </c>
      <c r="BF8" s="247">
        <f>'Result Entry'!BG10</f>
        <v>0</v>
      </c>
      <c r="BG8" s="248">
        <f>'Result Entry'!BH10</f>
        <v>0</v>
      </c>
      <c r="BH8" s="248">
        <f>'Result Entry'!BI10</f>
        <v>0</v>
      </c>
      <c r="BI8" s="249">
        <f>'Result Entry'!BJ10</f>
        <v>0</v>
      </c>
      <c r="BJ8" s="91">
        <f>'Result Entry'!BK10</f>
        <v>0</v>
      </c>
      <c r="BK8" s="250">
        <f>'Result Entry'!BL10</f>
        <v>0</v>
      </c>
      <c r="BL8" s="250">
        <f>'Result Entry'!BM10</f>
        <v>0</v>
      </c>
      <c r="BM8" s="250">
        <f>'Result Entry'!BN10</f>
        <v>0</v>
      </c>
      <c r="BN8" s="91">
        <f>'Result Entry'!BO10</f>
        <v>0</v>
      </c>
      <c r="BO8" s="250">
        <f>'Result Entry'!BP10</f>
        <v>0</v>
      </c>
      <c r="BP8" s="235">
        <f>'Result Entry'!BQ10</f>
        <v>0</v>
      </c>
      <c r="BQ8" s="251">
        <f>'Result Entry'!BR10</f>
        <v>0</v>
      </c>
      <c r="BR8" s="253">
        <f>'Result Entry'!BS10</f>
        <v>0</v>
      </c>
      <c r="BS8" s="254">
        <f>'Result Entry'!BT10</f>
        <v>0</v>
      </c>
      <c r="BT8" s="254">
        <f>'Result Entry'!BU10</f>
        <v>0</v>
      </c>
      <c r="BU8" s="254">
        <f>'Result Entry'!BV10</f>
        <v>0</v>
      </c>
      <c r="BV8" s="254">
        <f>'Result Entry'!BW10</f>
        <v>0</v>
      </c>
      <c r="BW8" s="250">
        <f>'Result Entry'!BX10</f>
        <v>0</v>
      </c>
      <c r="BX8" s="235">
        <f>'Result Entry'!BY10</f>
        <v>0</v>
      </c>
      <c r="BY8" s="251">
        <f>'Result Entry'!BZ10</f>
        <v>0</v>
      </c>
      <c r="BZ8" s="253">
        <f>'Result Entry'!CA10</f>
        <v>0</v>
      </c>
      <c r="CA8" s="254">
        <f>'Result Entry'!CB10</f>
        <v>0</v>
      </c>
      <c r="CB8" s="254">
        <f>'Result Entry'!CC10</f>
        <v>0</v>
      </c>
      <c r="CC8" s="254">
        <f>'Result Entry'!CD10</f>
        <v>0</v>
      </c>
      <c r="CD8" s="254">
        <f>'Result Entry'!CE10</f>
        <v>0</v>
      </c>
      <c r="CE8" s="250">
        <f>'Result Entry'!CF10</f>
        <v>0</v>
      </c>
      <c r="CF8" s="235">
        <f>'Result Entry'!CG10</f>
        <v>0</v>
      </c>
      <c r="CG8" s="251">
        <f>'Result Entry'!CH10</f>
        <v>0</v>
      </c>
      <c r="CH8" s="253">
        <f>'Result Entry'!CI10</f>
        <v>0</v>
      </c>
      <c r="CI8" s="254">
        <f>'Result Entry'!CJ10</f>
        <v>0</v>
      </c>
      <c r="CJ8" s="254">
        <f>'Result Entry'!CK10</f>
        <v>0</v>
      </c>
      <c r="CK8" s="254">
        <f>'Result Entry'!CL10</f>
        <v>0</v>
      </c>
      <c r="CL8" s="254">
        <f>'Result Entry'!CM10</f>
        <v>0</v>
      </c>
      <c r="CM8" s="250">
        <f>'Result Entry'!CN10</f>
        <v>0</v>
      </c>
      <c r="CN8" s="235">
        <f>'Result Entry'!CO10</f>
        <v>0</v>
      </c>
      <c r="CO8" s="251">
        <f>'Result Entry'!CP10</f>
        <v>0</v>
      </c>
      <c r="CP8" s="253">
        <f>'Result Entry'!CQ10</f>
        <v>0</v>
      </c>
      <c r="CQ8" s="254">
        <f>'Result Entry'!CR10</f>
        <v>0</v>
      </c>
      <c r="CR8" s="254">
        <f>'Result Entry'!CS10</f>
        <v>0</v>
      </c>
      <c r="CS8" s="254">
        <f>'Result Entry'!CT10</f>
        <v>0</v>
      </c>
      <c r="CT8" s="254">
        <f>'Result Entry'!CU10</f>
        <v>0</v>
      </c>
      <c r="CU8" s="250">
        <f>'Result Entry'!CV10</f>
        <v>0</v>
      </c>
      <c r="CV8" s="235" t="str">
        <f>'Result Entry'!CW10</f>
        <v/>
      </c>
      <c r="CW8" s="251" t="str">
        <f>'Result Entry'!CX10</f>
        <v/>
      </c>
      <c r="CX8" s="252">
        <f>'Result Entry'!CY10</f>
        <v>0</v>
      </c>
      <c r="CY8" s="235">
        <f>'Result Entry'!CZ10</f>
        <v>0</v>
      </c>
      <c r="CZ8" s="255" t="str">
        <f>'Result Entry'!DA10</f>
        <v/>
      </c>
      <c r="DA8" s="256">
        <f>'Result Entry'!DB10</f>
        <v>705</v>
      </c>
      <c r="DB8" s="242">
        <f>'Result Entry'!DC10</f>
        <v>95</v>
      </c>
      <c r="DC8" s="257">
        <f>'Result Entry'!DD10</f>
        <v>13.475177304964539</v>
      </c>
      <c r="DD8" s="235" t="str">
        <f>'Result Entry'!DE10</f>
        <v>E</v>
      </c>
      <c r="DE8" s="235" t="str">
        <f>'Result Entry'!DF10</f>
        <v>Promoted</v>
      </c>
      <c r="DF8" s="235" t="str">
        <f>'Result Entry'!DG10</f>
        <v/>
      </c>
      <c r="DG8" s="258" t="str">
        <f>'Result Entry'!DH10</f>
        <v/>
      </c>
    </row>
    <row r="9" spans="1:111" ht="15.75" customHeight="1">
      <c r="A9" s="833"/>
      <c r="B9" s="245">
        <f t="shared" ref="B9:B72" si="0">IF(C9&gt;0,B8+1,0)</f>
        <v>3</v>
      </c>
      <c r="C9" s="234">
        <f>'Result Entry'!D11</f>
        <v>55</v>
      </c>
      <c r="D9" s="234">
        <f>'Result Entry'!E11</f>
        <v>0</v>
      </c>
      <c r="E9" s="234">
        <f>'Result Entry'!F11</f>
        <v>0</v>
      </c>
      <c r="F9" s="235">
        <f>'Result Entry'!G11</f>
        <v>0</v>
      </c>
      <c r="G9" s="235">
        <f>'Result Entry'!H11</f>
        <v>0</v>
      </c>
      <c r="H9" s="235">
        <f>'Result Entry'!I11</f>
        <v>0</v>
      </c>
      <c r="I9" s="525">
        <f>'Result Entry'!J11</f>
        <v>0</v>
      </c>
      <c r="J9" s="92">
        <f>'Result Entry'!K11</f>
        <v>0</v>
      </c>
      <c r="K9" s="246">
        <f>'Result Entry'!L11</f>
        <v>0</v>
      </c>
      <c r="L9" s="246">
        <f>'Result Entry'!M11</f>
        <v>0</v>
      </c>
      <c r="M9" s="247">
        <f>'Result Entry'!N11</f>
        <v>0</v>
      </c>
      <c r="N9" s="248">
        <f>'Result Entry'!O11</f>
        <v>0</v>
      </c>
      <c r="O9" s="248">
        <f>'Result Entry'!P11</f>
        <v>0</v>
      </c>
      <c r="P9" s="249">
        <f>'Result Entry'!Q11</f>
        <v>0</v>
      </c>
      <c r="Q9" s="91">
        <f>'Result Entry'!R11</f>
        <v>0</v>
      </c>
      <c r="R9" s="250">
        <f>'Result Entry'!S11</f>
        <v>0</v>
      </c>
      <c r="S9" s="250">
        <f>'Result Entry'!T11</f>
        <v>0</v>
      </c>
      <c r="T9" s="250">
        <f>'Result Entry'!U11</f>
        <v>0</v>
      </c>
      <c r="U9" s="91">
        <f>'Result Entry'!V11</f>
        <v>0</v>
      </c>
      <c r="V9" s="250">
        <f>'Result Entry'!W11</f>
        <v>0</v>
      </c>
      <c r="W9" s="235">
        <f>'Result Entry'!X11</f>
        <v>0</v>
      </c>
      <c r="X9" s="251" t="str">
        <f>'Result Entry'!Y11</f>
        <v/>
      </c>
      <c r="Y9" s="252">
        <f>'Result Entry'!Z11</f>
        <v>0</v>
      </c>
      <c r="Z9" s="246">
        <f>'Result Entry'!AA11</f>
        <v>0</v>
      </c>
      <c r="AA9" s="246">
        <f>'Result Entry'!AB11</f>
        <v>0</v>
      </c>
      <c r="AB9" s="247">
        <f>'Result Entry'!AC11</f>
        <v>0</v>
      </c>
      <c r="AC9" s="248">
        <f>'Result Entry'!AD11</f>
        <v>0</v>
      </c>
      <c r="AD9" s="248">
        <f>'Result Entry'!AE11</f>
        <v>0</v>
      </c>
      <c r="AE9" s="249">
        <f>'Result Entry'!AF11</f>
        <v>0</v>
      </c>
      <c r="AF9" s="91">
        <f>'Result Entry'!AG11</f>
        <v>0</v>
      </c>
      <c r="AG9" s="250">
        <f>'Result Entry'!AH11</f>
        <v>0</v>
      </c>
      <c r="AH9" s="250">
        <f>'Result Entry'!AI11</f>
        <v>0</v>
      </c>
      <c r="AI9" s="250">
        <f>'Result Entry'!AJ11</f>
        <v>0</v>
      </c>
      <c r="AJ9" s="91">
        <f>'Result Entry'!AK11</f>
        <v>0</v>
      </c>
      <c r="AK9" s="250">
        <f>'Result Entry'!AL11</f>
        <v>0</v>
      </c>
      <c r="AL9" s="235">
        <f>'Result Entry'!AM11</f>
        <v>0</v>
      </c>
      <c r="AM9" s="251" t="str">
        <f>'Result Entry'!AN11</f>
        <v/>
      </c>
      <c r="AN9" s="252">
        <f>'Result Entry'!AO11</f>
        <v>0</v>
      </c>
      <c r="AO9" s="246">
        <f>'Result Entry'!AP11</f>
        <v>0</v>
      </c>
      <c r="AP9" s="246">
        <f>'Result Entry'!AQ11</f>
        <v>0</v>
      </c>
      <c r="AQ9" s="247">
        <f>'Result Entry'!AR11</f>
        <v>0</v>
      </c>
      <c r="AR9" s="248">
        <f>'Result Entry'!AS11</f>
        <v>0</v>
      </c>
      <c r="AS9" s="248">
        <f>'Result Entry'!AT11</f>
        <v>0</v>
      </c>
      <c r="AT9" s="249">
        <f>'Result Entry'!AU11</f>
        <v>0</v>
      </c>
      <c r="AU9" s="91">
        <f>'Result Entry'!AV11</f>
        <v>0</v>
      </c>
      <c r="AV9" s="250">
        <f>'Result Entry'!AW11</f>
        <v>0</v>
      </c>
      <c r="AW9" s="250">
        <f>'Result Entry'!AX11</f>
        <v>0</v>
      </c>
      <c r="AX9" s="250">
        <f>'Result Entry'!AY11</f>
        <v>0</v>
      </c>
      <c r="AY9" s="91">
        <f>'Result Entry'!AZ11</f>
        <v>0</v>
      </c>
      <c r="AZ9" s="250">
        <f>'Result Entry'!BA11</f>
        <v>0</v>
      </c>
      <c r="BA9" s="235">
        <f>'Result Entry'!BB11</f>
        <v>0</v>
      </c>
      <c r="BB9" s="251" t="str">
        <f>'Result Entry'!BC11</f>
        <v/>
      </c>
      <c r="BC9" s="252">
        <f>'Result Entry'!BD11</f>
        <v>0</v>
      </c>
      <c r="BD9" s="246">
        <f>'Result Entry'!BE11</f>
        <v>0</v>
      </c>
      <c r="BE9" s="246">
        <f>'Result Entry'!BF11</f>
        <v>0</v>
      </c>
      <c r="BF9" s="247">
        <f>'Result Entry'!BG11</f>
        <v>0</v>
      </c>
      <c r="BG9" s="248">
        <f>'Result Entry'!BH11</f>
        <v>0</v>
      </c>
      <c r="BH9" s="248">
        <f>'Result Entry'!BI11</f>
        <v>0</v>
      </c>
      <c r="BI9" s="249">
        <f>'Result Entry'!BJ11</f>
        <v>0</v>
      </c>
      <c r="BJ9" s="91">
        <f>'Result Entry'!BK11</f>
        <v>0</v>
      </c>
      <c r="BK9" s="250">
        <f>'Result Entry'!BL11</f>
        <v>0</v>
      </c>
      <c r="BL9" s="250">
        <f>'Result Entry'!BM11</f>
        <v>0</v>
      </c>
      <c r="BM9" s="250">
        <f>'Result Entry'!BN11</f>
        <v>0</v>
      </c>
      <c r="BN9" s="91">
        <f>'Result Entry'!BO11</f>
        <v>0</v>
      </c>
      <c r="BO9" s="250">
        <f>'Result Entry'!BP11</f>
        <v>0</v>
      </c>
      <c r="BP9" s="235">
        <f>'Result Entry'!BQ11</f>
        <v>0</v>
      </c>
      <c r="BQ9" s="251" t="str">
        <f>'Result Entry'!BR11</f>
        <v/>
      </c>
      <c r="BR9" s="259">
        <f>'Result Entry'!BS11</f>
        <v>0</v>
      </c>
      <c r="BS9" s="254">
        <f>'Result Entry'!BT11</f>
        <v>0</v>
      </c>
      <c r="BT9" s="254">
        <f>'Result Entry'!BU11</f>
        <v>0</v>
      </c>
      <c r="BU9" s="254">
        <f>'Result Entry'!BV11</f>
        <v>0</v>
      </c>
      <c r="BV9" s="254">
        <f>'Result Entry'!BW11</f>
        <v>0</v>
      </c>
      <c r="BW9" s="260">
        <f>'Result Entry'!BX11</f>
        <v>0</v>
      </c>
      <c r="BX9" s="235">
        <f>'Result Entry'!BY11</f>
        <v>0</v>
      </c>
      <c r="BY9" s="251" t="str">
        <f>'Result Entry'!BZ11</f>
        <v/>
      </c>
      <c r="BZ9" s="259">
        <f>'Result Entry'!CA11</f>
        <v>0</v>
      </c>
      <c r="CA9" s="254">
        <f>'Result Entry'!CB11</f>
        <v>0</v>
      </c>
      <c r="CB9" s="254">
        <f>'Result Entry'!CC11</f>
        <v>0</v>
      </c>
      <c r="CC9" s="254">
        <f>'Result Entry'!CD11</f>
        <v>0</v>
      </c>
      <c r="CD9" s="254">
        <f>'Result Entry'!CE11</f>
        <v>0</v>
      </c>
      <c r="CE9" s="260">
        <f>'Result Entry'!CF11</f>
        <v>0</v>
      </c>
      <c r="CF9" s="235">
        <f>'Result Entry'!CG11</f>
        <v>0</v>
      </c>
      <c r="CG9" s="251" t="str">
        <f>'Result Entry'!CH11</f>
        <v/>
      </c>
      <c r="CH9" s="259">
        <f>'Result Entry'!CI11</f>
        <v>0</v>
      </c>
      <c r="CI9" s="254">
        <f>'Result Entry'!CJ11</f>
        <v>0</v>
      </c>
      <c r="CJ9" s="254">
        <f>'Result Entry'!CK11</f>
        <v>0</v>
      </c>
      <c r="CK9" s="254">
        <f>'Result Entry'!CL11</f>
        <v>0</v>
      </c>
      <c r="CL9" s="254">
        <f>'Result Entry'!CM11</f>
        <v>0</v>
      </c>
      <c r="CM9" s="260">
        <f>'Result Entry'!CN11</f>
        <v>0</v>
      </c>
      <c r="CN9" s="235">
        <f>'Result Entry'!CO11</f>
        <v>0</v>
      </c>
      <c r="CO9" s="251" t="str">
        <f>'Result Entry'!CP11</f>
        <v/>
      </c>
      <c r="CP9" s="259">
        <f>'Result Entry'!CQ11</f>
        <v>0</v>
      </c>
      <c r="CQ9" s="254">
        <f>'Result Entry'!CR11</f>
        <v>0</v>
      </c>
      <c r="CR9" s="254">
        <f>'Result Entry'!CS11</f>
        <v>0</v>
      </c>
      <c r="CS9" s="254">
        <f>'Result Entry'!CT11</f>
        <v>0</v>
      </c>
      <c r="CT9" s="254">
        <f>'Result Entry'!CU11</f>
        <v>0</v>
      </c>
      <c r="CU9" s="260">
        <f>'Result Entry'!CV11</f>
        <v>0</v>
      </c>
      <c r="CV9" s="235" t="str">
        <f>'Result Entry'!CW11</f>
        <v/>
      </c>
      <c r="CW9" s="251" t="str">
        <f>'Result Entry'!CX11</f>
        <v/>
      </c>
      <c r="CX9" s="261">
        <f>'Result Entry'!CY11</f>
        <v>0</v>
      </c>
      <c r="CY9" s="262">
        <f>'Result Entry'!CZ11</f>
        <v>0</v>
      </c>
      <c r="CZ9" s="263" t="str">
        <f>'Result Entry'!DA11</f>
        <v/>
      </c>
      <c r="DA9" s="256">
        <f>'Result Entry'!DB11</f>
        <v>705</v>
      </c>
      <c r="DB9" s="242">
        <f>'Result Entry'!DC11</f>
        <v>0</v>
      </c>
      <c r="DC9" s="257">
        <f>'Result Entry'!DD11</f>
        <v>0</v>
      </c>
      <c r="DD9" s="235" t="str">
        <f>'Result Entry'!DE11</f>
        <v/>
      </c>
      <c r="DE9" s="235" t="str">
        <f>'Result Entry'!DF11</f>
        <v/>
      </c>
      <c r="DF9" s="235" t="str">
        <f>'Result Entry'!DG11</f>
        <v/>
      </c>
      <c r="DG9" s="258" t="str">
        <f>'Result Entry'!DH11</f>
        <v/>
      </c>
    </row>
    <row r="10" spans="1:111" ht="15.75" customHeight="1">
      <c r="A10" s="833"/>
      <c r="B10" s="245">
        <f t="shared" si="0"/>
        <v>0</v>
      </c>
      <c r="C10" s="234">
        <f>'Result Entry'!D12</f>
        <v>0</v>
      </c>
      <c r="D10" s="234">
        <f>'Result Entry'!E12</f>
        <v>0</v>
      </c>
      <c r="E10" s="234">
        <f>'Result Entry'!F12</f>
        <v>0</v>
      </c>
      <c r="F10" s="235">
        <f>'Result Entry'!G12</f>
        <v>0</v>
      </c>
      <c r="G10" s="235">
        <f>'Result Entry'!H12</f>
        <v>0</v>
      </c>
      <c r="H10" s="235">
        <f>'Result Entry'!I12</f>
        <v>0</v>
      </c>
      <c r="I10" s="525">
        <f>'Result Entry'!J12</f>
        <v>0</v>
      </c>
      <c r="J10" s="92">
        <f>'Result Entry'!K12</f>
        <v>0</v>
      </c>
      <c r="K10" s="246">
        <f>'Result Entry'!L12</f>
        <v>0</v>
      </c>
      <c r="L10" s="246">
        <f>'Result Entry'!M12</f>
        <v>0</v>
      </c>
      <c r="M10" s="247">
        <f>'Result Entry'!N12</f>
        <v>0</v>
      </c>
      <c r="N10" s="248">
        <f>'Result Entry'!O12</f>
        <v>0</v>
      </c>
      <c r="O10" s="248">
        <f>'Result Entry'!P12</f>
        <v>0</v>
      </c>
      <c r="P10" s="249">
        <f>'Result Entry'!Q12</f>
        <v>0</v>
      </c>
      <c r="Q10" s="91">
        <f>'Result Entry'!R12</f>
        <v>0</v>
      </c>
      <c r="R10" s="250">
        <f>'Result Entry'!S12</f>
        <v>0</v>
      </c>
      <c r="S10" s="250">
        <f>'Result Entry'!T12</f>
        <v>0</v>
      </c>
      <c r="T10" s="250">
        <f>'Result Entry'!U12</f>
        <v>0</v>
      </c>
      <c r="U10" s="91">
        <f>'Result Entry'!V12</f>
        <v>0</v>
      </c>
      <c r="V10" s="250">
        <f>'Result Entry'!W12</f>
        <v>0</v>
      </c>
      <c r="W10" s="235">
        <f>'Result Entry'!X12</f>
        <v>0</v>
      </c>
      <c r="X10" s="251" t="str">
        <f>'Result Entry'!Y12</f>
        <v/>
      </c>
      <c r="Y10" s="252">
        <f>'Result Entry'!Z12</f>
        <v>0</v>
      </c>
      <c r="Z10" s="246">
        <f>'Result Entry'!AA12</f>
        <v>0</v>
      </c>
      <c r="AA10" s="246">
        <f>'Result Entry'!AB12</f>
        <v>0</v>
      </c>
      <c r="AB10" s="247">
        <f>'Result Entry'!AC12</f>
        <v>0</v>
      </c>
      <c r="AC10" s="248">
        <f>'Result Entry'!AD12</f>
        <v>0</v>
      </c>
      <c r="AD10" s="248">
        <f>'Result Entry'!AE12</f>
        <v>0</v>
      </c>
      <c r="AE10" s="249">
        <f>'Result Entry'!AF12</f>
        <v>0</v>
      </c>
      <c r="AF10" s="91">
        <f>'Result Entry'!AG12</f>
        <v>0</v>
      </c>
      <c r="AG10" s="250">
        <f>'Result Entry'!AH12</f>
        <v>0</v>
      </c>
      <c r="AH10" s="250">
        <f>'Result Entry'!AI12</f>
        <v>0</v>
      </c>
      <c r="AI10" s="250">
        <f>'Result Entry'!AJ12</f>
        <v>0</v>
      </c>
      <c r="AJ10" s="91">
        <f>'Result Entry'!AK12</f>
        <v>0</v>
      </c>
      <c r="AK10" s="250">
        <f>'Result Entry'!AL12</f>
        <v>0</v>
      </c>
      <c r="AL10" s="235">
        <f>'Result Entry'!AM12</f>
        <v>0</v>
      </c>
      <c r="AM10" s="251" t="str">
        <f>'Result Entry'!AN12</f>
        <v/>
      </c>
      <c r="AN10" s="252">
        <f>'Result Entry'!AO12</f>
        <v>0</v>
      </c>
      <c r="AO10" s="246">
        <f>'Result Entry'!AP12</f>
        <v>0</v>
      </c>
      <c r="AP10" s="246">
        <f>'Result Entry'!AQ12</f>
        <v>0</v>
      </c>
      <c r="AQ10" s="247">
        <f>'Result Entry'!AR12</f>
        <v>0</v>
      </c>
      <c r="AR10" s="248">
        <f>'Result Entry'!AS12</f>
        <v>0</v>
      </c>
      <c r="AS10" s="248">
        <f>'Result Entry'!AT12</f>
        <v>0</v>
      </c>
      <c r="AT10" s="249">
        <f>'Result Entry'!AU12</f>
        <v>0</v>
      </c>
      <c r="AU10" s="91">
        <f>'Result Entry'!AV12</f>
        <v>0</v>
      </c>
      <c r="AV10" s="250">
        <f>'Result Entry'!AW12</f>
        <v>0</v>
      </c>
      <c r="AW10" s="250">
        <f>'Result Entry'!AX12</f>
        <v>0</v>
      </c>
      <c r="AX10" s="250">
        <f>'Result Entry'!AY12</f>
        <v>0</v>
      </c>
      <c r="AY10" s="91">
        <f>'Result Entry'!AZ12</f>
        <v>0</v>
      </c>
      <c r="AZ10" s="250">
        <f>'Result Entry'!BA12</f>
        <v>0</v>
      </c>
      <c r="BA10" s="235">
        <f>'Result Entry'!BB12</f>
        <v>0</v>
      </c>
      <c r="BB10" s="251" t="str">
        <f>'Result Entry'!BC12</f>
        <v/>
      </c>
      <c r="BC10" s="252">
        <f>'Result Entry'!BD12</f>
        <v>0</v>
      </c>
      <c r="BD10" s="246">
        <f>'Result Entry'!BE12</f>
        <v>0</v>
      </c>
      <c r="BE10" s="246">
        <f>'Result Entry'!BF12</f>
        <v>0</v>
      </c>
      <c r="BF10" s="247">
        <f>'Result Entry'!BG12</f>
        <v>0</v>
      </c>
      <c r="BG10" s="248">
        <f>'Result Entry'!BH12</f>
        <v>0</v>
      </c>
      <c r="BH10" s="248">
        <f>'Result Entry'!BI12</f>
        <v>0</v>
      </c>
      <c r="BI10" s="249">
        <f>'Result Entry'!BJ12</f>
        <v>0</v>
      </c>
      <c r="BJ10" s="91">
        <f>'Result Entry'!BK12</f>
        <v>0</v>
      </c>
      <c r="BK10" s="250">
        <f>'Result Entry'!BL12</f>
        <v>0</v>
      </c>
      <c r="BL10" s="250">
        <f>'Result Entry'!BM12</f>
        <v>0</v>
      </c>
      <c r="BM10" s="250">
        <f>'Result Entry'!BN12</f>
        <v>0</v>
      </c>
      <c r="BN10" s="91">
        <f>'Result Entry'!BO12</f>
        <v>0</v>
      </c>
      <c r="BO10" s="250">
        <f>'Result Entry'!BP12</f>
        <v>0</v>
      </c>
      <c r="BP10" s="235">
        <f>'Result Entry'!BQ12</f>
        <v>0</v>
      </c>
      <c r="BQ10" s="251" t="str">
        <f>'Result Entry'!BR12</f>
        <v/>
      </c>
      <c r="BR10" s="259">
        <f>'Result Entry'!BS12</f>
        <v>0</v>
      </c>
      <c r="BS10" s="254">
        <f>'Result Entry'!BT12</f>
        <v>0</v>
      </c>
      <c r="BT10" s="254">
        <f>'Result Entry'!BU12</f>
        <v>0</v>
      </c>
      <c r="BU10" s="254">
        <f>'Result Entry'!BV12</f>
        <v>0</v>
      </c>
      <c r="BV10" s="254">
        <f>'Result Entry'!BW12</f>
        <v>0</v>
      </c>
      <c r="BW10" s="260">
        <f>'Result Entry'!BX12</f>
        <v>0</v>
      </c>
      <c r="BX10" s="235">
        <f>'Result Entry'!BY12</f>
        <v>0</v>
      </c>
      <c r="BY10" s="251" t="str">
        <f>'Result Entry'!BZ12</f>
        <v/>
      </c>
      <c r="BZ10" s="259">
        <f>'Result Entry'!CA12</f>
        <v>0</v>
      </c>
      <c r="CA10" s="254">
        <f>'Result Entry'!CB12</f>
        <v>0</v>
      </c>
      <c r="CB10" s="254">
        <f>'Result Entry'!CC12</f>
        <v>0</v>
      </c>
      <c r="CC10" s="254">
        <f>'Result Entry'!CD12</f>
        <v>0</v>
      </c>
      <c r="CD10" s="254">
        <f>'Result Entry'!CE12</f>
        <v>0</v>
      </c>
      <c r="CE10" s="260">
        <f>'Result Entry'!CF12</f>
        <v>0</v>
      </c>
      <c r="CF10" s="235">
        <f>'Result Entry'!CG12</f>
        <v>0</v>
      </c>
      <c r="CG10" s="251" t="str">
        <f>'Result Entry'!CH12</f>
        <v/>
      </c>
      <c r="CH10" s="259">
        <f>'Result Entry'!CI12</f>
        <v>0</v>
      </c>
      <c r="CI10" s="254">
        <f>'Result Entry'!CJ12</f>
        <v>0</v>
      </c>
      <c r="CJ10" s="254">
        <f>'Result Entry'!CK12</f>
        <v>0</v>
      </c>
      <c r="CK10" s="254">
        <f>'Result Entry'!CL12</f>
        <v>0</v>
      </c>
      <c r="CL10" s="254">
        <f>'Result Entry'!CM12</f>
        <v>0</v>
      </c>
      <c r="CM10" s="260">
        <f>'Result Entry'!CN12</f>
        <v>0</v>
      </c>
      <c r="CN10" s="235">
        <f>'Result Entry'!CO12</f>
        <v>0</v>
      </c>
      <c r="CO10" s="251" t="str">
        <f>'Result Entry'!CP12</f>
        <v/>
      </c>
      <c r="CP10" s="259">
        <f>'Result Entry'!CQ12</f>
        <v>0</v>
      </c>
      <c r="CQ10" s="254">
        <f>'Result Entry'!CR12</f>
        <v>0</v>
      </c>
      <c r="CR10" s="254">
        <f>'Result Entry'!CS12</f>
        <v>0</v>
      </c>
      <c r="CS10" s="254">
        <f>'Result Entry'!CT12</f>
        <v>0</v>
      </c>
      <c r="CT10" s="254">
        <f>'Result Entry'!CU12</f>
        <v>0</v>
      </c>
      <c r="CU10" s="260">
        <f>'Result Entry'!CV12</f>
        <v>0</v>
      </c>
      <c r="CV10" s="235" t="str">
        <f>'Result Entry'!CW12</f>
        <v/>
      </c>
      <c r="CW10" s="251" t="str">
        <f>'Result Entry'!CX12</f>
        <v/>
      </c>
      <c r="CX10" s="261">
        <f>'Result Entry'!CY12</f>
        <v>0</v>
      </c>
      <c r="CY10" s="262">
        <f>'Result Entry'!CZ12</f>
        <v>0</v>
      </c>
      <c r="CZ10" s="263" t="str">
        <f>'Result Entry'!DA12</f>
        <v/>
      </c>
      <c r="DA10" s="256">
        <f>'Result Entry'!DB12</f>
        <v>705</v>
      </c>
      <c r="DB10" s="242">
        <f>'Result Entry'!DC12</f>
        <v>0</v>
      </c>
      <c r="DC10" s="257">
        <f>'Result Entry'!DD12</f>
        <v>0</v>
      </c>
      <c r="DD10" s="235" t="str">
        <f>'Result Entry'!DE12</f>
        <v/>
      </c>
      <c r="DE10" s="235" t="str">
        <f>'Result Entry'!DF12</f>
        <v/>
      </c>
      <c r="DF10" s="235" t="str">
        <f>'Result Entry'!DG12</f>
        <v/>
      </c>
      <c r="DG10" s="258" t="str">
        <f>'Result Entry'!DH12</f>
        <v/>
      </c>
    </row>
    <row r="11" spans="1:111" ht="16.5" customHeight="1">
      <c r="A11" s="833"/>
      <c r="B11" s="245">
        <f t="shared" si="0"/>
        <v>0</v>
      </c>
      <c r="C11" s="234">
        <f>'Result Entry'!D13</f>
        <v>0</v>
      </c>
      <c r="D11" s="234">
        <f>'Result Entry'!E13</f>
        <v>0</v>
      </c>
      <c r="E11" s="234">
        <f>'Result Entry'!F13</f>
        <v>0</v>
      </c>
      <c r="F11" s="235">
        <f>'Result Entry'!G13</f>
        <v>0</v>
      </c>
      <c r="G11" s="235">
        <f>'Result Entry'!H13</f>
        <v>0</v>
      </c>
      <c r="H11" s="235">
        <f>'Result Entry'!I13</f>
        <v>0</v>
      </c>
      <c r="I11" s="525">
        <f>'Result Entry'!J13</f>
        <v>0</v>
      </c>
      <c r="J11" s="92">
        <f>'Result Entry'!K13</f>
        <v>0</v>
      </c>
      <c r="K11" s="246">
        <f>'Result Entry'!L13</f>
        <v>0</v>
      </c>
      <c r="L11" s="246">
        <f>'Result Entry'!M13</f>
        <v>0</v>
      </c>
      <c r="M11" s="247">
        <f>'Result Entry'!N13</f>
        <v>0</v>
      </c>
      <c r="N11" s="248">
        <f>'Result Entry'!O13</f>
        <v>0</v>
      </c>
      <c r="O11" s="248">
        <f>'Result Entry'!P13</f>
        <v>0</v>
      </c>
      <c r="P11" s="249">
        <f>'Result Entry'!Q13</f>
        <v>0</v>
      </c>
      <c r="Q11" s="91">
        <f>'Result Entry'!R13</f>
        <v>0</v>
      </c>
      <c r="R11" s="250">
        <f>'Result Entry'!S13</f>
        <v>0</v>
      </c>
      <c r="S11" s="250">
        <f>'Result Entry'!T13</f>
        <v>0</v>
      </c>
      <c r="T11" s="250">
        <f>'Result Entry'!U13</f>
        <v>0</v>
      </c>
      <c r="U11" s="91">
        <f>'Result Entry'!V13</f>
        <v>0</v>
      </c>
      <c r="V11" s="250">
        <f>'Result Entry'!W13</f>
        <v>0</v>
      </c>
      <c r="W11" s="235">
        <f>'Result Entry'!X13</f>
        <v>0</v>
      </c>
      <c r="X11" s="251" t="str">
        <f>'Result Entry'!Y13</f>
        <v/>
      </c>
      <c r="Y11" s="252">
        <f>'Result Entry'!Z13</f>
        <v>0</v>
      </c>
      <c r="Z11" s="246">
        <f>'Result Entry'!AA13</f>
        <v>0</v>
      </c>
      <c r="AA11" s="246">
        <f>'Result Entry'!AB13</f>
        <v>0</v>
      </c>
      <c r="AB11" s="247">
        <f>'Result Entry'!AC13</f>
        <v>0</v>
      </c>
      <c r="AC11" s="248">
        <f>'Result Entry'!AD13</f>
        <v>0</v>
      </c>
      <c r="AD11" s="248">
        <f>'Result Entry'!AE13</f>
        <v>0</v>
      </c>
      <c r="AE11" s="249">
        <f>'Result Entry'!AF13</f>
        <v>0</v>
      </c>
      <c r="AF11" s="91">
        <f>'Result Entry'!AG13</f>
        <v>0</v>
      </c>
      <c r="AG11" s="250">
        <f>'Result Entry'!AH13</f>
        <v>0</v>
      </c>
      <c r="AH11" s="250">
        <f>'Result Entry'!AI13</f>
        <v>0</v>
      </c>
      <c r="AI11" s="250">
        <f>'Result Entry'!AJ13</f>
        <v>0</v>
      </c>
      <c r="AJ11" s="91">
        <f>'Result Entry'!AK13</f>
        <v>0</v>
      </c>
      <c r="AK11" s="250">
        <f>'Result Entry'!AL13</f>
        <v>0</v>
      </c>
      <c r="AL11" s="235">
        <f>'Result Entry'!AM13</f>
        <v>0</v>
      </c>
      <c r="AM11" s="251" t="str">
        <f>'Result Entry'!AN13</f>
        <v/>
      </c>
      <c r="AN11" s="252">
        <f>'Result Entry'!AO13</f>
        <v>0</v>
      </c>
      <c r="AO11" s="246">
        <f>'Result Entry'!AP13</f>
        <v>0</v>
      </c>
      <c r="AP11" s="246">
        <f>'Result Entry'!AQ13</f>
        <v>0</v>
      </c>
      <c r="AQ11" s="247">
        <f>'Result Entry'!AR13</f>
        <v>0</v>
      </c>
      <c r="AR11" s="248">
        <f>'Result Entry'!AS13</f>
        <v>0</v>
      </c>
      <c r="AS11" s="248">
        <f>'Result Entry'!AT13</f>
        <v>0</v>
      </c>
      <c r="AT11" s="249">
        <f>'Result Entry'!AU13</f>
        <v>0</v>
      </c>
      <c r="AU11" s="91">
        <f>'Result Entry'!AV13</f>
        <v>0</v>
      </c>
      <c r="AV11" s="250">
        <f>'Result Entry'!AW13</f>
        <v>0</v>
      </c>
      <c r="AW11" s="250">
        <f>'Result Entry'!AX13</f>
        <v>0</v>
      </c>
      <c r="AX11" s="250">
        <f>'Result Entry'!AY13</f>
        <v>0</v>
      </c>
      <c r="AY11" s="91">
        <f>'Result Entry'!AZ13</f>
        <v>0</v>
      </c>
      <c r="AZ11" s="250">
        <f>'Result Entry'!BA13</f>
        <v>0</v>
      </c>
      <c r="BA11" s="235">
        <f>'Result Entry'!BB13</f>
        <v>0</v>
      </c>
      <c r="BB11" s="251" t="str">
        <f>'Result Entry'!BC13</f>
        <v/>
      </c>
      <c r="BC11" s="252">
        <f>'Result Entry'!BD13</f>
        <v>0</v>
      </c>
      <c r="BD11" s="246">
        <f>'Result Entry'!BE13</f>
        <v>0</v>
      </c>
      <c r="BE11" s="246">
        <f>'Result Entry'!BF13</f>
        <v>0</v>
      </c>
      <c r="BF11" s="247">
        <f>'Result Entry'!BG13</f>
        <v>0</v>
      </c>
      <c r="BG11" s="248">
        <f>'Result Entry'!BH13</f>
        <v>0</v>
      </c>
      <c r="BH11" s="248">
        <f>'Result Entry'!BI13</f>
        <v>0</v>
      </c>
      <c r="BI11" s="249">
        <f>'Result Entry'!BJ13</f>
        <v>0</v>
      </c>
      <c r="BJ11" s="91">
        <f>'Result Entry'!BK13</f>
        <v>0</v>
      </c>
      <c r="BK11" s="250">
        <f>'Result Entry'!BL13</f>
        <v>0</v>
      </c>
      <c r="BL11" s="250">
        <f>'Result Entry'!BM13</f>
        <v>0</v>
      </c>
      <c r="BM11" s="250">
        <f>'Result Entry'!BN13</f>
        <v>0</v>
      </c>
      <c r="BN11" s="91">
        <f>'Result Entry'!BO13</f>
        <v>0</v>
      </c>
      <c r="BO11" s="250">
        <f>'Result Entry'!BP13</f>
        <v>0</v>
      </c>
      <c r="BP11" s="235">
        <f>'Result Entry'!BQ13</f>
        <v>0</v>
      </c>
      <c r="BQ11" s="251" t="str">
        <f>'Result Entry'!BR13</f>
        <v/>
      </c>
      <c r="BR11" s="259">
        <f>'Result Entry'!BS13</f>
        <v>0</v>
      </c>
      <c r="BS11" s="254">
        <f>'Result Entry'!BT13</f>
        <v>0</v>
      </c>
      <c r="BT11" s="254">
        <f>'Result Entry'!BU13</f>
        <v>0</v>
      </c>
      <c r="BU11" s="254">
        <f>'Result Entry'!BV13</f>
        <v>0</v>
      </c>
      <c r="BV11" s="254">
        <f>'Result Entry'!BW13</f>
        <v>0</v>
      </c>
      <c r="BW11" s="260">
        <f>'Result Entry'!BX13</f>
        <v>0</v>
      </c>
      <c r="BX11" s="235">
        <f>'Result Entry'!BY13</f>
        <v>0</v>
      </c>
      <c r="BY11" s="251" t="str">
        <f>'Result Entry'!BZ13</f>
        <v/>
      </c>
      <c r="BZ11" s="259">
        <f>'Result Entry'!CA13</f>
        <v>0</v>
      </c>
      <c r="CA11" s="254">
        <f>'Result Entry'!CB13</f>
        <v>0</v>
      </c>
      <c r="CB11" s="254">
        <f>'Result Entry'!CC13</f>
        <v>0</v>
      </c>
      <c r="CC11" s="254">
        <f>'Result Entry'!CD13</f>
        <v>0</v>
      </c>
      <c r="CD11" s="254">
        <f>'Result Entry'!CE13</f>
        <v>0</v>
      </c>
      <c r="CE11" s="260">
        <f>'Result Entry'!CF13</f>
        <v>0</v>
      </c>
      <c r="CF11" s="235">
        <f>'Result Entry'!CG13</f>
        <v>0</v>
      </c>
      <c r="CG11" s="251" t="str">
        <f>'Result Entry'!CH13</f>
        <v/>
      </c>
      <c r="CH11" s="259">
        <f>'Result Entry'!CI13</f>
        <v>0</v>
      </c>
      <c r="CI11" s="254">
        <f>'Result Entry'!CJ13</f>
        <v>0</v>
      </c>
      <c r="CJ11" s="254">
        <f>'Result Entry'!CK13</f>
        <v>0</v>
      </c>
      <c r="CK11" s="254">
        <f>'Result Entry'!CL13</f>
        <v>0</v>
      </c>
      <c r="CL11" s="254">
        <f>'Result Entry'!CM13</f>
        <v>0</v>
      </c>
      <c r="CM11" s="260">
        <f>'Result Entry'!CN13</f>
        <v>0</v>
      </c>
      <c r="CN11" s="235">
        <f>'Result Entry'!CO13</f>
        <v>0</v>
      </c>
      <c r="CO11" s="251" t="str">
        <f>'Result Entry'!CP13</f>
        <v/>
      </c>
      <c r="CP11" s="259">
        <f>'Result Entry'!CQ13</f>
        <v>0</v>
      </c>
      <c r="CQ11" s="254">
        <f>'Result Entry'!CR13</f>
        <v>0</v>
      </c>
      <c r="CR11" s="254">
        <f>'Result Entry'!CS13</f>
        <v>0</v>
      </c>
      <c r="CS11" s="254">
        <f>'Result Entry'!CT13</f>
        <v>0</v>
      </c>
      <c r="CT11" s="254">
        <f>'Result Entry'!CU13</f>
        <v>0</v>
      </c>
      <c r="CU11" s="260">
        <f>'Result Entry'!CV13</f>
        <v>0</v>
      </c>
      <c r="CV11" s="235" t="str">
        <f>'Result Entry'!CW13</f>
        <v/>
      </c>
      <c r="CW11" s="251" t="str">
        <f>'Result Entry'!CX13</f>
        <v/>
      </c>
      <c r="CX11" s="261">
        <f>'Result Entry'!CY13</f>
        <v>0</v>
      </c>
      <c r="CY11" s="262">
        <f>'Result Entry'!CZ13</f>
        <v>0</v>
      </c>
      <c r="CZ11" s="263" t="str">
        <f>'Result Entry'!DA13</f>
        <v/>
      </c>
      <c r="DA11" s="256">
        <f>'Result Entry'!DB13</f>
        <v>705</v>
      </c>
      <c r="DB11" s="242">
        <f>'Result Entry'!DC13</f>
        <v>0</v>
      </c>
      <c r="DC11" s="257">
        <f>'Result Entry'!DD13</f>
        <v>0</v>
      </c>
      <c r="DD11" s="235" t="str">
        <f>'Result Entry'!DE13</f>
        <v/>
      </c>
      <c r="DE11" s="235" t="str">
        <f>'Result Entry'!DF13</f>
        <v/>
      </c>
      <c r="DF11" s="235" t="str">
        <f>'Result Entry'!DG13</f>
        <v/>
      </c>
      <c r="DG11" s="258" t="str">
        <f>'Result Entry'!DH13</f>
        <v/>
      </c>
    </row>
    <row r="12" spans="1:111" ht="14.25" customHeight="1">
      <c r="A12" s="833"/>
      <c r="B12" s="245">
        <f t="shared" si="0"/>
        <v>0</v>
      </c>
      <c r="C12" s="234">
        <f>'Result Entry'!D14</f>
        <v>0</v>
      </c>
      <c r="D12" s="234">
        <f>'Result Entry'!E14</f>
        <v>0</v>
      </c>
      <c r="E12" s="234">
        <f>'Result Entry'!F14</f>
        <v>0</v>
      </c>
      <c r="F12" s="235">
        <f>'Result Entry'!G14</f>
        <v>0</v>
      </c>
      <c r="G12" s="235">
        <f>'Result Entry'!H14</f>
        <v>0</v>
      </c>
      <c r="H12" s="235">
        <f>'Result Entry'!I14</f>
        <v>0</v>
      </c>
      <c r="I12" s="525">
        <f>'Result Entry'!J14</f>
        <v>0</v>
      </c>
      <c r="J12" s="92">
        <f>'Result Entry'!K14</f>
        <v>0</v>
      </c>
      <c r="K12" s="246">
        <f>'Result Entry'!L14</f>
        <v>0</v>
      </c>
      <c r="L12" s="246">
        <f>'Result Entry'!M14</f>
        <v>0</v>
      </c>
      <c r="M12" s="247">
        <f>'Result Entry'!N14</f>
        <v>0</v>
      </c>
      <c r="N12" s="248">
        <f>'Result Entry'!O14</f>
        <v>0</v>
      </c>
      <c r="O12" s="248">
        <f>'Result Entry'!P14</f>
        <v>0</v>
      </c>
      <c r="P12" s="249">
        <f>'Result Entry'!Q14</f>
        <v>0</v>
      </c>
      <c r="Q12" s="91">
        <f>'Result Entry'!R14</f>
        <v>0</v>
      </c>
      <c r="R12" s="250">
        <f>'Result Entry'!S14</f>
        <v>0</v>
      </c>
      <c r="S12" s="250">
        <f>'Result Entry'!T14</f>
        <v>0</v>
      </c>
      <c r="T12" s="250">
        <f>'Result Entry'!U14</f>
        <v>0</v>
      </c>
      <c r="U12" s="91">
        <f>'Result Entry'!V14</f>
        <v>0</v>
      </c>
      <c r="V12" s="250">
        <f>'Result Entry'!W14</f>
        <v>0</v>
      </c>
      <c r="W12" s="235">
        <f>'Result Entry'!X14</f>
        <v>0</v>
      </c>
      <c r="X12" s="251" t="str">
        <f>'Result Entry'!Y14</f>
        <v/>
      </c>
      <c r="Y12" s="252">
        <f>'Result Entry'!Z14</f>
        <v>0</v>
      </c>
      <c r="Z12" s="246">
        <f>'Result Entry'!AA14</f>
        <v>0</v>
      </c>
      <c r="AA12" s="246">
        <f>'Result Entry'!AB14</f>
        <v>0</v>
      </c>
      <c r="AB12" s="247">
        <f>'Result Entry'!AC14</f>
        <v>0</v>
      </c>
      <c r="AC12" s="248">
        <f>'Result Entry'!AD14</f>
        <v>0</v>
      </c>
      <c r="AD12" s="248">
        <f>'Result Entry'!AE14</f>
        <v>0</v>
      </c>
      <c r="AE12" s="249">
        <f>'Result Entry'!AF14</f>
        <v>0</v>
      </c>
      <c r="AF12" s="91">
        <f>'Result Entry'!AG14</f>
        <v>0</v>
      </c>
      <c r="AG12" s="250">
        <f>'Result Entry'!AH14</f>
        <v>0</v>
      </c>
      <c r="AH12" s="250">
        <f>'Result Entry'!AI14</f>
        <v>0</v>
      </c>
      <c r="AI12" s="250">
        <f>'Result Entry'!AJ14</f>
        <v>0</v>
      </c>
      <c r="AJ12" s="91">
        <f>'Result Entry'!AK14</f>
        <v>0</v>
      </c>
      <c r="AK12" s="250">
        <f>'Result Entry'!AL14</f>
        <v>0</v>
      </c>
      <c r="AL12" s="235">
        <f>'Result Entry'!AM14</f>
        <v>0</v>
      </c>
      <c r="AM12" s="251" t="str">
        <f>'Result Entry'!AN14</f>
        <v/>
      </c>
      <c r="AN12" s="252">
        <f>'Result Entry'!AO14</f>
        <v>0</v>
      </c>
      <c r="AO12" s="246">
        <f>'Result Entry'!AP14</f>
        <v>0</v>
      </c>
      <c r="AP12" s="246">
        <f>'Result Entry'!AQ14</f>
        <v>0</v>
      </c>
      <c r="AQ12" s="247">
        <f>'Result Entry'!AR14</f>
        <v>0</v>
      </c>
      <c r="AR12" s="248">
        <f>'Result Entry'!AS14</f>
        <v>0</v>
      </c>
      <c r="AS12" s="248">
        <f>'Result Entry'!AT14</f>
        <v>0</v>
      </c>
      <c r="AT12" s="249">
        <f>'Result Entry'!AU14</f>
        <v>0</v>
      </c>
      <c r="AU12" s="91">
        <f>'Result Entry'!AV14</f>
        <v>0</v>
      </c>
      <c r="AV12" s="250">
        <f>'Result Entry'!AW14</f>
        <v>0</v>
      </c>
      <c r="AW12" s="250">
        <f>'Result Entry'!AX14</f>
        <v>0</v>
      </c>
      <c r="AX12" s="250">
        <f>'Result Entry'!AY14</f>
        <v>0</v>
      </c>
      <c r="AY12" s="91">
        <f>'Result Entry'!AZ14</f>
        <v>0</v>
      </c>
      <c r="AZ12" s="250">
        <f>'Result Entry'!BA14</f>
        <v>0</v>
      </c>
      <c r="BA12" s="235">
        <f>'Result Entry'!BB14</f>
        <v>0</v>
      </c>
      <c r="BB12" s="251" t="str">
        <f>'Result Entry'!BC14</f>
        <v/>
      </c>
      <c r="BC12" s="252">
        <f>'Result Entry'!BD14</f>
        <v>0</v>
      </c>
      <c r="BD12" s="246">
        <f>'Result Entry'!BE14</f>
        <v>0</v>
      </c>
      <c r="BE12" s="246">
        <f>'Result Entry'!BF14</f>
        <v>0</v>
      </c>
      <c r="BF12" s="247">
        <f>'Result Entry'!BG14</f>
        <v>0</v>
      </c>
      <c r="BG12" s="248">
        <f>'Result Entry'!BH14</f>
        <v>0</v>
      </c>
      <c r="BH12" s="248">
        <f>'Result Entry'!BI14</f>
        <v>0</v>
      </c>
      <c r="BI12" s="249">
        <f>'Result Entry'!BJ14</f>
        <v>0</v>
      </c>
      <c r="BJ12" s="91">
        <f>'Result Entry'!BK14</f>
        <v>0</v>
      </c>
      <c r="BK12" s="250">
        <f>'Result Entry'!BL14</f>
        <v>0</v>
      </c>
      <c r="BL12" s="250">
        <f>'Result Entry'!BM14</f>
        <v>0</v>
      </c>
      <c r="BM12" s="250">
        <f>'Result Entry'!BN14</f>
        <v>0</v>
      </c>
      <c r="BN12" s="91">
        <f>'Result Entry'!BO14</f>
        <v>0</v>
      </c>
      <c r="BO12" s="250">
        <f>'Result Entry'!BP14</f>
        <v>0</v>
      </c>
      <c r="BP12" s="235">
        <f>'Result Entry'!BQ14</f>
        <v>0</v>
      </c>
      <c r="BQ12" s="251" t="str">
        <f>'Result Entry'!BR14</f>
        <v/>
      </c>
      <c r="BR12" s="259">
        <f>'Result Entry'!BS14</f>
        <v>0</v>
      </c>
      <c r="BS12" s="254">
        <f>'Result Entry'!BT14</f>
        <v>0</v>
      </c>
      <c r="BT12" s="254">
        <f>'Result Entry'!BU14</f>
        <v>0</v>
      </c>
      <c r="BU12" s="254">
        <f>'Result Entry'!BV14</f>
        <v>0</v>
      </c>
      <c r="BV12" s="254">
        <f>'Result Entry'!BW14</f>
        <v>0</v>
      </c>
      <c r="BW12" s="260">
        <f>'Result Entry'!BX14</f>
        <v>0</v>
      </c>
      <c r="BX12" s="235">
        <f>'Result Entry'!BY14</f>
        <v>0</v>
      </c>
      <c r="BY12" s="251" t="str">
        <f>'Result Entry'!BZ14</f>
        <v/>
      </c>
      <c r="BZ12" s="259">
        <f>'Result Entry'!CA14</f>
        <v>0</v>
      </c>
      <c r="CA12" s="254">
        <f>'Result Entry'!CB14</f>
        <v>0</v>
      </c>
      <c r="CB12" s="254">
        <f>'Result Entry'!CC14</f>
        <v>0</v>
      </c>
      <c r="CC12" s="254">
        <f>'Result Entry'!CD14</f>
        <v>0</v>
      </c>
      <c r="CD12" s="254">
        <f>'Result Entry'!CE14</f>
        <v>0</v>
      </c>
      <c r="CE12" s="260">
        <f>'Result Entry'!CF14</f>
        <v>0</v>
      </c>
      <c r="CF12" s="235">
        <f>'Result Entry'!CG14</f>
        <v>0</v>
      </c>
      <c r="CG12" s="251" t="str">
        <f>'Result Entry'!CH14</f>
        <v/>
      </c>
      <c r="CH12" s="259">
        <f>'Result Entry'!CI14</f>
        <v>0</v>
      </c>
      <c r="CI12" s="254">
        <f>'Result Entry'!CJ14</f>
        <v>0</v>
      </c>
      <c r="CJ12" s="254">
        <f>'Result Entry'!CK14</f>
        <v>0</v>
      </c>
      <c r="CK12" s="254">
        <f>'Result Entry'!CL14</f>
        <v>0</v>
      </c>
      <c r="CL12" s="254">
        <f>'Result Entry'!CM14</f>
        <v>0</v>
      </c>
      <c r="CM12" s="260">
        <f>'Result Entry'!CN14</f>
        <v>0</v>
      </c>
      <c r="CN12" s="235">
        <f>'Result Entry'!CO14</f>
        <v>0</v>
      </c>
      <c r="CO12" s="251" t="str">
        <f>'Result Entry'!CP14</f>
        <v/>
      </c>
      <c r="CP12" s="259">
        <f>'Result Entry'!CQ14</f>
        <v>0</v>
      </c>
      <c r="CQ12" s="254">
        <f>'Result Entry'!CR14</f>
        <v>0</v>
      </c>
      <c r="CR12" s="254">
        <f>'Result Entry'!CS14</f>
        <v>0</v>
      </c>
      <c r="CS12" s="254">
        <f>'Result Entry'!CT14</f>
        <v>0</v>
      </c>
      <c r="CT12" s="254">
        <f>'Result Entry'!CU14</f>
        <v>0</v>
      </c>
      <c r="CU12" s="260">
        <f>'Result Entry'!CV14</f>
        <v>0</v>
      </c>
      <c r="CV12" s="235" t="str">
        <f>'Result Entry'!CW14</f>
        <v/>
      </c>
      <c r="CW12" s="251" t="str">
        <f>'Result Entry'!CX14</f>
        <v/>
      </c>
      <c r="CX12" s="261">
        <f>'Result Entry'!CY14</f>
        <v>0</v>
      </c>
      <c r="CY12" s="262">
        <f>'Result Entry'!CZ14</f>
        <v>0</v>
      </c>
      <c r="CZ12" s="263" t="str">
        <f>'Result Entry'!DA14</f>
        <v/>
      </c>
      <c r="DA12" s="256">
        <f>'Result Entry'!DB14</f>
        <v>705</v>
      </c>
      <c r="DB12" s="242">
        <f>'Result Entry'!DC14</f>
        <v>0</v>
      </c>
      <c r="DC12" s="257">
        <f>'Result Entry'!DD14</f>
        <v>0</v>
      </c>
      <c r="DD12" s="235" t="str">
        <f>'Result Entry'!DE14</f>
        <v/>
      </c>
      <c r="DE12" s="235" t="str">
        <f>'Result Entry'!DF14</f>
        <v/>
      </c>
      <c r="DF12" s="235" t="str">
        <f>'Result Entry'!DG14</f>
        <v/>
      </c>
      <c r="DG12" s="258" t="str">
        <f>'Result Entry'!DH14</f>
        <v/>
      </c>
    </row>
    <row r="13" spans="1:111">
      <c r="A13" s="833"/>
      <c r="B13" s="245">
        <f t="shared" si="0"/>
        <v>0</v>
      </c>
      <c r="C13" s="234">
        <f>'Result Entry'!D15</f>
        <v>0</v>
      </c>
      <c r="D13" s="234">
        <f>'Result Entry'!E15</f>
        <v>0</v>
      </c>
      <c r="E13" s="234">
        <f>'Result Entry'!F15</f>
        <v>0</v>
      </c>
      <c r="F13" s="235">
        <f>'Result Entry'!G15</f>
        <v>0</v>
      </c>
      <c r="G13" s="235">
        <f>'Result Entry'!H15</f>
        <v>0</v>
      </c>
      <c r="H13" s="235">
        <f>'Result Entry'!I15</f>
        <v>0</v>
      </c>
      <c r="I13" s="525">
        <f>'Result Entry'!J15</f>
        <v>0</v>
      </c>
      <c r="J13" s="92">
        <f>'Result Entry'!K15</f>
        <v>0</v>
      </c>
      <c r="K13" s="246">
        <f>'Result Entry'!L15</f>
        <v>0</v>
      </c>
      <c r="L13" s="246">
        <f>'Result Entry'!M15</f>
        <v>0</v>
      </c>
      <c r="M13" s="247">
        <f>'Result Entry'!N15</f>
        <v>0</v>
      </c>
      <c r="N13" s="248">
        <f>'Result Entry'!O15</f>
        <v>0</v>
      </c>
      <c r="O13" s="248">
        <f>'Result Entry'!P15</f>
        <v>0</v>
      </c>
      <c r="P13" s="249">
        <f>'Result Entry'!Q15</f>
        <v>0</v>
      </c>
      <c r="Q13" s="91">
        <f>'Result Entry'!R15</f>
        <v>0</v>
      </c>
      <c r="R13" s="250">
        <f>'Result Entry'!S15</f>
        <v>0</v>
      </c>
      <c r="S13" s="250">
        <f>'Result Entry'!T15</f>
        <v>0</v>
      </c>
      <c r="T13" s="250">
        <f>'Result Entry'!U15</f>
        <v>0</v>
      </c>
      <c r="U13" s="91">
        <f>'Result Entry'!V15</f>
        <v>0</v>
      </c>
      <c r="V13" s="250">
        <f>'Result Entry'!W15</f>
        <v>0</v>
      </c>
      <c r="W13" s="235">
        <f>'Result Entry'!X15</f>
        <v>0</v>
      </c>
      <c r="X13" s="251" t="str">
        <f>'Result Entry'!Y15</f>
        <v/>
      </c>
      <c r="Y13" s="252">
        <f>'Result Entry'!Z15</f>
        <v>0</v>
      </c>
      <c r="Z13" s="246">
        <f>'Result Entry'!AA15</f>
        <v>0</v>
      </c>
      <c r="AA13" s="246">
        <f>'Result Entry'!AB15</f>
        <v>0</v>
      </c>
      <c r="AB13" s="247">
        <f>'Result Entry'!AC15</f>
        <v>0</v>
      </c>
      <c r="AC13" s="248">
        <f>'Result Entry'!AD15</f>
        <v>0</v>
      </c>
      <c r="AD13" s="248">
        <f>'Result Entry'!AE15</f>
        <v>0</v>
      </c>
      <c r="AE13" s="249">
        <f>'Result Entry'!AF15</f>
        <v>0</v>
      </c>
      <c r="AF13" s="91">
        <f>'Result Entry'!AG15</f>
        <v>0</v>
      </c>
      <c r="AG13" s="250">
        <f>'Result Entry'!AH15</f>
        <v>0</v>
      </c>
      <c r="AH13" s="250">
        <f>'Result Entry'!AI15</f>
        <v>0</v>
      </c>
      <c r="AI13" s="250">
        <f>'Result Entry'!AJ15</f>
        <v>0</v>
      </c>
      <c r="AJ13" s="91">
        <f>'Result Entry'!AK15</f>
        <v>0</v>
      </c>
      <c r="AK13" s="250">
        <f>'Result Entry'!AL15</f>
        <v>0</v>
      </c>
      <c r="AL13" s="235">
        <f>'Result Entry'!AM15</f>
        <v>0</v>
      </c>
      <c r="AM13" s="251" t="str">
        <f>'Result Entry'!AN15</f>
        <v/>
      </c>
      <c r="AN13" s="252">
        <f>'Result Entry'!AO15</f>
        <v>0</v>
      </c>
      <c r="AO13" s="246">
        <f>'Result Entry'!AP15</f>
        <v>0</v>
      </c>
      <c r="AP13" s="246">
        <f>'Result Entry'!AQ15</f>
        <v>0</v>
      </c>
      <c r="AQ13" s="247">
        <f>'Result Entry'!AR15</f>
        <v>0</v>
      </c>
      <c r="AR13" s="248">
        <f>'Result Entry'!AS15</f>
        <v>0</v>
      </c>
      <c r="AS13" s="248">
        <f>'Result Entry'!AT15</f>
        <v>0</v>
      </c>
      <c r="AT13" s="249">
        <f>'Result Entry'!AU15</f>
        <v>0</v>
      </c>
      <c r="AU13" s="91">
        <f>'Result Entry'!AV15</f>
        <v>0</v>
      </c>
      <c r="AV13" s="250">
        <f>'Result Entry'!AW15</f>
        <v>0</v>
      </c>
      <c r="AW13" s="250">
        <f>'Result Entry'!AX15</f>
        <v>0</v>
      </c>
      <c r="AX13" s="250">
        <f>'Result Entry'!AY15</f>
        <v>0</v>
      </c>
      <c r="AY13" s="91">
        <f>'Result Entry'!AZ15</f>
        <v>0</v>
      </c>
      <c r="AZ13" s="250">
        <f>'Result Entry'!BA15</f>
        <v>0</v>
      </c>
      <c r="BA13" s="235">
        <f>'Result Entry'!BB15</f>
        <v>0</v>
      </c>
      <c r="BB13" s="251" t="str">
        <f>'Result Entry'!BC15</f>
        <v/>
      </c>
      <c r="BC13" s="252">
        <f>'Result Entry'!BD15</f>
        <v>0</v>
      </c>
      <c r="BD13" s="246">
        <f>'Result Entry'!BE15</f>
        <v>0</v>
      </c>
      <c r="BE13" s="246">
        <f>'Result Entry'!BF15</f>
        <v>0</v>
      </c>
      <c r="BF13" s="247">
        <f>'Result Entry'!BG15</f>
        <v>0</v>
      </c>
      <c r="BG13" s="248">
        <f>'Result Entry'!BH15</f>
        <v>0</v>
      </c>
      <c r="BH13" s="248">
        <f>'Result Entry'!BI15</f>
        <v>0</v>
      </c>
      <c r="BI13" s="249">
        <f>'Result Entry'!BJ15</f>
        <v>0</v>
      </c>
      <c r="BJ13" s="91">
        <f>'Result Entry'!BK15</f>
        <v>0</v>
      </c>
      <c r="BK13" s="250">
        <f>'Result Entry'!BL15</f>
        <v>0</v>
      </c>
      <c r="BL13" s="250">
        <f>'Result Entry'!BM15</f>
        <v>0</v>
      </c>
      <c r="BM13" s="250">
        <f>'Result Entry'!BN15</f>
        <v>0</v>
      </c>
      <c r="BN13" s="91">
        <f>'Result Entry'!BO15</f>
        <v>0</v>
      </c>
      <c r="BO13" s="250">
        <f>'Result Entry'!BP15</f>
        <v>0</v>
      </c>
      <c r="BP13" s="235">
        <f>'Result Entry'!BQ15</f>
        <v>0</v>
      </c>
      <c r="BQ13" s="251" t="str">
        <f>'Result Entry'!BR15</f>
        <v/>
      </c>
      <c r="BR13" s="259">
        <f>'Result Entry'!BS15</f>
        <v>0</v>
      </c>
      <c r="BS13" s="254">
        <f>'Result Entry'!BT15</f>
        <v>0</v>
      </c>
      <c r="BT13" s="254">
        <f>'Result Entry'!BU15</f>
        <v>0</v>
      </c>
      <c r="BU13" s="254">
        <f>'Result Entry'!BV15</f>
        <v>0</v>
      </c>
      <c r="BV13" s="254">
        <f>'Result Entry'!BW15</f>
        <v>0</v>
      </c>
      <c r="BW13" s="260">
        <f>'Result Entry'!BX15</f>
        <v>0</v>
      </c>
      <c r="BX13" s="235">
        <f>'Result Entry'!BY15</f>
        <v>0</v>
      </c>
      <c r="BY13" s="251" t="str">
        <f>'Result Entry'!BZ15</f>
        <v/>
      </c>
      <c r="BZ13" s="259">
        <f>'Result Entry'!CA15</f>
        <v>0</v>
      </c>
      <c r="CA13" s="254">
        <f>'Result Entry'!CB15</f>
        <v>0</v>
      </c>
      <c r="CB13" s="254">
        <f>'Result Entry'!CC15</f>
        <v>0</v>
      </c>
      <c r="CC13" s="254">
        <f>'Result Entry'!CD15</f>
        <v>0</v>
      </c>
      <c r="CD13" s="254">
        <f>'Result Entry'!CE15</f>
        <v>0</v>
      </c>
      <c r="CE13" s="260">
        <f>'Result Entry'!CF15</f>
        <v>0</v>
      </c>
      <c r="CF13" s="235">
        <f>'Result Entry'!CG15</f>
        <v>0</v>
      </c>
      <c r="CG13" s="251" t="str">
        <f>'Result Entry'!CH15</f>
        <v/>
      </c>
      <c r="CH13" s="259">
        <f>'Result Entry'!CI15</f>
        <v>0</v>
      </c>
      <c r="CI13" s="254">
        <f>'Result Entry'!CJ15</f>
        <v>0</v>
      </c>
      <c r="CJ13" s="254">
        <f>'Result Entry'!CK15</f>
        <v>0</v>
      </c>
      <c r="CK13" s="254">
        <f>'Result Entry'!CL15</f>
        <v>0</v>
      </c>
      <c r="CL13" s="254">
        <f>'Result Entry'!CM15</f>
        <v>0</v>
      </c>
      <c r="CM13" s="260">
        <f>'Result Entry'!CN15</f>
        <v>0</v>
      </c>
      <c r="CN13" s="235">
        <f>'Result Entry'!CO15</f>
        <v>0</v>
      </c>
      <c r="CO13" s="251" t="str">
        <f>'Result Entry'!CP15</f>
        <v/>
      </c>
      <c r="CP13" s="259">
        <f>'Result Entry'!CQ15</f>
        <v>0</v>
      </c>
      <c r="CQ13" s="254">
        <f>'Result Entry'!CR15</f>
        <v>0</v>
      </c>
      <c r="CR13" s="254">
        <f>'Result Entry'!CS15</f>
        <v>0</v>
      </c>
      <c r="CS13" s="254">
        <f>'Result Entry'!CT15</f>
        <v>0</v>
      </c>
      <c r="CT13" s="254">
        <f>'Result Entry'!CU15</f>
        <v>0</v>
      </c>
      <c r="CU13" s="260">
        <f>'Result Entry'!CV15</f>
        <v>0</v>
      </c>
      <c r="CV13" s="235" t="str">
        <f>'Result Entry'!CW15</f>
        <v/>
      </c>
      <c r="CW13" s="251" t="str">
        <f>'Result Entry'!CX15</f>
        <v/>
      </c>
      <c r="CX13" s="261">
        <f>'Result Entry'!CY15</f>
        <v>0</v>
      </c>
      <c r="CY13" s="262">
        <f>'Result Entry'!CZ15</f>
        <v>0</v>
      </c>
      <c r="CZ13" s="263" t="str">
        <f>'Result Entry'!DA15</f>
        <v/>
      </c>
      <c r="DA13" s="256">
        <f>'Result Entry'!DB15</f>
        <v>705</v>
      </c>
      <c r="DB13" s="242">
        <f>'Result Entry'!DC15</f>
        <v>0</v>
      </c>
      <c r="DC13" s="257">
        <f>'Result Entry'!DD15</f>
        <v>0</v>
      </c>
      <c r="DD13" s="235" t="str">
        <f>'Result Entry'!DE15</f>
        <v/>
      </c>
      <c r="DE13" s="235" t="str">
        <f>'Result Entry'!DF15</f>
        <v/>
      </c>
      <c r="DF13" s="235" t="str">
        <f>'Result Entry'!DG15</f>
        <v/>
      </c>
      <c r="DG13" s="258" t="str">
        <f>'Result Entry'!DH15</f>
        <v/>
      </c>
    </row>
    <row r="14" spans="1:111">
      <c r="A14" s="833"/>
      <c r="B14" s="245">
        <f t="shared" si="0"/>
        <v>0</v>
      </c>
      <c r="C14" s="234">
        <f>'Result Entry'!D16</f>
        <v>0</v>
      </c>
      <c r="D14" s="234">
        <f>'Result Entry'!E16</f>
        <v>0</v>
      </c>
      <c r="E14" s="234">
        <f>'Result Entry'!F16</f>
        <v>0</v>
      </c>
      <c r="F14" s="235">
        <f>'Result Entry'!G16</f>
        <v>0</v>
      </c>
      <c r="G14" s="235">
        <f>'Result Entry'!H16</f>
        <v>0</v>
      </c>
      <c r="H14" s="235">
        <f>'Result Entry'!I16</f>
        <v>0</v>
      </c>
      <c r="I14" s="525">
        <f>'Result Entry'!J16</f>
        <v>0</v>
      </c>
      <c r="J14" s="92">
        <f>'Result Entry'!K16</f>
        <v>0</v>
      </c>
      <c r="K14" s="246">
        <f>'Result Entry'!L16</f>
        <v>0</v>
      </c>
      <c r="L14" s="246">
        <f>'Result Entry'!M16</f>
        <v>0</v>
      </c>
      <c r="M14" s="247">
        <f>'Result Entry'!N16</f>
        <v>0</v>
      </c>
      <c r="N14" s="248">
        <f>'Result Entry'!O16</f>
        <v>0</v>
      </c>
      <c r="O14" s="248">
        <f>'Result Entry'!P16</f>
        <v>0</v>
      </c>
      <c r="P14" s="249">
        <f>'Result Entry'!Q16</f>
        <v>0</v>
      </c>
      <c r="Q14" s="91">
        <f>'Result Entry'!R16</f>
        <v>0</v>
      </c>
      <c r="R14" s="250">
        <f>'Result Entry'!S16</f>
        <v>0</v>
      </c>
      <c r="S14" s="250">
        <f>'Result Entry'!T16</f>
        <v>0</v>
      </c>
      <c r="T14" s="250">
        <f>'Result Entry'!U16</f>
        <v>0</v>
      </c>
      <c r="U14" s="91">
        <f>'Result Entry'!V16</f>
        <v>0</v>
      </c>
      <c r="V14" s="250">
        <f>'Result Entry'!W16</f>
        <v>0</v>
      </c>
      <c r="W14" s="235">
        <f>'Result Entry'!X16</f>
        <v>0</v>
      </c>
      <c r="X14" s="251" t="str">
        <f>'Result Entry'!Y16</f>
        <v/>
      </c>
      <c r="Y14" s="252">
        <f>'Result Entry'!Z16</f>
        <v>0</v>
      </c>
      <c r="Z14" s="246">
        <f>'Result Entry'!AA16</f>
        <v>0</v>
      </c>
      <c r="AA14" s="246">
        <f>'Result Entry'!AB16</f>
        <v>0</v>
      </c>
      <c r="AB14" s="247">
        <f>'Result Entry'!AC16</f>
        <v>0</v>
      </c>
      <c r="AC14" s="248">
        <f>'Result Entry'!AD16</f>
        <v>0</v>
      </c>
      <c r="AD14" s="248">
        <f>'Result Entry'!AE16</f>
        <v>0</v>
      </c>
      <c r="AE14" s="249">
        <f>'Result Entry'!AF16</f>
        <v>0</v>
      </c>
      <c r="AF14" s="91">
        <f>'Result Entry'!AG16</f>
        <v>0</v>
      </c>
      <c r="AG14" s="250">
        <f>'Result Entry'!AH16</f>
        <v>0</v>
      </c>
      <c r="AH14" s="250">
        <f>'Result Entry'!AI16</f>
        <v>0</v>
      </c>
      <c r="AI14" s="250">
        <f>'Result Entry'!AJ16</f>
        <v>0</v>
      </c>
      <c r="AJ14" s="91">
        <f>'Result Entry'!AK16</f>
        <v>0</v>
      </c>
      <c r="AK14" s="250">
        <f>'Result Entry'!AL16</f>
        <v>0</v>
      </c>
      <c r="AL14" s="235">
        <f>'Result Entry'!AM16</f>
        <v>0</v>
      </c>
      <c r="AM14" s="251" t="str">
        <f>'Result Entry'!AN16</f>
        <v/>
      </c>
      <c r="AN14" s="252">
        <f>'Result Entry'!AO16</f>
        <v>0</v>
      </c>
      <c r="AO14" s="246">
        <f>'Result Entry'!AP16</f>
        <v>0</v>
      </c>
      <c r="AP14" s="246">
        <f>'Result Entry'!AQ16</f>
        <v>0</v>
      </c>
      <c r="AQ14" s="247">
        <f>'Result Entry'!AR16</f>
        <v>0</v>
      </c>
      <c r="AR14" s="248">
        <f>'Result Entry'!AS16</f>
        <v>0</v>
      </c>
      <c r="AS14" s="248">
        <f>'Result Entry'!AT16</f>
        <v>0</v>
      </c>
      <c r="AT14" s="249">
        <f>'Result Entry'!AU16</f>
        <v>0</v>
      </c>
      <c r="AU14" s="91">
        <f>'Result Entry'!AV16</f>
        <v>0</v>
      </c>
      <c r="AV14" s="250">
        <f>'Result Entry'!AW16</f>
        <v>0</v>
      </c>
      <c r="AW14" s="250">
        <f>'Result Entry'!AX16</f>
        <v>0</v>
      </c>
      <c r="AX14" s="250">
        <f>'Result Entry'!AY16</f>
        <v>0</v>
      </c>
      <c r="AY14" s="91">
        <f>'Result Entry'!AZ16</f>
        <v>0</v>
      </c>
      <c r="AZ14" s="250">
        <f>'Result Entry'!BA16</f>
        <v>0</v>
      </c>
      <c r="BA14" s="235">
        <f>'Result Entry'!BB16</f>
        <v>0</v>
      </c>
      <c r="BB14" s="251" t="str">
        <f>'Result Entry'!BC16</f>
        <v/>
      </c>
      <c r="BC14" s="252">
        <f>'Result Entry'!BD16</f>
        <v>0</v>
      </c>
      <c r="BD14" s="246">
        <f>'Result Entry'!BE16</f>
        <v>0</v>
      </c>
      <c r="BE14" s="246">
        <f>'Result Entry'!BF16</f>
        <v>0</v>
      </c>
      <c r="BF14" s="247">
        <f>'Result Entry'!BG16</f>
        <v>0</v>
      </c>
      <c r="BG14" s="248">
        <f>'Result Entry'!BH16</f>
        <v>0</v>
      </c>
      <c r="BH14" s="248">
        <f>'Result Entry'!BI16</f>
        <v>0</v>
      </c>
      <c r="BI14" s="249">
        <f>'Result Entry'!BJ16</f>
        <v>0</v>
      </c>
      <c r="BJ14" s="91">
        <f>'Result Entry'!BK16</f>
        <v>0</v>
      </c>
      <c r="BK14" s="250">
        <f>'Result Entry'!BL16</f>
        <v>0</v>
      </c>
      <c r="BL14" s="250">
        <f>'Result Entry'!BM16</f>
        <v>0</v>
      </c>
      <c r="BM14" s="250">
        <f>'Result Entry'!BN16</f>
        <v>0</v>
      </c>
      <c r="BN14" s="91">
        <f>'Result Entry'!BO16</f>
        <v>0</v>
      </c>
      <c r="BO14" s="250">
        <f>'Result Entry'!BP16</f>
        <v>0</v>
      </c>
      <c r="BP14" s="235">
        <f>'Result Entry'!BQ16</f>
        <v>0</v>
      </c>
      <c r="BQ14" s="251" t="str">
        <f>'Result Entry'!BR16</f>
        <v/>
      </c>
      <c r="BR14" s="259">
        <f>'Result Entry'!BS16</f>
        <v>0</v>
      </c>
      <c r="BS14" s="254">
        <f>'Result Entry'!BT16</f>
        <v>0</v>
      </c>
      <c r="BT14" s="254">
        <f>'Result Entry'!BU16</f>
        <v>0</v>
      </c>
      <c r="BU14" s="254">
        <f>'Result Entry'!BV16</f>
        <v>0</v>
      </c>
      <c r="BV14" s="254">
        <f>'Result Entry'!BW16</f>
        <v>0</v>
      </c>
      <c r="BW14" s="260">
        <f>'Result Entry'!BX16</f>
        <v>0</v>
      </c>
      <c r="BX14" s="235">
        <f>'Result Entry'!BY16</f>
        <v>0</v>
      </c>
      <c r="BY14" s="251" t="str">
        <f>'Result Entry'!BZ16</f>
        <v/>
      </c>
      <c r="BZ14" s="259">
        <f>'Result Entry'!CA16</f>
        <v>0</v>
      </c>
      <c r="CA14" s="254">
        <f>'Result Entry'!CB16</f>
        <v>0</v>
      </c>
      <c r="CB14" s="254">
        <f>'Result Entry'!CC16</f>
        <v>0</v>
      </c>
      <c r="CC14" s="254">
        <f>'Result Entry'!CD16</f>
        <v>0</v>
      </c>
      <c r="CD14" s="254">
        <f>'Result Entry'!CE16</f>
        <v>0</v>
      </c>
      <c r="CE14" s="260">
        <f>'Result Entry'!CF16</f>
        <v>0</v>
      </c>
      <c r="CF14" s="235">
        <f>'Result Entry'!CG16</f>
        <v>0</v>
      </c>
      <c r="CG14" s="251" t="str">
        <f>'Result Entry'!CH16</f>
        <v/>
      </c>
      <c r="CH14" s="259">
        <f>'Result Entry'!CI16</f>
        <v>0</v>
      </c>
      <c r="CI14" s="254">
        <f>'Result Entry'!CJ16</f>
        <v>0</v>
      </c>
      <c r="CJ14" s="254">
        <f>'Result Entry'!CK16</f>
        <v>0</v>
      </c>
      <c r="CK14" s="254">
        <f>'Result Entry'!CL16</f>
        <v>0</v>
      </c>
      <c r="CL14" s="254">
        <f>'Result Entry'!CM16</f>
        <v>0</v>
      </c>
      <c r="CM14" s="260">
        <f>'Result Entry'!CN16</f>
        <v>0</v>
      </c>
      <c r="CN14" s="235">
        <f>'Result Entry'!CO16</f>
        <v>0</v>
      </c>
      <c r="CO14" s="251" t="str">
        <f>'Result Entry'!CP16</f>
        <v/>
      </c>
      <c r="CP14" s="259">
        <f>'Result Entry'!CQ16</f>
        <v>0</v>
      </c>
      <c r="CQ14" s="254">
        <f>'Result Entry'!CR16</f>
        <v>0</v>
      </c>
      <c r="CR14" s="254">
        <f>'Result Entry'!CS16</f>
        <v>0</v>
      </c>
      <c r="CS14" s="254">
        <f>'Result Entry'!CT16</f>
        <v>0</v>
      </c>
      <c r="CT14" s="254">
        <f>'Result Entry'!CU16</f>
        <v>0</v>
      </c>
      <c r="CU14" s="260">
        <f>'Result Entry'!CV16</f>
        <v>0</v>
      </c>
      <c r="CV14" s="235" t="str">
        <f>'Result Entry'!CW16</f>
        <v/>
      </c>
      <c r="CW14" s="251" t="str">
        <f>'Result Entry'!CX16</f>
        <v/>
      </c>
      <c r="CX14" s="261">
        <f>'Result Entry'!CY16</f>
        <v>0</v>
      </c>
      <c r="CY14" s="262">
        <f>'Result Entry'!CZ16</f>
        <v>0</v>
      </c>
      <c r="CZ14" s="263" t="str">
        <f>'Result Entry'!DA16</f>
        <v/>
      </c>
      <c r="DA14" s="256">
        <f>'Result Entry'!DB16</f>
        <v>705</v>
      </c>
      <c r="DB14" s="242">
        <f>'Result Entry'!DC16</f>
        <v>0</v>
      </c>
      <c r="DC14" s="257">
        <f>'Result Entry'!DD16</f>
        <v>0</v>
      </c>
      <c r="DD14" s="235" t="str">
        <f>'Result Entry'!DE16</f>
        <v/>
      </c>
      <c r="DE14" s="235" t="str">
        <f>'Result Entry'!DF16</f>
        <v/>
      </c>
      <c r="DF14" s="235" t="str">
        <f>'Result Entry'!DG16</f>
        <v/>
      </c>
      <c r="DG14" s="258" t="str">
        <f>'Result Entry'!DH16</f>
        <v/>
      </c>
    </row>
    <row r="15" spans="1:111">
      <c r="A15" s="833"/>
      <c r="B15" s="245">
        <f t="shared" si="0"/>
        <v>0</v>
      </c>
      <c r="C15" s="234">
        <f>'Result Entry'!D17</f>
        <v>0</v>
      </c>
      <c r="D15" s="234">
        <f>'Result Entry'!E17</f>
        <v>0</v>
      </c>
      <c r="E15" s="234">
        <f>'Result Entry'!F17</f>
        <v>0</v>
      </c>
      <c r="F15" s="235">
        <f>'Result Entry'!G17</f>
        <v>0</v>
      </c>
      <c r="G15" s="235">
        <f>'Result Entry'!H17</f>
        <v>0</v>
      </c>
      <c r="H15" s="235">
        <f>'Result Entry'!I17</f>
        <v>0</v>
      </c>
      <c r="I15" s="525">
        <f>'Result Entry'!J17</f>
        <v>0</v>
      </c>
      <c r="J15" s="92">
        <f>'Result Entry'!K17</f>
        <v>0</v>
      </c>
      <c r="K15" s="246">
        <f>'Result Entry'!L17</f>
        <v>0</v>
      </c>
      <c r="L15" s="246">
        <f>'Result Entry'!M17</f>
        <v>0</v>
      </c>
      <c r="M15" s="247">
        <f>'Result Entry'!N17</f>
        <v>0</v>
      </c>
      <c r="N15" s="248">
        <f>'Result Entry'!O17</f>
        <v>0</v>
      </c>
      <c r="O15" s="248">
        <f>'Result Entry'!P17</f>
        <v>0</v>
      </c>
      <c r="P15" s="249">
        <f>'Result Entry'!Q17</f>
        <v>0</v>
      </c>
      <c r="Q15" s="91">
        <f>'Result Entry'!R17</f>
        <v>0</v>
      </c>
      <c r="R15" s="250">
        <f>'Result Entry'!S17</f>
        <v>0</v>
      </c>
      <c r="S15" s="250">
        <f>'Result Entry'!T17</f>
        <v>0</v>
      </c>
      <c r="T15" s="250">
        <f>'Result Entry'!U17</f>
        <v>0</v>
      </c>
      <c r="U15" s="91">
        <f>'Result Entry'!V17</f>
        <v>0</v>
      </c>
      <c r="V15" s="250">
        <f>'Result Entry'!W17</f>
        <v>0</v>
      </c>
      <c r="W15" s="235">
        <f>'Result Entry'!X17</f>
        <v>0</v>
      </c>
      <c r="X15" s="251" t="str">
        <f>'Result Entry'!Y17</f>
        <v/>
      </c>
      <c r="Y15" s="252">
        <f>'Result Entry'!Z17</f>
        <v>0</v>
      </c>
      <c r="Z15" s="246">
        <f>'Result Entry'!AA17</f>
        <v>0</v>
      </c>
      <c r="AA15" s="246">
        <f>'Result Entry'!AB17</f>
        <v>0</v>
      </c>
      <c r="AB15" s="247">
        <f>'Result Entry'!AC17</f>
        <v>0</v>
      </c>
      <c r="AC15" s="248">
        <f>'Result Entry'!AD17</f>
        <v>0</v>
      </c>
      <c r="AD15" s="248">
        <f>'Result Entry'!AE17</f>
        <v>0</v>
      </c>
      <c r="AE15" s="249">
        <f>'Result Entry'!AF17</f>
        <v>0</v>
      </c>
      <c r="AF15" s="91">
        <f>'Result Entry'!AG17</f>
        <v>0</v>
      </c>
      <c r="AG15" s="250">
        <f>'Result Entry'!AH17</f>
        <v>0</v>
      </c>
      <c r="AH15" s="250">
        <f>'Result Entry'!AI17</f>
        <v>0</v>
      </c>
      <c r="AI15" s="250">
        <f>'Result Entry'!AJ17</f>
        <v>0</v>
      </c>
      <c r="AJ15" s="91">
        <f>'Result Entry'!AK17</f>
        <v>0</v>
      </c>
      <c r="AK15" s="250">
        <f>'Result Entry'!AL17</f>
        <v>0</v>
      </c>
      <c r="AL15" s="235">
        <f>'Result Entry'!AM17</f>
        <v>0</v>
      </c>
      <c r="AM15" s="251" t="str">
        <f>'Result Entry'!AN17</f>
        <v/>
      </c>
      <c r="AN15" s="252">
        <f>'Result Entry'!AO17</f>
        <v>0</v>
      </c>
      <c r="AO15" s="246">
        <f>'Result Entry'!AP17</f>
        <v>0</v>
      </c>
      <c r="AP15" s="246">
        <f>'Result Entry'!AQ17</f>
        <v>0</v>
      </c>
      <c r="AQ15" s="247">
        <f>'Result Entry'!AR17</f>
        <v>0</v>
      </c>
      <c r="AR15" s="248">
        <f>'Result Entry'!AS17</f>
        <v>0</v>
      </c>
      <c r="AS15" s="248">
        <f>'Result Entry'!AT17</f>
        <v>0</v>
      </c>
      <c r="AT15" s="249">
        <f>'Result Entry'!AU17</f>
        <v>0</v>
      </c>
      <c r="AU15" s="91">
        <f>'Result Entry'!AV17</f>
        <v>0</v>
      </c>
      <c r="AV15" s="250">
        <f>'Result Entry'!AW17</f>
        <v>0</v>
      </c>
      <c r="AW15" s="250">
        <f>'Result Entry'!AX17</f>
        <v>0</v>
      </c>
      <c r="AX15" s="250">
        <f>'Result Entry'!AY17</f>
        <v>0</v>
      </c>
      <c r="AY15" s="91">
        <f>'Result Entry'!AZ17</f>
        <v>0</v>
      </c>
      <c r="AZ15" s="250">
        <f>'Result Entry'!BA17</f>
        <v>0</v>
      </c>
      <c r="BA15" s="235">
        <f>'Result Entry'!BB17</f>
        <v>0</v>
      </c>
      <c r="BB15" s="251" t="str">
        <f>'Result Entry'!BC17</f>
        <v/>
      </c>
      <c r="BC15" s="252">
        <f>'Result Entry'!BD17</f>
        <v>0</v>
      </c>
      <c r="BD15" s="246">
        <f>'Result Entry'!BE17</f>
        <v>0</v>
      </c>
      <c r="BE15" s="246">
        <f>'Result Entry'!BF17</f>
        <v>0</v>
      </c>
      <c r="BF15" s="247">
        <f>'Result Entry'!BG17</f>
        <v>0</v>
      </c>
      <c r="BG15" s="248">
        <f>'Result Entry'!BH17</f>
        <v>0</v>
      </c>
      <c r="BH15" s="248">
        <f>'Result Entry'!BI17</f>
        <v>0</v>
      </c>
      <c r="BI15" s="249">
        <f>'Result Entry'!BJ17</f>
        <v>0</v>
      </c>
      <c r="BJ15" s="91">
        <f>'Result Entry'!BK17</f>
        <v>0</v>
      </c>
      <c r="BK15" s="250">
        <f>'Result Entry'!BL17</f>
        <v>0</v>
      </c>
      <c r="BL15" s="250">
        <f>'Result Entry'!BM17</f>
        <v>0</v>
      </c>
      <c r="BM15" s="250">
        <f>'Result Entry'!BN17</f>
        <v>0</v>
      </c>
      <c r="BN15" s="91">
        <f>'Result Entry'!BO17</f>
        <v>0</v>
      </c>
      <c r="BO15" s="250">
        <f>'Result Entry'!BP17</f>
        <v>0</v>
      </c>
      <c r="BP15" s="235">
        <f>'Result Entry'!BQ17</f>
        <v>0</v>
      </c>
      <c r="BQ15" s="251" t="str">
        <f>'Result Entry'!BR17</f>
        <v/>
      </c>
      <c r="BR15" s="259">
        <f>'Result Entry'!BS17</f>
        <v>0</v>
      </c>
      <c r="BS15" s="254">
        <f>'Result Entry'!BT17</f>
        <v>0</v>
      </c>
      <c r="BT15" s="254">
        <f>'Result Entry'!BU17</f>
        <v>0</v>
      </c>
      <c r="BU15" s="254">
        <f>'Result Entry'!BV17</f>
        <v>0</v>
      </c>
      <c r="BV15" s="254">
        <f>'Result Entry'!BW17</f>
        <v>0</v>
      </c>
      <c r="BW15" s="260">
        <f>'Result Entry'!BX17</f>
        <v>0</v>
      </c>
      <c r="BX15" s="235">
        <f>'Result Entry'!BY17</f>
        <v>0</v>
      </c>
      <c r="BY15" s="251" t="str">
        <f>'Result Entry'!BZ17</f>
        <v/>
      </c>
      <c r="BZ15" s="259">
        <f>'Result Entry'!CA17</f>
        <v>0</v>
      </c>
      <c r="CA15" s="254">
        <f>'Result Entry'!CB17</f>
        <v>0</v>
      </c>
      <c r="CB15" s="254">
        <f>'Result Entry'!CC17</f>
        <v>0</v>
      </c>
      <c r="CC15" s="254">
        <f>'Result Entry'!CD17</f>
        <v>0</v>
      </c>
      <c r="CD15" s="254">
        <f>'Result Entry'!CE17</f>
        <v>0</v>
      </c>
      <c r="CE15" s="260">
        <f>'Result Entry'!CF17</f>
        <v>0</v>
      </c>
      <c r="CF15" s="235">
        <f>'Result Entry'!CG17</f>
        <v>0</v>
      </c>
      <c r="CG15" s="251" t="str">
        <f>'Result Entry'!CH17</f>
        <v/>
      </c>
      <c r="CH15" s="259">
        <f>'Result Entry'!CI17</f>
        <v>0</v>
      </c>
      <c r="CI15" s="254">
        <f>'Result Entry'!CJ17</f>
        <v>0</v>
      </c>
      <c r="CJ15" s="254">
        <f>'Result Entry'!CK17</f>
        <v>0</v>
      </c>
      <c r="CK15" s="254">
        <f>'Result Entry'!CL17</f>
        <v>0</v>
      </c>
      <c r="CL15" s="254">
        <f>'Result Entry'!CM17</f>
        <v>0</v>
      </c>
      <c r="CM15" s="260">
        <f>'Result Entry'!CN17</f>
        <v>0</v>
      </c>
      <c r="CN15" s="235">
        <f>'Result Entry'!CO17</f>
        <v>0</v>
      </c>
      <c r="CO15" s="251" t="str">
        <f>'Result Entry'!CP17</f>
        <v/>
      </c>
      <c r="CP15" s="259">
        <f>'Result Entry'!CQ17</f>
        <v>0</v>
      </c>
      <c r="CQ15" s="254">
        <f>'Result Entry'!CR17</f>
        <v>0</v>
      </c>
      <c r="CR15" s="254">
        <f>'Result Entry'!CS17</f>
        <v>0</v>
      </c>
      <c r="CS15" s="254">
        <f>'Result Entry'!CT17</f>
        <v>0</v>
      </c>
      <c r="CT15" s="254">
        <f>'Result Entry'!CU17</f>
        <v>0</v>
      </c>
      <c r="CU15" s="260">
        <f>'Result Entry'!CV17</f>
        <v>0</v>
      </c>
      <c r="CV15" s="235" t="str">
        <f>'Result Entry'!CW17</f>
        <v/>
      </c>
      <c r="CW15" s="251" t="str">
        <f>'Result Entry'!CX17</f>
        <v/>
      </c>
      <c r="CX15" s="261">
        <f>'Result Entry'!CY17</f>
        <v>0</v>
      </c>
      <c r="CY15" s="262">
        <f>'Result Entry'!CZ17</f>
        <v>0</v>
      </c>
      <c r="CZ15" s="263" t="str">
        <f>'Result Entry'!DA17</f>
        <v/>
      </c>
      <c r="DA15" s="256">
        <f>'Result Entry'!DB17</f>
        <v>705</v>
      </c>
      <c r="DB15" s="242">
        <f>'Result Entry'!DC17</f>
        <v>0</v>
      </c>
      <c r="DC15" s="257">
        <f>'Result Entry'!DD17</f>
        <v>0</v>
      </c>
      <c r="DD15" s="235" t="str">
        <f>'Result Entry'!DE17</f>
        <v/>
      </c>
      <c r="DE15" s="235" t="str">
        <f>'Result Entry'!DF17</f>
        <v/>
      </c>
      <c r="DF15" s="235" t="str">
        <f>'Result Entry'!DG17</f>
        <v/>
      </c>
      <c r="DG15" s="258" t="str">
        <f>'Result Entry'!DH17</f>
        <v/>
      </c>
    </row>
    <row r="16" spans="1:111">
      <c r="A16" s="833"/>
      <c r="B16" s="245">
        <f t="shared" si="0"/>
        <v>0</v>
      </c>
      <c r="C16" s="234">
        <f>'Result Entry'!D18</f>
        <v>0</v>
      </c>
      <c r="D16" s="234">
        <f>'Result Entry'!E18</f>
        <v>0</v>
      </c>
      <c r="E16" s="234">
        <f>'Result Entry'!F18</f>
        <v>0</v>
      </c>
      <c r="F16" s="235">
        <f>'Result Entry'!G18</f>
        <v>0</v>
      </c>
      <c r="G16" s="235">
        <f>'Result Entry'!H18</f>
        <v>0</v>
      </c>
      <c r="H16" s="235">
        <f>'Result Entry'!I18</f>
        <v>0</v>
      </c>
      <c r="I16" s="525">
        <f>'Result Entry'!J18</f>
        <v>0</v>
      </c>
      <c r="J16" s="92">
        <f>'Result Entry'!K18</f>
        <v>0</v>
      </c>
      <c r="K16" s="246">
        <f>'Result Entry'!L18</f>
        <v>0</v>
      </c>
      <c r="L16" s="246">
        <f>'Result Entry'!M18</f>
        <v>0</v>
      </c>
      <c r="M16" s="247">
        <f>'Result Entry'!N18</f>
        <v>0</v>
      </c>
      <c r="N16" s="248">
        <f>'Result Entry'!O18</f>
        <v>0</v>
      </c>
      <c r="O16" s="248">
        <f>'Result Entry'!P18</f>
        <v>0</v>
      </c>
      <c r="P16" s="249">
        <f>'Result Entry'!Q18</f>
        <v>0</v>
      </c>
      <c r="Q16" s="91">
        <f>'Result Entry'!R18</f>
        <v>0</v>
      </c>
      <c r="R16" s="250">
        <f>'Result Entry'!S18</f>
        <v>0</v>
      </c>
      <c r="S16" s="250">
        <f>'Result Entry'!T18</f>
        <v>0</v>
      </c>
      <c r="T16" s="250">
        <f>'Result Entry'!U18</f>
        <v>0</v>
      </c>
      <c r="U16" s="91">
        <f>'Result Entry'!V18</f>
        <v>0</v>
      </c>
      <c r="V16" s="250">
        <f>'Result Entry'!W18</f>
        <v>0</v>
      </c>
      <c r="W16" s="235">
        <f>'Result Entry'!X18</f>
        <v>0</v>
      </c>
      <c r="X16" s="251" t="str">
        <f>'Result Entry'!Y18</f>
        <v/>
      </c>
      <c r="Y16" s="252">
        <f>'Result Entry'!Z18</f>
        <v>0</v>
      </c>
      <c r="Z16" s="246">
        <f>'Result Entry'!AA18</f>
        <v>0</v>
      </c>
      <c r="AA16" s="246">
        <f>'Result Entry'!AB18</f>
        <v>0</v>
      </c>
      <c r="AB16" s="247">
        <f>'Result Entry'!AC18</f>
        <v>0</v>
      </c>
      <c r="AC16" s="248">
        <f>'Result Entry'!AD18</f>
        <v>0</v>
      </c>
      <c r="AD16" s="248">
        <f>'Result Entry'!AE18</f>
        <v>0</v>
      </c>
      <c r="AE16" s="249">
        <f>'Result Entry'!AF18</f>
        <v>0</v>
      </c>
      <c r="AF16" s="91">
        <f>'Result Entry'!AG18</f>
        <v>0</v>
      </c>
      <c r="AG16" s="250">
        <f>'Result Entry'!AH18</f>
        <v>0</v>
      </c>
      <c r="AH16" s="250">
        <f>'Result Entry'!AI18</f>
        <v>0</v>
      </c>
      <c r="AI16" s="250">
        <f>'Result Entry'!AJ18</f>
        <v>0</v>
      </c>
      <c r="AJ16" s="91">
        <f>'Result Entry'!AK18</f>
        <v>0</v>
      </c>
      <c r="AK16" s="250">
        <f>'Result Entry'!AL18</f>
        <v>0</v>
      </c>
      <c r="AL16" s="235">
        <f>'Result Entry'!AM18</f>
        <v>0</v>
      </c>
      <c r="AM16" s="251" t="str">
        <f>'Result Entry'!AN18</f>
        <v/>
      </c>
      <c r="AN16" s="252">
        <f>'Result Entry'!AO18</f>
        <v>0</v>
      </c>
      <c r="AO16" s="246">
        <f>'Result Entry'!AP18</f>
        <v>0</v>
      </c>
      <c r="AP16" s="246">
        <f>'Result Entry'!AQ18</f>
        <v>0</v>
      </c>
      <c r="AQ16" s="247">
        <f>'Result Entry'!AR18</f>
        <v>0</v>
      </c>
      <c r="AR16" s="248">
        <f>'Result Entry'!AS18</f>
        <v>0</v>
      </c>
      <c r="AS16" s="248">
        <f>'Result Entry'!AT18</f>
        <v>0</v>
      </c>
      <c r="AT16" s="249">
        <f>'Result Entry'!AU18</f>
        <v>0</v>
      </c>
      <c r="AU16" s="91">
        <f>'Result Entry'!AV18</f>
        <v>0</v>
      </c>
      <c r="AV16" s="250">
        <f>'Result Entry'!AW18</f>
        <v>0</v>
      </c>
      <c r="AW16" s="250">
        <f>'Result Entry'!AX18</f>
        <v>0</v>
      </c>
      <c r="AX16" s="250">
        <f>'Result Entry'!AY18</f>
        <v>0</v>
      </c>
      <c r="AY16" s="91">
        <f>'Result Entry'!AZ18</f>
        <v>0</v>
      </c>
      <c r="AZ16" s="250">
        <f>'Result Entry'!BA18</f>
        <v>0</v>
      </c>
      <c r="BA16" s="235">
        <f>'Result Entry'!BB18</f>
        <v>0</v>
      </c>
      <c r="BB16" s="251" t="str">
        <f>'Result Entry'!BC18</f>
        <v/>
      </c>
      <c r="BC16" s="252">
        <f>'Result Entry'!BD18</f>
        <v>0</v>
      </c>
      <c r="BD16" s="246">
        <f>'Result Entry'!BE18</f>
        <v>0</v>
      </c>
      <c r="BE16" s="246">
        <f>'Result Entry'!BF18</f>
        <v>0</v>
      </c>
      <c r="BF16" s="247">
        <f>'Result Entry'!BG18</f>
        <v>0</v>
      </c>
      <c r="BG16" s="248">
        <f>'Result Entry'!BH18</f>
        <v>0</v>
      </c>
      <c r="BH16" s="248">
        <f>'Result Entry'!BI18</f>
        <v>0</v>
      </c>
      <c r="BI16" s="249">
        <f>'Result Entry'!BJ18</f>
        <v>0</v>
      </c>
      <c r="BJ16" s="91">
        <f>'Result Entry'!BK18</f>
        <v>0</v>
      </c>
      <c r="BK16" s="250">
        <f>'Result Entry'!BL18</f>
        <v>0</v>
      </c>
      <c r="BL16" s="250">
        <f>'Result Entry'!BM18</f>
        <v>0</v>
      </c>
      <c r="BM16" s="250">
        <f>'Result Entry'!BN18</f>
        <v>0</v>
      </c>
      <c r="BN16" s="91">
        <f>'Result Entry'!BO18</f>
        <v>0</v>
      </c>
      <c r="BO16" s="250">
        <f>'Result Entry'!BP18</f>
        <v>0</v>
      </c>
      <c r="BP16" s="235">
        <f>'Result Entry'!BQ18</f>
        <v>0</v>
      </c>
      <c r="BQ16" s="251" t="str">
        <f>'Result Entry'!BR18</f>
        <v/>
      </c>
      <c r="BR16" s="259">
        <f>'Result Entry'!BS18</f>
        <v>0</v>
      </c>
      <c r="BS16" s="254">
        <f>'Result Entry'!BT18</f>
        <v>0</v>
      </c>
      <c r="BT16" s="254">
        <f>'Result Entry'!BU18</f>
        <v>0</v>
      </c>
      <c r="BU16" s="254">
        <f>'Result Entry'!BV18</f>
        <v>0</v>
      </c>
      <c r="BV16" s="254">
        <f>'Result Entry'!BW18</f>
        <v>0</v>
      </c>
      <c r="BW16" s="260">
        <f>'Result Entry'!BX18</f>
        <v>0</v>
      </c>
      <c r="BX16" s="235">
        <f>'Result Entry'!BY18</f>
        <v>0</v>
      </c>
      <c r="BY16" s="251" t="str">
        <f>'Result Entry'!BZ18</f>
        <v/>
      </c>
      <c r="BZ16" s="259">
        <f>'Result Entry'!CA18</f>
        <v>0</v>
      </c>
      <c r="CA16" s="254">
        <f>'Result Entry'!CB18</f>
        <v>0</v>
      </c>
      <c r="CB16" s="254">
        <f>'Result Entry'!CC18</f>
        <v>0</v>
      </c>
      <c r="CC16" s="254">
        <f>'Result Entry'!CD18</f>
        <v>0</v>
      </c>
      <c r="CD16" s="254">
        <f>'Result Entry'!CE18</f>
        <v>0</v>
      </c>
      <c r="CE16" s="260">
        <f>'Result Entry'!CF18</f>
        <v>0</v>
      </c>
      <c r="CF16" s="235">
        <f>'Result Entry'!CG18</f>
        <v>0</v>
      </c>
      <c r="CG16" s="251" t="str">
        <f>'Result Entry'!CH18</f>
        <v/>
      </c>
      <c r="CH16" s="259">
        <f>'Result Entry'!CI18</f>
        <v>0</v>
      </c>
      <c r="CI16" s="254">
        <f>'Result Entry'!CJ18</f>
        <v>0</v>
      </c>
      <c r="CJ16" s="254">
        <f>'Result Entry'!CK18</f>
        <v>0</v>
      </c>
      <c r="CK16" s="254">
        <f>'Result Entry'!CL18</f>
        <v>0</v>
      </c>
      <c r="CL16" s="254">
        <f>'Result Entry'!CM18</f>
        <v>0</v>
      </c>
      <c r="CM16" s="260">
        <f>'Result Entry'!CN18</f>
        <v>0</v>
      </c>
      <c r="CN16" s="235">
        <f>'Result Entry'!CO18</f>
        <v>0</v>
      </c>
      <c r="CO16" s="251" t="str">
        <f>'Result Entry'!CP18</f>
        <v/>
      </c>
      <c r="CP16" s="259">
        <f>'Result Entry'!CQ18</f>
        <v>0</v>
      </c>
      <c r="CQ16" s="254">
        <f>'Result Entry'!CR18</f>
        <v>0</v>
      </c>
      <c r="CR16" s="254">
        <f>'Result Entry'!CS18</f>
        <v>0</v>
      </c>
      <c r="CS16" s="254">
        <f>'Result Entry'!CT18</f>
        <v>0</v>
      </c>
      <c r="CT16" s="254">
        <f>'Result Entry'!CU18</f>
        <v>0</v>
      </c>
      <c r="CU16" s="260">
        <f>'Result Entry'!CV18</f>
        <v>0</v>
      </c>
      <c r="CV16" s="235" t="str">
        <f>'Result Entry'!CW18</f>
        <v/>
      </c>
      <c r="CW16" s="251" t="str">
        <f>'Result Entry'!CX18</f>
        <v/>
      </c>
      <c r="CX16" s="261">
        <f>'Result Entry'!CY18</f>
        <v>0</v>
      </c>
      <c r="CY16" s="262">
        <f>'Result Entry'!CZ18</f>
        <v>0</v>
      </c>
      <c r="CZ16" s="263" t="str">
        <f>'Result Entry'!DA18</f>
        <v/>
      </c>
      <c r="DA16" s="256">
        <f>'Result Entry'!DB18</f>
        <v>705</v>
      </c>
      <c r="DB16" s="242">
        <f>'Result Entry'!DC18</f>
        <v>0</v>
      </c>
      <c r="DC16" s="257">
        <f>'Result Entry'!DD18</f>
        <v>0</v>
      </c>
      <c r="DD16" s="235" t="str">
        <f>'Result Entry'!DE18</f>
        <v/>
      </c>
      <c r="DE16" s="235" t="str">
        <f>'Result Entry'!DF18</f>
        <v/>
      </c>
      <c r="DF16" s="235" t="str">
        <f>'Result Entry'!DG18</f>
        <v/>
      </c>
      <c r="DG16" s="258" t="str">
        <f>'Result Entry'!DH18</f>
        <v/>
      </c>
    </row>
    <row r="17" spans="1:111">
      <c r="A17" s="833"/>
      <c r="B17" s="245">
        <f t="shared" si="0"/>
        <v>0</v>
      </c>
      <c r="C17" s="234">
        <f>'Result Entry'!D19</f>
        <v>0</v>
      </c>
      <c r="D17" s="234">
        <f>'Result Entry'!E19</f>
        <v>0</v>
      </c>
      <c r="E17" s="234">
        <f>'Result Entry'!F19</f>
        <v>0</v>
      </c>
      <c r="F17" s="235">
        <f>'Result Entry'!G19</f>
        <v>0</v>
      </c>
      <c r="G17" s="235">
        <f>'Result Entry'!H19</f>
        <v>0</v>
      </c>
      <c r="H17" s="235">
        <f>'Result Entry'!I19</f>
        <v>0</v>
      </c>
      <c r="I17" s="525">
        <f>'Result Entry'!J19</f>
        <v>0</v>
      </c>
      <c r="J17" s="92">
        <f>'Result Entry'!K19</f>
        <v>0</v>
      </c>
      <c r="K17" s="246">
        <f>'Result Entry'!L19</f>
        <v>0</v>
      </c>
      <c r="L17" s="246">
        <f>'Result Entry'!M19</f>
        <v>0</v>
      </c>
      <c r="M17" s="247">
        <f>'Result Entry'!N19</f>
        <v>0</v>
      </c>
      <c r="N17" s="248">
        <f>'Result Entry'!O19</f>
        <v>0</v>
      </c>
      <c r="O17" s="248">
        <f>'Result Entry'!P19</f>
        <v>0</v>
      </c>
      <c r="P17" s="249">
        <f>'Result Entry'!Q19</f>
        <v>0</v>
      </c>
      <c r="Q17" s="91">
        <f>'Result Entry'!R19</f>
        <v>0</v>
      </c>
      <c r="R17" s="250">
        <f>'Result Entry'!S19</f>
        <v>0</v>
      </c>
      <c r="S17" s="250">
        <f>'Result Entry'!T19</f>
        <v>0</v>
      </c>
      <c r="T17" s="250">
        <f>'Result Entry'!U19</f>
        <v>0</v>
      </c>
      <c r="U17" s="91">
        <f>'Result Entry'!V19</f>
        <v>0</v>
      </c>
      <c r="V17" s="250">
        <f>'Result Entry'!W19</f>
        <v>0</v>
      </c>
      <c r="W17" s="235">
        <f>'Result Entry'!X19</f>
        <v>0</v>
      </c>
      <c r="X17" s="251" t="str">
        <f>'Result Entry'!Y19</f>
        <v/>
      </c>
      <c r="Y17" s="252">
        <f>'Result Entry'!Z19</f>
        <v>0</v>
      </c>
      <c r="Z17" s="246">
        <f>'Result Entry'!AA19</f>
        <v>0</v>
      </c>
      <c r="AA17" s="246">
        <f>'Result Entry'!AB19</f>
        <v>0</v>
      </c>
      <c r="AB17" s="247">
        <f>'Result Entry'!AC19</f>
        <v>0</v>
      </c>
      <c r="AC17" s="248">
        <f>'Result Entry'!AD19</f>
        <v>0</v>
      </c>
      <c r="AD17" s="248">
        <f>'Result Entry'!AE19</f>
        <v>0</v>
      </c>
      <c r="AE17" s="249">
        <f>'Result Entry'!AF19</f>
        <v>0</v>
      </c>
      <c r="AF17" s="91">
        <f>'Result Entry'!AG19</f>
        <v>0</v>
      </c>
      <c r="AG17" s="250">
        <f>'Result Entry'!AH19</f>
        <v>0</v>
      </c>
      <c r="AH17" s="250">
        <f>'Result Entry'!AI19</f>
        <v>0</v>
      </c>
      <c r="AI17" s="250">
        <f>'Result Entry'!AJ19</f>
        <v>0</v>
      </c>
      <c r="AJ17" s="91">
        <f>'Result Entry'!AK19</f>
        <v>0</v>
      </c>
      <c r="AK17" s="250">
        <f>'Result Entry'!AL19</f>
        <v>0</v>
      </c>
      <c r="AL17" s="235">
        <f>'Result Entry'!AM19</f>
        <v>0</v>
      </c>
      <c r="AM17" s="251" t="str">
        <f>'Result Entry'!AN19</f>
        <v/>
      </c>
      <c r="AN17" s="252">
        <f>'Result Entry'!AO19</f>
        <v>0</v>
      </c>
      <c r="AO17" s="246">
        <f>'Result Entry'!AP19</f>
        <v>0</v>
      </c>
      <c r="AP17" s="246">
        <f>'Result Entry'!AQ19</f>
        <v>0</v>
      </c>
      <c r="AQ17" s="247">
        <f>'Result Entry'!AR19</f>
        <v>0</v>
      </c>
      <c r="AR17" s="248">
        <f>'Result Entry'!AS19</f>
        <v>0</v>
      </c>
      <c r="AS17" s="248">
        <f>'Result Entry'!AT19</f>
        <v>0</v>
      </c>
      <c r="AT17" s="249">
        <f>'Result Entry'!AU19</f>
        <v>0</v>
      </c>
      <c r="AU17" s="91">
        <f>'Result Entry'!AV19</f>
        <v>0</v>
      </c>
      <c r="AV17" s="250">
        <f>'Result Entry'!AW19</f>
        <v>0</v>
      </c>
      <c r="AW17" s="250">
        <f>'Result Entry'!AX19</f>
        <v>0</v>
      </c>
      <c r="AX17" s="250">
        <f>'Result Entry'!AY19</f>
        <v>0</v>
      </c>
      <c r="AY17" s="91">
        <f>'Result Entry'!AZ19</f>
        <v>0</v>
      </c>
      <c r="AZ17" s="250">
        <f>'Result Entry'!BA19</f>
        <v>0</v>
      </c>
      <c r="BA17" s="235">
        <f>'Result Entry'!BB19</f>
        <v>0</v>
      </c>
      <c r="BB17" s="251" t="str">
        <f>'Result Entry'!BC19</f>
        <v/>
      </c>
      <c r="BC17" s="252">
        <f>'Result Entry'!BD19</f>
        <v>0</v>
      </c>
      <c r="BD17" s="246">
        <f>'Result Entry'!BE19</f>
        <v>0</v>
      </c>
      <c r="BE17" s="246">
        <f>'Result Entry'!BF19</f>
        <v>0</v>
      </c>
      <c r="BF17" s="247">
        <f>'Result Entry'!BG19</f>
        <v>0</v>
      </c>
      <c r="BG17" s="248">
        <f>'Result Entry'!BH19</f>
        <v>0</v>
      </c>
      <c r="BH17" s="248">
        <f>'Result Entry'!BI19</f>
        <v>0</v>
      </c>
      <c r="BI17" s="249">
        <f>'Result Entry'!BJ19</f>
        <v>0</v>
      </c>
      <c r="BJ17" s="91">
        <f>'Result Entry'!BK19</f>
        <v>0</v>
      </c>
      <c r="BK17" s="250">
        <f>'Result Entry'!BL19</f>
        <v>0</v>
      </c>
      <c r="BL17" s="250">
        <f>'Result Entry'!BM19</f>
        <v>0</v>
      </c>
      <c r="BM17" s="250">
        <f>'Result Entry'!BN19</f>
        <v>0</v>
      </c>
      <c r="BN17" s="91">
        <f>'Result Entry'!BO19</f>
        <v>0</v>
      </c>
      <c r="BO17" s="250">
        <f>'Result Entry'!BP19</f>
        <v>0</v>
      </c>
      <c r="BP17" s="235">
        <f>'Result Entry'!BQ19</f>
        <v>0</v>
      </c>
      <c r="BQ17" s="251" t="str">
        <f>'Result Entry'!BR19</f>
        <v/>
      </c>
      <c r="BR17" s="259">
        <f>'Result Entry'!BS19</f>
        <v>0</v>
      </c>
      <c r="BS17" s="254">
        <f>'Result Entry'!BT19</f>
        <v>0</v>
      </c>
      <c r="BT17" s="254">
        <f>'Result Entry'!BU19</f>
        <v>0</v>
      </c>
      <c r="BU17" s="254">
        <f>'Result Entry'!BV19</f>
        <v>0</v>
      </c>
      <c r="BV17" s="254">
        <f>'Result Entry'!BW19</f>
        <v>0</v>
      </c>
      <c r="BW17" s="260">
        <f>'Result Entry'!BX19</f>
        <v>0</v>
      </c>
      <c r="BX17" s="235">
        <f>'Result Entry'!BY19</f>
        <v>0</v>
      </c>
      <c r="BY17" s="251" t="str">
        <f>'Result Entry'!BZ19</f>
        <v/>
      </c>
      <c r="BZ17" s="259">
        <f>'Result Entry'!CA19</f>
        <v>0</v>
      </c>
      <c r="CA17" s="254">
        <f>'Result Entry'!CB19</f>
        <v>0</v>
      </c>
      <c r="CB17" s="254">
        <f>'Result Entry'!CC19</f>
        <v>0</v>
      </c>
      <c r="CC17" s="254">
        <f>'Result Entry'!CD19</f>
        <v>0</v>
      </c>
      <c r="CD17" s="254">
        <f>'Result Entry'!CE19</f>
        <v>0</v>
      </c>
      <c r="CE17" s="260">
        <f>'Result Entry'!CF19</f>
        <v>0</v>
      </c>
      <c r="CF17" s="235">
        <f>'Result Entry'!CG19</f>
        <v>0</v>
      </c>
      <c r="CG17" s="251" t="str">
        <f>'Result Entry'!CH19</f>
        <v/>
      </c>
      <c r="CH17" s="259">
        <f>'Result Entry'!CI19</f>
        <v>0</v>
      </c>
      <c r="CI17" s="254">
        <f>'Result Entry'!CJ19</f>
        <v>0</v>
      </c>
      <c r="CJ17" s="254">
        <f>'Result Entry'!CK19</f>
        <v>0</v>
      </c>
      <c r="CK17" s="254">
        <f>'Result Entry'!CL19</f>
        <v>0</v>
      </c>
      <c r="CL17" s="254">
        <f>'Result Entry'!CM19</f>
        <v>0</v>
      </c>
      <c r="CM17" s="260">
        <f>'Result Entry'!CN19</f>
        <v>0</v>
      </c>
      <c r="CN17" s="235">
        <f>'Result Entry'!CO19</f>
        <v>0</v>
      </c>
      <c r="CO17" s="251" t="str">
        <f>'Result Entry'!CP19</f>
        <v/>
      </c>
      <c r="CP17" s="259">
        <f>'Result Entry'!CQ19</f>
        <v>0</v>
      </c>
      <c r="CQ17" s="254">
        <f>'Result Entry'!CR19</f>
        <v>0</v>
      </c>
      <c r="CR17" s="254">
        <f>'Result Entry'!CS19</f>
        <v>0</v>
      </c>
      <c r="CS17" s="254">
        <f>'Result Entry'!CT19</f>
        <v>0</v>
      </c>
      <c r="CT17" s="254">
        <f>'Result Entry'!CU19</f>
        <v>0</v>
      </c>
      <c r="CU17" s="260">
        <f>'Result Entry'!CV19</f>
        <v>0</v>
      </c>
      <c r="CV17" s="235" t="str">
        <f>'Result Entry'!CW19</f>
        <v/>
      </c>
      <c r="CW17" s="251" t="str">
        <f>'Result Entry'!CX19</f>
        <v/>
      </c>
      <c r="CX17" s="261">
        <f>'Result Entry'!CY19</f>
        <v>0</v>
      </c>
      <c r="CY17" s="262">
        <f>'Result Entry'!CZ19</f>
        <v>0</v>
      </c>
      <c r="CZ17" s="263" t="str">
        <f>'Result Entry'!DA19</f>
        <v/>
      </c>
      <c r="DA17" s="256">
        <f>'Result Entry'!DB19</f>
        <v>705</v>
      </c>
      <c r="DB17" s="242">
        <f>'Result Entry'!DC19</f>
        <v>0</v>
      </c>
      <c r="DC17" s="257">
        <f>'Result Entry'!DD19</f>
        <v>0</v>
      </c>
      <c r="DD17" s="235" t="str">
        <f>'Result Entry'!DE19</f>
        <v/>
      </c>
      <c r="DE17" s="235" t="str">
        <f>'Result Entry'!DF19</f>
        <v/>
      </c>
      <c r="DF17" s="235" t="str">
        <f>'Result Entry'!DG19</f>
        <v/>
      </c>
      <c r="DG17" s="258" t="str">
        <f>'Result Entry'!DH19</f>
        <v/>
      </c>
    </row>
    <row r="18" spans="1:111">
      <c r="A18" s="833"/>
      <c r="B18" s="245">
        <f t="shared" si="0"/>
        <v>0</v>
      </c>
      <c r="C18" s="234">
        <f>'Result Entry'!D20</f>
        <v>0</v>
      </c>
      <c r="D18" s="234">
        <f>'Result Entry'!E20</f>
        <v>0</v>
      </c>
      <c r="E18" s="234">
        <f>'Result Entry'!F20</f>
        <v>0</v>
      </c>
      <c r="F18" s="235">
        <f>'Result Entry'!G20</f>
        <v>0</v>
      </c>
      <c r="G18" s="235">
        <f>'Result Entry'!H20</f>
        <v>0</v>
      </c>
      <c r="H18" s="235">
        <f>'Result Entry'!I20</f>
        <v>0</v>
      </c>
      <c r="I18" s="525">
        <f>'Result Entry'!J20</f>
        <v>0</v>
      </c>
      <c r="J18" s="92">
        <f>'Result Entry'!K20</f>
        <v>0</v>
      </c>
      <c r="K18" s="246">
        <f>'Result Entry'!L20</f>
        <v>0</v>
      </c>
      <c r="L18" s="246">
        <f>'Result Entry'!M20</f>
        <v>0</v>
      </c>
      <c r="M18" s="247">
        <f>'Result Entry'!N20</f>
        <v>0</v>
      </c>
      <c r="N18" s="248">
        <f>'Result Entry'!O20</f>
        <v>0</v>
      </c>
      <c r="O18" s="248">
        <f>'Result Entry'!P20</f>
        <v>0</v>
      </c>
      <c r="P18" s="249">
        <f>'Result Entry'!Q20</f>
        <v>0</v>
      </c>
      <c r="Q18" s="91">
        <f>'Result Entry'!R20</f>
        <v>0</v>
      </c>
      <c r="R18" s="250">
        <f>'Result Entry'!S20</f>
        <v>0</v>
      </c>
      <c r="S18" s="250">
        <f>'Result Entry'!T20</f>
        <v>0</v>
      </c>
      <c r="T18" s="250">
        <f>'Result Entry'!U20</f>
        <v>0</v>
      </c>
      <c r="U18" s="91">
        <f>'Result Entry'!V20</f>
        <v>0</v>
      </c>
      <c r="V18" s="250">
        <f>'Result Entry'!W20</f>
        <v>0</v>
      </c>
      <c r="W18" s="235">
        <f>'Result Entry'!X20</f>
        <v>0</v>
      </c>
      <c r="X18" s="251" t="str">
        <f>'Result Entry'!Y20</f>
        <v/>
      </c>
      <c r="Y18" s="252">
        <f>'Result Entry'!Z20</f>
        <v>0</v>
      </c>
      <c r="Z18" s="246">
        <f>'Result Entry'!AA20</f>
        <v>0</v>
      </c>
      <c r="AA18" s="246">
        <f>'Result Entry'!AB20</f>
        <v>0</v>
      </c>
      <c r="AB18" s="247">
        <f>'Result Entry'!AC20</f>
        <v>0</v>
      </c>
      <c r="AC18" s="248">
        <f>'Result Entry'!AD20</f>
        <v>0</v>
      </c>
      <c r="AD18" s="248">
        <f>'Result Entry'!AE20</f>
        <v>0</v>
      </c>
      <c r="AE18" s="249">
        <f>'Result Entry'!AF20</f>
        <v>0</v>
      </c>
      <c r="AF18" s="91">
        <f>'Result Entry'!AG20</f>
        <v>0</v>
      </c>
      <c r="AG18" s="250">
        <f>'Result Entry'!AH20</f>
        <v>0</v>
      </c>
      <c r="AH18" s="250">
        <f>'Result Entry'!AI20</f>
        <v>0</v>
      </c>
      <c r="AI18" s="250">
        <f>'Result Entry'!AJ20</f>
        <v>0</v>
      </c>
      <c r="AJ18" s="91">
        <f>'Result Entry'!AK20</f>
        <v>0</v>
      </c>
      <c r="AK18" s="250">
        <f>'Result Entry'!AL20</f>
        <v>0</v>
      </c>
      <c r="AL18" s="235">
        <f>'Result Entry'!AM20</f>
        <v>0</v>
      </c>
      <c r="AM18" s="251" t="str">
        <f>'Result Entry'!AN20</f>
        <v/>
      </c>
      <c r="AN18" s="252">
        <f>'Result Entry'!AO20</f>
        <v>0</v>
      </c>
      <c r="AO18" s="246">
        <f>'Result Entry'!AP20</f>
        <v>0</v>
      </c>
      <c r="AP18" s="246">
        <f>'Result Entry'!AQ20</f>
        <v>0</v>
      </c>
      <c r="AQ18" s="247">
        <f>'Result Entry'!AR20</f>
        <v>0</v>
      </c>
      <c r="AR18" s="248">
        <f>'Result Entry'!AS20</f>
        <v>0</v>
      </c>
      <c r="AS18" s="248">
        <f>'Result Entry'!AT20</f>
        <v>0</v>
      </c>
      <c r="AT18" s="249">
        <f>'Result Entry'!AU20</f>
        <v>0</v>
      </c>
      <c r="AU18" s="91">
        <f>'Result Entry'!AV20</f>
        <v>0</v>
      </c>
      <c r="AV18" s="250">
        <f>'Result Entry'!AW20</f>
        <v>0</v>
      </c>
      <c r="AW18" s="250">
        <f>'Result Entry'!AX20</f>
        <v>0</v>
      </c>
      <c r="AX18" s="250">
        <f>'Result Entry'!AY20</f>
        <v>0</v>
      </c>
      <c r="AY18" s="91">
        <f>'Result Entry'!AZ20</f>
        <v>0</v>
      </c>
      <c r="AZ18" s="250">
        <f>'Result Entry'!BA20</f>
        <v>0</v>
      </c>
      <c r="BA18" s="235">
        <f>'Result Entry'!BB20</f>
        <v>0</v>
      </c>
      <c r="BB18" s="251" t="str">
        <f>'Result Entry'!BC20</f>
        <v/>
      </c>
      <c r="BC18" s="252">
        <f>'Result Entry'!BD20</f>
        <v>0</v>
      </c>
      <c r="BD18" s="246">
        <f>'Result Entry'!BE20</f>
        <v>0</v>
      </c>
      <c r="BE18" s="246">
        <f>'Result Entry'!BF20</f>
        <v>0</v>
      </c>
      <c r="BF18" s="247">
        <f>'Result Entry'!BG20</f>
        <v>0</v>
      </c>
      <c r="BG18" s="248">
        <f>'Result Entry'!BH20</f>
        <v>0</v>
      </c>
      <c r="BH18" s="248">
        <f>'Result Entry'!BI20</f>
        <v>0</v>
      </c>
      <c r="BI18" s="249">
        <f>'Result Entry'!BJ20</f>
        <v>0</v>
      </c>
      <c r="BJ18" s="91">
        <f>'Result Entry'!BK20</f>
        <v>0</v>
      </c>
      <c r="BK18" s="250">
        <f>'Result Entry'!BL20</f>
        <v>0</v>
      </c>
      <c r="BL18" s="250">
        <f>'Result Entry'!BM20</f>
        <v>0</v>
      </c>
      <c r="BM18" s="250">
        <f>'Result Entry'!BN20</f>
        <v>0</v>
      </c>
      <c r="BN18" s="91">
        <f>'Result Entry'!BO20</f>
        <v>0</v>
      </c>
      <c r="BO18" s="250">
        <f>'Result Entry'!BP20</f>
        <v>0</v>
      </c>
      <c r="BP18" s="235">
        <f>'Result Entry'!BQ20</f>
        <v>0</v>
      </c>
      <c r="BQ18" s="251" t="str">
        <f>'Result Entry'!BR20</f>
        <v/>
      </c>
      <c r="BR18" s="259">
        <f>'Result Entry'!BS20</f>
        <v>0</v>
      </c>
      <c r="BS18" s="254">
        <f>'Result Entry'!BT20</f>
        <v>0</v>
      </c>
      <c r="BT18" s="254">
        <f>'Result Entry'!BU20</f>
        <v>0</v>
      </c>
      <c r="BU18" s="254">
        <f>'Result Entry'!BV20</f>
        <v>0</v>
      </c>
      <c r="BV18" s="254">
        <f>'Result Entry'!BW20</f>
        <v>0</v>
      </c>
      <c r="BW18" s="260">
        <f>'Result Entry'!BX20</f>
        <v>0</v>
      </c>
      <c r="BX18" s="235">
        <f>'Result Entry'!BY20</f>
        <v>0</v>
      </c>
      <c r="BY18" s="251" t="str">
        <f>'Result Entry'!BZ20</f>
        <v/>
      </c>
      <c r="BZ18" s="259">
        <f>'Result Entry'!CA20</f>
        <v>0</v>
      </c>
      <c r="CA18" s="254">
        <f>'Result Entry'!CB20</f>
        <v>0</v>
      </c>
      <c r="CB18" s="254">
        <f>'Result Entry'!CC20</f>
        <v>0</v>
      </c>
      <c r="CC18" s="254">
        <f>'Result Entry'!CD20</f>
        <v>0</v>
      </c>
      <c r="CD18" s="254">
        <f>'Result Entry'!CE20</f>
        <v>0</v>
      </c>
      <c r="CE18" s="260">
        <f>'Result Entry'!CF20</f>
        <v>0</v>
      </c>
      <c r="CF18" s="235">
        <f>'Result Entry'!CG20</f>
        <v>0</v>
      </c>
      <c r="CG18" s="251" t="str">
        <f>'Result Entry'!CH20</f>
        <v/>
      </c>
      <c r="CH18" s="259">
        <f>'Result Entry'!CI20</f>
        <v>0</v>
      </c>
      <c r="CI18" s="254">
        <f>'Result Entry'!CJ20</f>
        <v>0</v>
      </c>
      <c r="CJ18" s="254">
        <f>'Result Entry'!CK20</f>
        <v>0</v>
      </c>
      <c r="CK18" s="254">
        <f>'Result Entry'!CL20</f>
        <v>0</v>
      </c>
      <c r="CL18" s="254">
        <f>'Result Entry'!CM20</f>
        <v>0</v>
      </c>
      <c r="CM18" s="260">
        <f>'Result Entry'!CN20</f>
        <v>0</v>
      </c>
      <c r="CN18" s="235">
        <f>'Result Entry'!CO20</f>
        <v>0</v>
      </c>
      <c r="CO18" s="251" t="str">
        <f>'Result Entry'!CP20</f>
        <v/>
      </c>
      <c r="CP18" s="259">
        <f>'Result Entry'!CQ20</f>
        <v>0</v>
      </c>
      <c r="CQ18" s="254">
        <f>'Result Entry'!CR20</f>
        <v>0</v>
      </c>
      <c r="CR18" s="254">
        <f>'Result Entry'!CS20</f>
        <v>0</v>
      </c>
      <c r="CS18" s="254">
        <f>'Result Entry'!CT20</f>
        <v>0</v>
      </c>
      <c r="CT18" s="254">
        <f>'Result Entry'!CU20</f>
        <v>0</v>
      </c>
      <c r="CU18" s="260">
        <f>'Result Entry'!CV20</f>
        <v>0</v>
      </c>
      <c r="CV18" s="235" t="str">
        <f>'Result Entry'!CW20</f>
        <v/>
      </c>
      <c r="CW18" s="251" t="str">
        <f>'Result Entry'!CX20</f>
        <v/>
      </c>
      <c r="CX18" s="261">
        <f>'Result Entry'!CY20</f>
        <v>0</v>
      </c>
      <c r="CY18" s="262">
        <f>'Result Entry'!CZ20</f>
        <v>0</v>
      </c>
      <c r="CZ18" s="263" t="str">
        <f>'Result Entry'!DA20</f>
        <v/>
      </c>
      <c r="DA18" s="256">
        <f>'Result Entry'!DB20</f>
        <v>705</v>
      </c>
      <c r="DB18" s="242">
        <f>'Result Entry'!DC20</f>
        <v>0</v>
      </c>
      <c r="DC18" s="257">
        <f>'Result Entry'!DD20</f>
        <v>0</v>
      </c>
      <c r="DD18" s="235" t="str">
        <f>'Result Entry'!DE20</f>
        <v/>
      </c>
      <c r="DE18" s="235" t="str">
        <f>'Result Entry'!DF20</f>
        <v/>
      </c>
      <c r="DF18" s="235" t="str">
        <f>'Result Entry'!DG20</f>
        <v/>
      </c>
      <c r="DG18" s="258" t="str">
        <f>'Result Entry'!DH20</f>
        <v/>
      </c>
    </row>
    <row r="19" spans="1:111">
      <c r="A19" s="833"/>
      <c r="B19" s="245">
        <f t="shared" si="0"/>
        <v>0</v>
      </c>
      <c r="C19" s="234">
        <f>'Result Entry'!D21</f>
        <v>0</v>
      </c>
      <c r="D19" s="234">
        <f>'Result Entry'!E21</f>
        <v>0</v>
      </c>
      <c r="E19" s="234">
        <f>'Result Entry'!F21</f>
        <v>0</v>
      </c>
      <c r="F19" s="235">
        <f>'Result Entry'!G21</f>
        <v>0</v>
      </c>
      <c r="G19" s="235">
        <f>'Result Entry'!H21</f>
        <v>0</v>
      </c>
      <c r="H19" s="235">
        <f>'Result Entry'!I21</f>
        <v>0</v>
      </c>
      <c r="I19" s="525">
        <f>'Result Entry'!J21</f>
        <v>0</v>
      </c>
      <c r="J19" s="92">
        <f>'Result Entry'!K21</f>
        <v>0</v>
      </c>
      <c r="K19" s="246">
        <f>'Result Entry'!L21</f>
        <v>0</v>
      </c>
      <c r="L19" s="246">
        <f>'Result Entry'!M21</f>
        <v>0</v>
      </c>
      <c r="M19" s="247">
        <f>'Result Entry'!N21</f>
        <v>0</v>
      </c>
      <c r="N19" s="248">
        <f>'Result Entry'!O21</f>
        <v>0</v>
      </c>
      <c r="O19" s="248">
        <f>'Result Entry'!P21</f>
        <v>0</v>
      </c>
      <c r="P19" s="249">
        <f>'Result Entry'!Q21</f>
        <v>0</v>
      </c>
      <c r="Q19" s="91">
        <f>'Result Entry'!R21</f>
        <v>0</v>
      </c>
      <c r="R19" s="250">
        <f>'Result Entry'!S21</f>
        <v>0</v>
      </c>
      <c r="S19" s="250">
        <f>'Result Entry'!T21</f>
        <v>0</v>
      </c>
      <c r="T19" s="250">
        <f>'Result Entry'!U21</f>
        <v>0</v>
      </c>
      <c r="U19" s="91">
        <f>'Result Entry'!V21</f>
        <v>0</v>
      </c>
      <c r="V19" s="250">
        <f>'Result Entry'!W21</f>
        <v>0</v>
      </c>
      <c r="W19" s="235">
        <f>'Result Entry'!X21</f>
        <v>0</v>
      </c>
      <c r="X19" s="251" t="str">
        <f>'Result Entry'!Y21</f>
        <v/>
      </c>
      <c r="Y19" s="252">
        <f>'Result Entry'!Z21</f>
        <v>0</v>
      </c>
      <c r="Z19" s="246">
        <f>'Result Entry'!AA21</f>
        <v>0</v>
      </c>
      <c r="AA19" s="246">
        <f>'Result Entry'!AB21</f>
        <v>0</v>
      </c>
      <c r="AB19" s="247">
        <f>'Result Entry'!AC21</f>
        <v>0</v>
      </c>
      <c r="AC19" s="248">
        <f>'Result Entry'!AD21</f>
        <v>0</v>
      </c>
      <c r="AD19" s="248">
        <f>'Result Entry'!AE21</f>
        <v>0</v>
      </c>
      <c r="AE19" s="249">
        <f>'Result Entry'!AF21</f>
        <v>0</v>
      </c>
      <c r="AF19" s="91">
        <f>'Result Entry'!AG21</f>
        <v>0</v>
      </c>
      <c r="AG19" s="250">
        <f>'Result Entry'!AH21</f>
        <v>0</v>
      </c>
      <c r="AH19" s="250">
        <f>'Result Entry'!AI21</f>
        <v>0</v>
      </c>
      <c r="AI19" s="250">
        <f>'Result Entry'!AJ21</f>
        <v>0</v>
      </c>
      <c r="AJ19" s="91">
        <f>'Result Entry'!AK21</f>
        <v>0</v>
      </c>
      <c r="AK19" s="250">
        <f>'Result Entry'!AL21</f>
        <v>0</v>
      </c>
      <c r="AL19" s="235">
        <f>'Result Entry'!AM21</f>
        <v>0</v>
      </c>
      <c r="AM19" s="251" t="str">
        <f>'Result Entry'!AN21</f>
        <v/>
      </c>
      <c r="AN19" s="252">
        <f>'Result Entry'!AO21</f>
        <v>0</v>
      </c>
      <c r="AO19" s="246">
        <f>'Result Entry'!AP21</f>
        <v>0</v>
      </c>
      <c r="AP19" s="246">
        <f>'Result Entry'!AQ21</f>
        <v>0</v>
      </c>
      <c r="AQ19" s="247">
        <f>'Result Entry'!AR21</f>
        <v>0</v>
      </c>
      <c r="AR19" s="248">
        <f>'Result Entry'!AS21</f>
        <v>0</v>
      </c>
      <c r="AS19" s="248">
        <f>'Result Entry'!AT21</f>
        <v>0</v>
      </c>
      <c r="AT19" s="249">
        <f>'Result Entry'!AU21</f>
        <v>0</v>
      </c>
      <c r="AU19" s="91">
        <f>'Result Entry'!AV21</f>
        <v>0</v>
      </c>
      <c r="AV19" s="250">
        <f>'Result Entry'!AW21</f>
        <v>0</v>
      </c>
      <c r="AW19" s="250">
        <f>'Result Entry'!AX21</f>
        <v>0</v>
      </c>
      <c r="AX19" s="250">
        <f>'Result Entry'!AY21</f>
        <v>0</v>
      </c>
      <c r="AY19" s="91">
        <f>'Result Entry'!AZ21</f>
        <v>0</v>
      </c>
      <c r="AZ19" s="250">
        <f>'Result Entry'!BA21</f>
        <v>0</v>
      </c>
      <c r="BA19" s="235">
        <f>'Result Entry'!BB21</f>
        <v>0</v>
      </c>
      <c r="BB19" s="251" t="str">
        <f>'Result Entry'!BC21</f>
        <v/>
      </c>
      <c r="BC19" s="252">
        <f>'Result Entry'!BD21</f>
        <v>0</v>
      </c>
      <c r="BD19" s="246">
        <f>'Result Entry'!BE21</f>
        <v>0</v>
      </c>
      <c r="BE19" s="246">
        <f>'Result Entry'!BF21</f>
        <v>0</v>
      </c>
      <c r="BF19" s="247">
        <f>'Result Entry'!BG21</f>
        <v>0</v>
      </c>
      <c r="BG19" s="248">
        <f>'Result Entry'!BH21</f>
        <v>0</v>
      </c>
      <c r="BH19" s="248">
        <f>'Result Entry'!BI21</f>
        <v>0</v>
      </c>
      <c r="BI19" s="249">
        <f>'Result Entry'!BJ21</f>
        <v>0</v>
      </c>
      <c r="BJ19" s="91">
        <f>'Result Entry'!BK21</f>
        <v>0</v>
      </c>
      <c r="BK19" s="250">
        <f>'Result Entry'!BL21</f>
        <v>0</v>
      </c>
      <c r="BL19" s="250">
        <f>'Result Entry'!BM21</f>
        <v>0</v>
      </c>
      <c r="BM19" s="250">
        <f>'Result Entry'!BN21</f>
        <v>0</v>
      </c>
      <c r="BN19" s="91">
        <f>'Result Entry'!BO21</f>
        <v>0</v>
      </c>
      <c r="BO19" s="250">
        <f>'Result Entry'!BP21</f>
        <v>0</v>
      </c>
      <c r="BP19" s="235">
        <f>'Result Entry'!BQ21</f>
        <v>0</v>
      </c>
      <c r="BQ19" s="251" t="str">
        <f>'Result Entry'!BR21</f>
        <v/>
      </c>
      <c r="BR19" s="259">
        <f>'Result Entry'!BS21</f>
        <v>0</v>
      </c>
      <c r="BS19" s="254">
        <f>'Result Entry'!BT21</f>
        <v>0</v>
      </c>
      <c r="BT19" s="254">
        <f>'Result Entry'!BU21</f>
        <v>0</v>
      </c>
      <c r="BU19" s="254">
        <f>'Result Entry'!BV21</f>
        <v>0</v>
      </c>
      <c r="BV19" s="254">
        <f>'Result Entry'!BW21</f>
        <v>0</v>
      </c>
      <c r="BW19" s="260">
        <f>'Result Entry'!BX21</f>
        <v>0</v>
      </c>
      <c r="BX19" s="235">
        <f>'Result Entry'!BY21</f>
        <v>0</v>
      </c>
      <c r="BY19" s="251" t="str">
        <f>'Result Entry'!BZ21</f>
        <v/>
      </c>
      <c r="BZ19" s="259">
        <f>'Result Entry'!CA21</f>
        <v>0</v>
      </c>
      <c r="CA19" s="254">
        <f>'Result Entry'!CB21</f>
        <v>0</v>
      </c>
      <c r="CB19" s="254">
        <f>'Result Entry'!CC21</f>
        <v>0</v>
      </c>
      <c r="CC19" s="254">
        <f>'Result Entry'!CD21</f>
        <v>0</v>
      </c>
      <c r="CD19" s="254">
        <f>'Result Entry'!CE21</f>
        <v>0</v>
      </c>
      <c r="CE19" s="260">
        <f>'Result Entry'!CF21</f>
        <v>0</v>
      </c>
      <c r="CF19" s="235">
        <f>'Result Entry'!CG21</f>
        <v>0</v>
      </c>
      <c r="CG19" s="251" t="str">
        <f>'Result Entry'!CH21</f>
        <v/>
      </c>
      <c r="CH19" s="259">
        <f>'Result Entry'!CI21</f>
        <v>0</v>
      </c>
      <c r="CI19" s="254">
        <f>'Result Entry'!CJ21</f>
        <v>0</v>
      </c>
      <c r="CJ19" s="254">
        <f>'Result Entry'!CK21</f>
        <v>0</v>
      </c>
      <c r="CK19" s="254">
        <f>'Result Entry'!CL21</f>
        <v>0</v>
      </c>
      <c r="CL19" s="254">
        <f>'Result Entry'!CM21</f>
        <v>0</v>
      </c>
      <c r="CM19" s="260">
        <f>'Result Entry'!CN21</f>
        <v>0</v>
      </c>
      <c r="CN19" s="235">
        <f>'Result Entry'!CO21</f>
        <v>0</v>
      </c>
      <c r="CO19" s="251" t="str">
        <f>'Result Entry'!CP21</f>
        <v/>
      </c>
      <c r="CP19" s="259">
        <f>'Result Entry'!CQ21</f>
        <v>0</v>
      </c>
      <c r="CQ19" s="254">
        <f>'Result Entry'!CR21</f>
        <v>0</v>
      </c>
      <c r="CR19" s="254">
        <f>'Result Entry'!CS21</f>
        <v>0</v>
      </c>
      <c r="CS19" s="254">
        <f>'Result Entry'!CT21</f>
        <v>0</v>
      </c>
      <c r="CT19" s="254">
        <f>'Result Entry'!CU21</f>
        <v>0</v>
      </c>
      <c r="CU19" s="260">
        <f>'Result Entry'!CV21</f>
        <v>0</v>
      </c>
      <c r="CV19" s="235" t="str">
        <f>'Result Entry'!CW21</f>
        <v/>
      </c>
      <c r="CW19" s="251" t="str">
        <f>'Result Entry'!CX21</f>
        <v/>
      </c>
      <c r="CX19" s="261">
        <f>'Result Entry'!CY21</f>
        <v>0</v>
      </c>
      <c r="CY19" s="262">
        <f>'Result Entry'!CZ21</f>
        <v>0</v>
      </c>
      <c r="CZ19" s="263" t="str">
        <f>'Result Entry'!DA21</f>
        <v/>
      </c>
      <c r="DA19" s="256">
        <f>'Result Entry'!DB21</f>
        <v>705</v>
      </c>
      <c r="DB19" s="242">
        <f>'Result Entry'!DC21</f>
        <v>0</v>
      </c>
      <c r="DC19" s="257">
        <f>'Result Entry'!DD21</f>
        <v>0</v>
      </c>
      <c r="DD19" s="235" t="str">
        <f>'Result Entry'!DE21</f>
        <v/>
      </c>
      <c r="DE19" s="235" t="str">
        <f>'Result Entry'!DF21</f>
        <v/>
      </c>
      <c r="DF19" s="235" t="str">
        <f>'Result Entry'!DG21</f>
        <v/>
      </c>
      <c r="DG19" s="258" t="str">
        <f>'Result Entry'!DH21</f>
        <v/>
      </c>
    </row>
    <row r="20" spans="1:111">
      <c r="A20" s="833"/>
      <c r="B20" s="245">
        <f t="shared" si="0"/>
        <v>0</v>
      </c>
      <c r="C20" s="234">
        <f>'Result Entry'!D22</f>
        <v>0</v>
      </c>
      <c r="D20" s="234">
        <f>'Result Entry'!E22</f>
        <v>0</v>
      </c>
      <c r="E20" s="234">
        <f>'Result Entry'!F22</f>
        <v>0</v>
      </c>
      <c r="F20" s="235">
        <f>'Result Entry'!G22</f>
        <v>0</v>
      </c>
      <c r="G20" s="235">
        <f>'Result Entry'!H22</f>
        <v>0</v>
      </c>
      <c r="H20" s="235">
        <f>'Result Entry'!I22</f>
        <v>0</v>
      </c>
      <c r="I20" s="525">
        <f>'Result Entry'!J22</f>
        <v>0</v>
      </c>
      <c r="J20" s="92">
        <f>'Result Entry'!K22</f>
        <v>0</v>
      </c>
      <c r="K20" s="246">
        <f>'Result Entry'!L22</f>
        <v>0</v>
      </c>
      <c r="L20" s="246">
        <f>'Result Entry'!M22</f>
        <v>0</v>
      </c>
      <c r="M20" s="247">
        <f>'Result Entry'!N22</f>
        <v>0</v>
      </c>
      <c r="N20" s="248">
        <f>'Result Entry'!O22</f>
        <v>0</v>
      </c>
      <c r="O20" s="248">
        <f>'Result Entry'!P22</f>
        <v>0</v>
      </c>
      <c r="P20" s="249">
        <f>'Result Entry'!Q22</f>
        <v>0</v>
      </c>
      <c r="Q20" s="91">
        <f>'Result Entry'!R22</f>
        <v>0</v>
      </c>
      <c r="R20" s="250">
        <f>'Result Entry'!S22</f>
        <v>0</v>
      </c>
      <c r="S20" s="250">
        <f>'Result Entry'!T22</f>
        <v>0</v>
      </c>
      <c r="T20" s="250">
        <f>'Result Entry'!U22</f>
        <v>0</v>
      </c>
      <c r="U20" s="91">
        <f>'Result Entry'!V22</f>
        <v>0</v>
      </c>
      <c r="V20" s="250">
        <f>'Result Entry'!W22</f>
        <v>0</v>
      </c>
      <c r="W20" s="235">
        <f>'Result Entry'!X22</f>
        <v>0</v>
      </c>
      <c r="X20" s="251" t="str">
        <f>'Result Entry'!Y22</f>
        <v/>
      </c>
      <c r="Y20" s="252">
        <f>'Result Entry'!Z22</f>
        <v>0</v>
      </c>
      <c r="Z20" s="246">
        <f>'Result Entry'!AA22</f>
        <v>0</v>
      </c>
      <c r="AA20" s="246">
        <f>'Result Entry'!AB22</f>
        <v>0</v>
      </c>
      <c r="AB20" s="247">
        <f>'Result Entry'!AC22</f>
        <v>0</v>
      </c>
      <c r="AC20" s="248">
        <f>'Result Entry'!AD22</f>
        <v>0</v>
      </c>
      <c r="AD20" s="248">
        <f>'Result Entry'!AE22</f>
        <v>0</v>
      </c>
      <c r="AE20" s="249">
        <f>'Result Entry'!AF22</f>
        <v>0</v>
      </c>
      <c r="AF20" s="91">
        <f>'Result Entry'!AG22</f>
        <v>0</v>
      </c>
      <c r="AG20" s="250">
        <f>'Result Entry'!AH22</f>
        <v>0</v>
      </c>
      <c r="AH20" s="250">
        <f>'Result Entry'!AI22</f>
        <v>0</v>
      </c>
      <c r="AI20" s="250">
        <f>'Result Entry'!AJ22</f>
        <v>0</v>
      </c>
      <c r="AJ20" s="91">
        <f>'Result Entry'!AK22</f>
        <v>0</v>
      </c>
      <c r="AK20" s="250">
        <f>'Result Entry'!AL22</f>
        <v>0</v>
      </c>
      <c r="AL20" s="235">
        <f>'Result Entry'!AM22</f>
        <v>0</v>
      </c>
      <c r="AM20" s="251" t="str">
        <f>'Result Entry'!AN22</f>
        <v/>
      </c>
      <c r="AN20" s="252">
        <f>'Result Entry'!AO22</f>
        <v>0</v>
      </c>
      <c r="AO20" s="246">
        <f>'Result Entry'!AP22</f>
        <v>0</v>
      </c>
      <c r="AP20" s="246">
        <f>'Result Entry'!AQ22</f>
        <v>0</v>
      </c>
      <c r="AQ20" s="247">
        <f>'Result Entry'!AR22</f>
        <v>0</v>
      </c>
      <c r="AR20" s="248">
        <f>'Result Entry'!AS22</f>
        <v>0</v>
      </c>
      <c r="AS20" s="248">
        <f>'Result Entry'!AT22</f>
        <v>0</v>
      </c>
      <c r="AT20" s="249">
        <f>'Result Entry'!AU22</f>
        <v>0</v>
      </c>
      <c r="AU20" s="91">
        <f>'Result Entry'!AV22</f>
        <v>0</v>
      </c>
      <c r="AV20" s="250">
        <f>'Result Entry'!AW22</f>
        <v>0</v>
      </c>
      <c r="AW20" s="250">
        <f>'Result Entry'!AX22</f>
        <v>0</v>
      </c>
      <c r="AX20" s="250">
        <f>'Result Entry'!AY22</f>
        <v>0</v>
      </c>
      <c r="AY20" s="91">
        <f>'Result Entry'!AZ22</f>
        <v>0</v>
      </c>
      <c r="AZ20" s="250">
        <f>'Result Entry'!BA22</f>
        <v>0</v>
      </c>
      <c r="BA20" s="235">
        <f>'Result Entry'!BB22</f>
        <v>0</v>
      </c>
      <c r="BB20" s="251" t="str">
        <f>'Result Entry'!BC22</f>
        <v/>
      </c>
      <c r="BC20" s="252">
        <f>'Result Entry'!BD22</f>
        <v>0</v>
      </c>
      <c r="BD20" s="246">
        <f>'Result Entry'!BE22</f>
        <v>0</v>
      </c>
      <c r="BE20" s="246">
        <f>'Result Entry'!BF22</f>
        <v>0</v>
      </c>
      <c r="BF20" s="247">
        <f>'Result Entry'!BG22</f>
        <v>0</v>
      </c>
      <c r="BG20" s="248">
        <f>'Result Entry'!BH22</f>
        <v>0</v>
      </c>
      <c r="BH20" s="248">
        <f>'Result Entry'!BI22</f>
        <v>0</v>
      </c>
      <c r="BI20" s="249">
        <f>'Result Entry'!BJ22</f>
        <v>0</v>
      </c>
      <c r="BJ20" s="91">
        <f>'Result Entry'!BK22</f>
        <v>0</v>
      </c>
      <c r="BK20" s="250">
        <f>'Result Entry'!BL22</f>
        <v>0</v>
      </c>
      <c r="BL20" s="250">
        <f>'Result Entry'!BM22</f>
        <v>0</v>
      </c>
      <c r="BM20" s="250">
        <f>'Result Entry'!BN22</f>
        <v>0</v>
      </c>
      <c r="BN20" s="91">
        <f>'Result Entry'!BO22</f>
        <v>0</v>
      </c>
      <c r="BO20" s="250">
        <f>'Result Entry'!BP22</f>
        <v>0</v>
      </c>
      <c r="BP20" s="235">
        <f>'Result Entry'!BQ22</f>
        <v>0</v>
      </c>
      <c r="BQ20" s="251" t="str">
        <f>'Result Entry'!BR22</f>
        <v/>
      </c>
      <c r="BR20" s="259">
        <f>'Result Entry'!BS22</f>
        <v>0</v>
      </c>
      <c r="BS20" s="254">
        <f>'Result Entry'!BT22</f>
        <v>0</v>
      </c>
      <c r="BT20" s="254">
        <f>'Result Entry'!BU22</f>
        <v>0</v>
      </c>
      <c r="BU20" s="254">
        <f>'Result Entry'!BV22</f>
        <v>0</v>
      </c>
      <c r="BV20" s="254">
        <f>'Result Entry'!BW22</f>
        <v>0</v>
      </c>
      <c r="BW20" s="260">
        <f>'Result Entry'!BX22</f>
        <v>0</v>
      </c>
      <c r="BX20" s="235">
        <f>'Result Entry'!BY22</f>
        <v>0</v>
      </c>
      <c r="BY20" s="251" t="str">
        <f>'Result Entry'!BZ22</f>
        <v/>
      </c>
      <c r="BZ20" s="259">
        <f>'Result Entry'!CA22</f>
        <v>0</v>
      </c>
      <c r="CA20" s="254">
        <f>'Result Entry'!CB22</f>
        <v>0</v>
      </c>
      <c r="CB20" s="254">
        <f>'Result Entry'!CC22</f>
        <v>0</v>
      </c>
      <c r="CC20" s="254">
        <f>'Result Entry'!CD22</f>
        <v>0</v>
      </c>
      <c r="CD20" s="254">
        <f>'Result Entry'!CE22</f>
        <v>0</v>
      </c>
      <c r="CE20" s="260">
        <f>'Result Entry'!CF22</f>
        <v>0</v>
      </c>
      <c r="CF20" s="235">
        <f>'Result Entry'!CG22</f>
        <v>0</v>
      </c>
      <c r="CG20" s="251" t="str">
        <f>'Result Entry'!CH22</f>
        <v/>
      </c>
      <c r="CH20" s="259">
        <f>'Result Entry'!CI22</f>
        <v>0</v>
      </c>
      <c r="CI20" s="254">
        <f>'Result Entry'!CJ22</f>
        <v>0</v>
      </c>
      <c r="CJ20" s="254">
        <f>'Result Entry'!CK22</f>
        <v>0</v>
      </c>
      <c r="CK20" s="254">
        <f>'Result Entry'!CL22</f>
        <v>0</v>
      </c>
      <c r="CL20" s="254">
        <f>'Result Entry'!CM22</f>
        <v>0</v>
      </c>
      <c r="CM20" s="260">
        <f>'Result Entry'!CN22</f>
        <v>0</v>
      </c>
      <c r="CN20" s="235">
        <f>'Result Entry'!CO22</f>
        <v>0</v>
      </c>
      <c r="CO20" s="251" t="str">
        <f>'Result Entry'!CP22</f>
        <v/>
      </c>
      <c r="CP20" s="259">
        <f>'Result Entry'!CQ22</f>
        <v>0</v>
      </c>
      <c r="CQ20" s="254">
        <f>'Result Entry'!CR22</f>
        <v>0</v>
      </c>
      <c r="CR20" s="254">
        <f>'Result Entry'!CS22</f>
        <v>0</v>
      </c>
      <c r="CS20" s="254">
        <f>'Result Entry'!CT22</f>
        <v>0</v>
      </c>
      <c r="CT20" s="254">
        <f>'Result Entry'!CU22</f>
        <v>0</v>
      </c>
      <c r="CU20" s="260">
        <f>'Result Entry'!CV22</f>
        <v>0</v>
      </c>
      <c r="CV20" s="235" t="str">
        <f>'Result Entry'!CW22</f>
        <v/>
      </c>
      <c r="CW20" s="251" t="str">
        <f>'Result Entry'!CX22</f>
        <v/>
      </c>
      <c r="CX20" s="261">
        <f>'Result Entry'!CY22</f>
        <v>0</v>
      </c>
      <c r="CY20" s="262">
        <f>'Result Entry'!CZ22</f>
        <v>0</v>
      </c>
      <c r="CZ20" s="263" t="str">
        <f>'Result Entry'!DA22</f>
        <v/>
      </c>
      <c r="DA20" s="256">
        <f>'Result Entry'!DB22</f>
        <v>705</v>
      </c>
      <c r="DB20" s="242">
        <f>'Result Entry'!DC22</f>
        <v>0</v>
      </c>
      <c r="DC20" s="257">
        <f>'Result Entry'!DD22</f>
        <v>0</v>
      </c>
      <c r="DD20" s="235" t="str">
        <f>'Result Entry'!DE22</f>
        <v/>
      </c>
      <c r="DE20" s="235" t="str">
        <f>'Result Entry'!DF22</f>
        <v/>
      </c>
      <c r="DF20" s="235" t="str">
        <f>'Result Entry'!DG22</f>
        <v/>
      </c>
      <c r="DG20" s="258" t="str">
        <f>'Result Entry'!DH22</f>
        <v/>
      </c>
    </row>
    <row r="21" spans="1:111">
      <c r="A21" s="833"/>
      <c r="B21" s="245">
        <f t="shared" si="0"/>
        <v>0</v>
      </c>
      <c r="C21" s="234">
        <f>'Result Entry'!D23</f>
        <v>0</v>
      </c>
      <c r="D21" s="234">
        <f>'Result Entry'!E23</f>
        <v>0</v>
      </c>
      <c r="E21" s="234">
        <f>'Result Entry'!F23</f>
        <v>0</v>
      </c>
      <c r="F21" s="235">
        <f>'Result Entry'!G23</f>
        <v>0</v>
      </c>
      <c r="G21" s="235">
        <f>'Result Entry'!H23</f>
        <v>0</v>
      </c>
      <c r="H21" s="235">
        <f>'Result Entry'!I23</f>
        <v>0</v>
      </c>
      <c r="I21" s="525">
        <f>'Result Entry'!J23</f>
        <v>0</v>
      </c>
      <c r="J21" s="92">
        <f>'Result Entry'!K23</f>
        <v>0</v>
      </c>
      <c r="K21" s="246">
        <f>'Result Entry'!L23</f>
        <v>0</v>
      </c>
      <c r="L21" s="246">
        <f>'Result Entry'!M23</f>
        <v>0</v>
      </c>
      <c r="M21" s="247">
        <f>'Result Entry'!N23</f>
        <v>0</v>
      </c>
      <c r="N21" s="248">
        <f>'Result Entry'!O23</f>
        <v>0</v>
      </c>
      <c r="O21" s="248">
        <f>'Result Entry'!P23</f>
        <v>0</v>
      </c>
      <c r="P21" s="249">
        <f>'Result Entry'!Q23</f>
        <v>0</v>
      </c>
      <c r="Q21" s="91">
        <f>'Result Entry'!R23</f>
        <v>0</v>
      </c>
      <c r="R21" s="250">
        <f>'Result Entry'!S23</f>
        <v>0</v>
      </c>
      <c r="S21" s="250">
        <f>'Result Entry'!T23</f>
        <v>0</v>
      </c>
      <c r="T21" s="250">
        <f>'Result Entry'!U23</f>
        <v>0</v>
      </c>
      <c r="U21" s="91">
        <f>'Result Entry'!V23</f>
        <v>0</v>
      </c>
      <c r="V21" s="250">
        <f>'Result Entry'!W23</f>
        <v>0</v>
      </c>
      <c r="W21" s="235">
        <f>'Result Entry'!X23</f>
        <v>0</v>
      </c>
      <c r="X21" s="251" t="str">
        <f>'Result Entry'!Y23</f>
        <v/>
      </c>
      <c r="Y21" s="252">
        <f>'Result Entry'!Z23</f>
        <v>0</v>
      </c>
      <c r="Z21" s="246">
        <f>'Result Entry'!AA23</f>
        <v>0</v>
      </c>
      <c r="AA21" s="246">
        <f>'Result Entry'!AB23</f>
        <v>0</v>
      </c>
      <c r="AB21" s="247">
        <f>'Result Entry'!AC23</f>
        <v>0</v>
      </c>
      <c r="AC21" s="248">
        <f>'Result Entry'!AD23</f>
        <v>0</v>
      </c>
      <c r="AD21" s="248">
        <f>'Result Entry'!AE23</f>
        <v>0</v>
      </c>
      <c r="AE21" s="249">
        <f>'Result Entry'!AF23</f>
        <v>0</v>
      </c>
      <c r="AF21" s="91">
        <f>'Result Entry'!AG23</f>
        <v>0</v>
      </c>
      <c r="AG21" s="250">
        <f>'Result Entry'!AH23</f>
        <v>0</v>
      </c>
      <c r="AH21" s="250">
        <f>'Result Entry'!AI23</f>
        <v>0</v>
      </c>
      <c r="AI21" s="250">
        <f>'Result Entry'!AJ23</f>
        <v>0</v>
      </c>
      <c r="AJ21" s="91">
        <f>'Result Entry'!AK23</f>
        <v>0</v>
      </c>
      <c r="AK21" s="250">
        <f>'Result Entry'!AL23</f>
        <v>0</v>
      </c>
      <c r="AL21" s="235">
        <f>'Result Entry'!AM23</f>
        <v>0</v>
      </c>
      <c r="AM21" s="251" t="str">
        <f>'Result Entry'!AN23</f>
        <v/>
      </c>
      <c r="AN21" s="252">
        <f>'Result Entry'!AO23</f>
        <v>0</v>
      </c>
      <c r="AO21" s="246">
        <f>'Result Entry'!AP23</f>
        <v>0</v>
      </c>
      <c r="AP21" s="246">
        <f>'Result Entry'!AQ23</f>
        <v>0</v>
      </c>
      <c r="AQ21" s="247">
        <f>'Result Entry'!AR23</f>
        <v>0</v>
      </c>
      <c r="AR21" s="248">
        <f>'Result Entry'!AS23</f>
        <v>0</v>
      </c>
      <c r="AS21" s="248">
        <f>'Result Entry'!AT23</f>
        <v>0</v>
      </c>
      <c r="AT21" s="249">
        <f>'Result Entry'!AU23</f>
        <v>0</v>
      </c>
      <c r="AU21" s="91">
        <f>'Result Entry'!AV23</f>
        <v>0</v>
      </c>
      <c r="AV21" s="250">
        <f>'Result Entry'!AW23</f>
        <v>0</v>
      </c>
      <c r="AW21" s="250">
        <f>'Result Entry'!AX23</f>
        <v>0</v>
      </c>
      <c r="AX21" s="250">
        <f>'Result Entry'!AY23</f>
        <v>0</v>
      </c>
      <c r="AY21" s="91">
        <f>'Result Entry'!AZ23</f>
        <v>0</v>
      </c>
      <c r="AZ21" s="250">
        <f>'Result Entry'!BA23</f>
        <v>0</v>
      </c>
      <c r="BA21" s="235">
        <f>'Result Entry'!BB23</f>
        <v>0</v>
      </c>
      <c r="BB21" s="251" t="str">
        <f>'Result Entry'!BC23</f>
        <v/>
      </c>
      <c r="BC21" s="252">
        <f>'Result Entry'!BD23</f>
        <v>0</v>
      </c>
      <c r="BD21" s="246">
        <f>'Result Entry'!BE23</f>
        <v>0</v>
      </c>
      <c r="BE21" s="246">
        <f>'Result Entry'!BF23</f>
        <v>0</v>
      </c>
      <c r="BF21" s="247">
        <f>'Result Entry'!BG23</f>
        <v>0</v>
      </c>
      <c r="BG21" s="248">
        <f>'Result Entry'!BH23</f>
        <v>0</v>
      </c>
      <c r="BH21" s="248">
        <f>'Result Entry'!BI23</f>
        <v>0</v>
      </c>
      <c r="BI21" s="249">
        <f>'Result Entry'!BJ23</f>
        <v>0</v>
      </c>
      <c r="BJ21" s="91">
        <f>'Result Entry'!BK23</f>
        <v>0</v>
      </c>
      <c r="BK21" s="250">
        <f>'Result Entry'!BL23</f>
        <v>0</v>
      </c>
      <c r="BL21" s="250">
        <f>'Result Entry'!BM23</f>
        <v>0</v>
      </c>
      <c r="BM21" s="250">
        <f>'Result Entry'!BN23</f>
        <v>0</v>
      </c>
      <c r="BN21" s="91">
        <f>'Result Entry'!BO23</f>
        <v>0</v>
      </c>
      <c r="BO21" s="250">
        <f>'Result Entry'!BP23</f>
        <v>0</v>
      </c>
      <c r="BP21" s="235">
        <f>'Result Entry'!BQ23</f>
        <v>0</v>
      </c>
      <c r="BQ21" s="251" t="str">
        <f>'Result Entry'!BR23</f>
        <v/>
      </c>
      <c r="BR21" s="259">
        <f>'Result Entry'!BS23</f>
        <v>0</v>
      </c>
      <c r="BS21" s="254">
        <f>'Result Entry'!BT23</f>
        <v>0</v>
      </c>
      <c r="BT21" s="254">
        <f>'Result Entry'!BU23</f>
        <v>0</v>
      </c>
      <c r="BU21" s="254">
        <f>'Result Entry'!BV23</f>
        <v>0</v>
      </c>
      <c r="BV21" s="254">
        <f>'Result Entry'!BW23</f>
        <v>0</v>
      </c>
      <c r="BW21" s="260">
        <f>'Result Entry'!BX23</f>
        <v>0</v>
      </c>
      <c r="BX21" s="235">
        <f>'Result Entry'!BY23</f>
        <v>0</v>
      </c>
      <c r="BY21" s="251" t="str">
        <f>'Result Entry'!BZ23</f>
        <v/>
      </c>
      <c r="BZ21" s="259">
        <f>'Result Entry'!CA23</f>
        <v>0</v>
      </c>
      <c r="CA21" s="254">
        <f>'Result Entry'!CB23</f>
        <v>0</v>
      </c>
      <c r="CB21" s="254">
        <f>'Result Entry'!CC23</f>
        <v>0</v>
      </c>
      <c r="CC21" s="254">
        <f>'Result Entry'!CD23</f>
        <v>0</v>
      </c>
      <c r="CD21" s="254">
        <f>'Result Entry'!CE23</f>
        <v>0</v>
      </c>
      <c r="CE21" s="260">
        <f>'Result Entry'!CF23</f>
        <v>0</v>
      </c>
      <c r="CF21" s="235">
        <f>'Result Entry'!CG23</f>
        <v>0</v>
      </c>
      <c r="CG21" s="251" t="str">
        <f>'Result Entry'!CH23</f>
        <v/>
      </c>
      <c r="CH21" s="259">
        <f>'Result Entry'!CI23</f>
        <v>0</v>
      </c>
      <c r="CI21" s="254">
        <f>'Result Entry'!CJ23</f>
        <v>0</v>
      </c>
      <c r="CJ21" s="254">
        <f>'Result Entry'!CK23</f>
        <v>0</v>
      </c>
      <c r="CK21" s="254">
        <f>'Result Entry'!CL23</f>
        <v>0</v>
      </c>
      <c r="CL21" s="254">
        <f>'Result Entry'!CM23</f>
        <v>0</v>
      </c>
      <c r="CM21" s="260">
        <f>'Result Entry'!CN23</f>
        <v>0</v>
      </c>
      <c r="CN21" s="235">
        <f>'Result Entry'!CO23</f>
        <v>0</v>
      </c>
      <c r="CO21" s="251" t="str">
        <f>'Result Entry'!CP23</f>
        <v/>
      </c>
      <c r="CP21" s="259">
        <f>'Result Entry'!CQ23</f>
        <v>0</v>
      </c>
      <c r="CQ21" s="254">
        <f>'Result Entry'!CR23</f>
        <v>0</v>
      </c>
      <c r="CR21" s="254">
        <f>'Result Entry'!CS23</f>
        <v>0</v>
      </c>
      <c r="CS21" s="254">
        <f>'Result Entry'!CT23</f>
        <v>0</v>
      </c>
      <c r="CT21" s="254">
        <f>'Result Entry'!CU23</f>
        <v>0</v>
      </c>
      <c r="CU21" s="260">
        <f>'Result Entry'!CV23</f>
        <v>0</v>
      </c>
      <c r="CV21" s="235" t="str">
        <f>'Result Entry'!CW23</f>
        <v/>
      </c>
      <c r="CW21" s="251" t="str">
        <f>'Result Entry'!CX23</f>
        <v/>
      </c>
      <c r="CX21" s="261">
        <f>'Result Entry'!CY23</f>
        <v>0</v>
      </c>
      <c r="CY21" s="262">
        <f>'Result Entry'!CZ23</f>
        <v>0</v>
      </c>
      <c r="CZ21" s="263" t="str">
        <f>'Result Entry'!DA23</f>
        <v/>
      </c>
      <c r="DA21" s="256">
        <f>'Result Entry'!DB23</f>
        <v>705</v>
      </c>
      <c r="DB21" s="242">
        <f>'Result Entry'!DC23</f>
        <v>0</v>
      </c>
      <c r="DC21" s="257">
        <f>'Result Entry'!DD23</f>
        <v>0</v>
      </c>
      <c r="DD21" s="235" t="str">
        <f>'Result Entry'!DE23</f>
        <v/>
      </c>
      <c r="DE21" s="235" t="str">
        <f>'Result Entry'!DF23</f>
        <v/>
      </c>
      <c r="DF21" s="235" t="str">
        <f>'Result Entry'!DG23</f>
        <v/>
      </c>
      <c r="DG21" s="258" t="str">
        <f>'Result Entry'!DH23</f>
        <v/>
      </c>
    </row>
    <row r="22" spans="1:111">
      <c r="A22" s="833"/>
      <c r="B22" s="245">
        <f t="shared" si="0"/>
        <v>0</v>
      </c>
      <c r="C22" s="234">
        <f>'Result Entry'!D24</f>
        <v>0</v>
      </c>
      <c r="D22" s="234">
        <f>'Result Entry'!E24</f>
        <v>0</v>
      </c>
      <c r="E22" s="234">
        <f>'Result Entry'!F24</f>
        <v>0</v>
      </c>
      <c r="F22" s="235">
        <f>'Result Entry'!G24</f>
        <v>0</v>
      </c>
      <c r="G22" s="235">
        <f>'Result Entry'!H24</f>
        <v>0</v>
      </c>
      <c r="H22" s="235">
        <f>'Result Entry'!I24</f>
        <v>0</v>
      </c>
      <c r="I22" s="525">
        <f>'Result Entry'!J24</f>
        <v>0</v>
      </c>
      <c r="J22" s="92">
        <f>'Result Entry'!K24</f>
        <v>0</v>
      </c>
      <c r="K22" s="246">
        <f>'Result Entry'!L24</f>
        <v>0</v>
      </c>
      <c r="L22" s="246">
        <f>'Result Entry'!M24</f>
        <v>0</v>
      </c>
      <c r="M22" s="247">
        <f>'Result Entry'!N24</f>
        <v>0</v>
      </c>
      <c r="N22" s="248">
        <f>'Result Entry'!O24</f>
        <v>0</v>
      </c>
      <c r="O22" s="248">
        <f>'Result Entry'!P24</f>
        <v>0</v>
      </c>
      <c r="P22" s="249">
        <f>'Result Entry'!Q24</f>
        <v>0</v>
      </c>
      <c r="Q22" s="91">
        <f>'Result Entry'!R24</f>
        <v>0</v>
      </c>
      <c r="R22" s="250">
        <f>'Result Entry'!S24</f>
        <v>0</v>
      </c>
      <c r="S22" s="250">
        <f>'Result Entry'!T24</f>
        <v>0</v>
      </c>
      <c r="T22" s="250">
        <f>'Result Entry'!U24</f>
        <v>0</v>
      </c>
      <c r="U22" s="91">
        <f>'Result Entry'!V24</f>
        <v>0</v>
      </c>
      <c r="V22" s="250">
        <f>'Result Entry'!W24</f>
        <v>0</v>
      </c>
      <c r="W22" s="235">
        <f>'Result Entry'!X24</f>
        <v>0</v>
      </c>
      <c r="X22" s="251" t="str">
        <f>'Result Entry'!Y24</f>
        <v/>
      </c>
      <c r="Y22" s="252">
        <f>'Result Entry'!Z24</f>
        <v>0</v>
      </c>
      <c r="Z22" s="246">
        <f>'Result Entry'!AA24</f>
        <v>0</v>
      </c>
      <c r="AA22" s="246">
        <f>'Result Entry'!AB24</f>
        <v>0</v>
      </c>
      <c r="AB22" s="247">
        <f>'Result Entry'!AC24</f>
        <v>0</v>
      </c>
      <c r="AC22" s="248">
        <f>'Result Entry'!AD24</f>
        <v>0</v>
      </c>
      <c r="AD22" s="248">
        <f>'Result Entry'!AE24</f>
        <v>0</v>
      </c>
      <c r="AE22" s="249">
        <f>'Result Entry'!AF24</f>
        <v>0</v>
      </c>
      <c r="AF22" s="91">
        <f>'Result Entry'!AG24</f>
        <v>0</v>
      </c>
      <c r="AG22" s="250">
        <f>'Result Entry'!AH24</f>
        <v>0</v>
      </c>
      <c r="AH22" s="250">
        <f>'Result Entry'!AI24</f>
        <v>0</v>
      </c>
      <c r="AI22" s="250">
        <f>'Result Entry'!AJ24</f>
        <v>0</v>
      </c>
      <c r="AJ22" s="91">
        <f>'Result Entry'!AK24</f>
        <v>0</v>
      </c>
      <c r="AK22" s="250">
        <f>'Result Entry'!AL24</f>
        <v>0</v>
      </c>
      <c r="AL22" s="235">
        <f>'Result Entry'!AM24</f>
        <v>0</v>
      </c>
      <c r="AM22" s="251" t="str">
        <f>'Result Entry'!AN24</f>
        <v/>
      </c>
      <c r="AN22" s="252">
        <f>'Result Entry'!AO24</f>
        <v>0</v>
      </c>
      <c r="AO22" s="246">
        <f>'Result Entry'!AP24</f>
        <v>0</v>
      </c>
      <c r="AP22" s="246">
        <f>'Result Entry'!AQ24</f>
        <v>0</v>
      </c>
      <c r="AQ22" s="247">
        <f>'Result Entry'!AR24</f>
        <v>0</v>
      </c>
      <c r="AR22" s="248">
        <f>'Result Entry'!AS24</f>
        <v>0</v>
      </c>
      <c r="AS22" s="248">
        <f>'Result Entry'!AT24</f>
        <v>0</v>
      </c>
      <c r="AT22" s="249">
        <f>'Result Entry'!AU24</f>
        <v>0</v>
      </c>
      <c r="AU22" s="91">
        <f>'Result Entry'!AV24</f>
        <v>0</v>
      </c>
      <c r="AV22" s="250">
        <f>'Result Entry'!AW24</f>
        <v>0</v>
      </c>
      <c r="AW22" s="250">
        <f>'Result Entry'!AX24</f>
        <v>0</v>
      </c>
      <c r="AX22" s="250">
        <f>'Result Entry'!AY24</f>
        <v>0</v>
      </c>
      <c r="AY22" s="91">
        <f>'Result Entry'!AZ24</f>
        <v>0</v>
      </c>
      <c r="AZ22" s="250">
        <f>'Result Entry'!BA24</f>
        <v>0</v>
      </c>
      <c r="BA22" s="235">
        <f>'Result Entry'!BB24</f>
        <v>0</v>
      </c>
      <c r="BB22" s="251" t="str">
        <f>'Result Entry'!BC24</f>
        <v/>
      </c>
      <c r="BC22" s="252">
        <f>'Result Entry'!BD24</f>
        <v>0</v>
      </c>
      <c r="BD22" s="246">
        <f>'Result Entry'!BE24</f>
        <v>0</v>
      </c>
      <c r="BE22" s="246">
        <f>'Result Entry'!BF24</f>
        <v>0</v>
      </c>
      <c r="BF22" s="247">
        <f>'Result Entry'!BG24</f>
        <v>0</v>
      </c>
      <c r="BG22" s="248">
        <f>'Result Entry'!BH24</f>
        <v>0</v>
      </c>
      <c r="BH22" s="248">
        <f>'Result Entry'!BI24</f>
        <v>0</v>
      </c>
      <c r="BI22" s="249">
        <f>'Result Entry'!BJ24</f>
        <v>0</v>
      </c>
      <c r="BJ22" s="91">
        <f>'Result Entry'!BK24</f>
        <v>0</v>
      </c>
      <c r="BK22" s="250">
        <f>'Result Entry'!BL24</f>
        <v>0</v>
      </c>
      <c r="BL22" s="250">
        <f>'Result Entry'!BM24</f>
        <v>0</v>
      </c>
      <c r="BM22" s="250">
        <f>'Result Entry'!BN24</f>
        <v>0</v>
      </c>
      <c r="BN22" s="91">
        <f>'Result Entry'!BO24</f>
        <v>0</v>
      </c>
      <c r="BO22" s="250">
        <f>'Result Entry'!BP24</f>
        <v>0</v>
      </c>
      <c r="BP22" s="235">
        <f>'Result Entry'!BQ24</f>
        <v>0</v>
      </c>
      <c r="BQ22" s="251" t="str">
        <f>'Result Entry'!BR24</f>
        <v/>
      </c>
      <c r="BR22" s="259">
        <f>'Result Entry'!BS24</f>
        <v>0</v>
      </c>
      <c r="BS22" s="254">
        <f>'Result Entry'!BT24</f>
        <v>0</v>
      </c>
      <c r="BT22" s="254">
        <f>'Result Entry'!BU24</f>
        <v>0</v>
      </c>
      <c r="BU22" s="254">
        <f>'Result Entry'!BV24</f>
        <v>0</v>
      </c>
      <c r="BV22" s="254">
        <f>'Result Entry'!BW24</f>
        <v>0</v>
      </c>
      <c r="BW22" s="260">
        <f>'Result Entry'!BX24</f>
        <v>0</v>
      </c>
      <c r="BX22" s="235">
        <f>'Result Entry'!BY24</f>
        <v>0</v>
      </c>
      <c r="BY22" s="251" t="str">
        <f>'Result Entry'!BZ24</f>
        <v/>
      </c>
      <c r="BZ22" s="259">
        <f>'Result Entry'!CA24</f>
        <v>0</v>
      </c>
      <c r="CA22" s="254">
        <f>'Result Entry'!CB24</f>
        <v>0</v>
      </c>
      <c r="CB22" s="254">
        <f>'Result Entry'!CC24</f>
        <v>0</v>
      </c>
      <c r="CC22" s="254">
        <f>'Result Entry'!CD24</f>
        <v>0</v>
      </c>
      <c r="CD22" s="254">
        <f>'Result Entry'!CE24</f>
        <v>0</v>
      </c>
      <c r="CE22" s="260">
        <f>'Result Entry'!CF24</f>
        <v>0</v>
      </c>
      <c r="CF22" s="235">
        <f>'Result Entry'!CG24</f>
        <v>0</v>
      </c>
      <c r="CG22" s="251" t="str">
        <f>'Result Entry'!CH24</f>
        <v/>
      </c>
      <c r="CH22" s="259">
        <f>'Result Entry'!CI24</f>
        <v>0</v>
      </c>
      <c r="CI22" s="254">
        <f>'Result Entry'!CJ24</f>
        <v>0</v>
      </c>
      <c r="CJ22" s="254">
        <f>'Result Entry'!CK24</f>
        <v>0</v>
      </c>
      <c r="CK22" s="254">
        <f>'Result Entry'!CL24</f>
        <v>0</v>
      </c>
      <c r="CL22" s="254">
        <f>'Result Entry'!CM24</f>
        <v>0</v>
      </c>
      <c r="CM22" s="260">
        <f>'Result Entry'!CN24</f>
        <v>0</v>
      </c>
      <c r="CN22" s="235">
        <f>'Result Entry'!CO24</f>
        <v>0</v>
      </c>
      <c r="CO22" s="251" t="str">
        <f>'Result Entry'!CP24</f>
        <v/>
      </c>
      <c r="CP22" s="259">
        <f>'Result Entry'!CQ24</f>
        <v>0</v>
      </c>
      <c r="CQ22" s="254">
        <f>'Result Entry'!CR24</f>
        <v>0</v>
      </c>
      <c r="CR22" s="254">
        <f>'Result Entry'!CS24</f>
        <v>0</v>
      </c>
      <c r="CS22" s="254">
        <f>'Result Entry'!CT24</f>
        <v>0</v>
      </c>
      <c r="CT22" s="254">
        <f>'Result Entry'!CU24</f>
        <v>0</v>
      </c>
      <c r="CU22" s="260">
        <f>'Result Entry'!CV24</f>
        <v>0</v>
      </c>
      <c r="CV22" s="235" t="str">
        <f>'Result Entry'!CW24</f>
        <v/>
      </c>
      <c r="CW22" s="251" t="str">
        <f>'Result Entry'!CX24</f>
        <v/>
      </c>
      <c r="CX22" s="261">
        <f>'Result Entry'!CY24</f>
        <v>0</v>
      </c>
      <c r="CY22" s="262">
        <f>'Result Entry'!CZ24</f>
        <v>0</v>
      </c>
      <c r="CZ22" s="263" t="str">
        <f>'Result Entry'!DA24</f>
        <v/>
      </c>
      <c r="DA22" s="256">
        <f>'Result Entry'!DB24</f>
        <v>705</v>
      </c>
      <c r="DB22" s="242">
        <f>'Result Entry'!DC24</f>
        <v>0</v>
      </c>
      <c r="DC22" s="257">
        <f>'Result Entry'!DD24</f>
        <v>0</v>
      </c>
      <c r="DD22" s="235" t="str">
        <f>'Result Entry'!DE24</f>
        <v/>
      </c>
      <c r="DE22" s="235" t="str">
        <f>'Result Entry'!DF24</f>
        <v/>
      </c>
      <c r="DF22" s="235" t="str">
        <f>'Result Entry'!DG24</f>
        <v/>
      </c>
      <c r="DG22" s="258" t="str">
        <f>'Result Entry'!DH24</f>
        <v/>
      </c>
    </row>
    <row r="23" spans="1:111">
      <c r="A23" s="833"/>
      <c r="B23" s="245">
        <f t="shared" si="0"/>
        <v>0</v>
      </c>
      <c r="C23" s="234">
        <f>'Result Entry'!D25</f>
        <v>0</v>
      </c>
      <c r="D23" s="234">
        <f>'Result Entry'!E25</f>
        <v>0</v>
      </c>
      <c r="E23" s="234">
        <f>'Result Entry'!F25</f>
        <v>0</v>
      </c>
      <c r="F23" s="235">
        <f>'Result Entry'!G25</f>
        <v>0</v>
      </c>
      <c r="G23" s="235">
        <f>'Result Entry'!H25</f>
        <v>0</v>
      </c>
      <c r="H23" s="235">
        <f>'Result Entry'!I25</f>
        <v>0</v>
      </c>
      <c r="I23" s="525">
        <f>'Result Entry'!J25</f>
        <v>0</v>
      </c>
      <c r="J23" s="92">
        <f>'Result Entry'!K25</f>
        <v>0</v>
      </c>
      <c r="K23" s="246">
        <f>'Result Entry'!L25</f>
        <v>0</v>
      </c>
      <c r="L23" s="246">
        <f>'Result Entry'!M25</f>
        <v>0</v>
      </c>
      <c r="M23" s="247">
        <f>'Result Entry'!N25</f>
        <v>0</v>
      </c>
      <c r="N23" s="248">
        <f>'Result Entry'!O25</f>
        <v>0</v>
      </c>
      <c r="O23" s="248">
        <f>'Result Entry'!P25</f>
        <v>0</v>
      </c>
      <c r="P23" s="249">
        <f>'Result Entry'!Q25</f>
        <v>0</v>
      </c>
      <c r="Q23" s="91">
        <f>'Result Entry'!R25</f>
        <v>0</v>
      </c>
      <c r="R23" s="250">
        <f>'Result Entry'!S25</f>
        <v>0</v>
      </c>
      <c r="S23" s="250">
        <f>'Result Entry'!T25</f>
        <v>0</v>
      </c>
      <c r="T23" s="250">
        <f>'Result Entry'!U25</f>
        <v>0</v>
      </c>
      <c r="U23" s="91">
        <f>'Result Entry'!V25</f>
        <v>0</v>
      </c>
      <c r="V23" s="250">
        <f>'Result Entry'!W25</f>
        <v>0</v>
      </c>
      <c r="W23" s="235">
        <f>'Result Entry'!X25</f>
        <v>0</v>
      </c>
      <c r="X23" s="251" t="str">
        <f>'Result Entry'!Y25</f>
        <v/>
      </c>
      <c r="Y23" s="252">
        <f>'Result Entry'!Z25</f>
        <v>0</v>
      </c>
      <c r="Z23" s="246">
        <f>'Result Entry'!AA25</f>
        <v>0</v>
      </c>
      <c r="AA23" s="246">
        <f>'Result Entry'!AB25</f>
        <v>0</v>
      </c>
      <c r="AB23" s="247">
        <f>'Result Entry'!AC25</f>
        <v>0</v>
      </c>
      <c r="AC23" s="248">
        <f>'Result Entry'!AD25</f>
        <v>0</v>
      </c>
      <c r="AD23" s="248">
        <f>'Result Entry'!AE25</f>
        <v>0</v>
      </c>
      <c r="AE23" s="249">
        <f>'Result Entry'!AF25</f>
        <v>0</v>
      </c>
      <c r="AF23" s="91">
        <f>'Result Entry'!AG25</f>
        <v>0</v>
      </c>
      <c r="AG23" s="250">
        <f>'Result Entry'!AH25</f>
        <v>0</v>
      </c>
      <c r="AH23" s="250">
        <f>'Result Entry'!AI25</f>
        <v>0</v>
      </c>
      <c r="AI23" s="250">
        <f>'Result Entry'!AJ25</f>
        <v>0</v>
      </c>
      <c r="AJ23" s="91">
        <f>'Result Entry'!AK25</f>
        <v>0</v>
      </c>
      <c r="AK23" s="250">
        <f>'Result Entry'!AL25</f>
        <v>0</v>
      </c>
      <c r="AL23" s="235">
        <f>'Result Entry'!AM25</f>
        <v>0</v>
      </c>
      <c r="AM23" s="251" t="str">
        <f>'Result Entry'!AN25</f>
        <v/>
      </c>
      <c r="AN23" s="252">
        <f>'Result Entry'!AO25</f>
        <v>0</v>
      </c>
      <c r="AO23" s="246">
        <f>'Result Entry'!AP25</f>
        <v>0</v>
      </c>
      <c r="AP23" s="246">
        <f>'Result Entry'!AQ25</f>
        <v>0</v>
      </c>
      <c r="AQ23" s="247">
        <f>'Result Entry'!AR25</f>
        <v>0</v>
      </c>
      <c r="AR23" s="248">
        <f>'Result Entry'!AS25</f>
        <v>0</v>
      </c>
      <c r="AS23" s="248">
        <f>'Result Entry'!AT25</f>
        <v>0</v>
      </c>
      <c r="AT23" s="249">
        <f>'Result Entry'!AU25</f>
        <v>0</v>
      </c>
      <c r="AU23" s="91">
        <f>'Result Entry'!AV25</f>
        <v>0</v>
      </c>
      <c r="AV23" s="250">
        <f>'Result Entry'!AW25</f>
        <v>0</v>
      </c>
      <c r="AW23" s="250">
        <f>'Result Entry'!AX25</f>
        <v>0</v>
      </c>
      <c r="AX23" s="250">
        <f>'Result Entry'!AY25</f>
        <v>0</v>
      </c>
      <c r="AY23" s="91">
        <f>'Result Entry'!AZ25</f>
        <v>0</v>
      </c>
      <c r="AZ23" s="250">
        <f>'Result Entry'!BA25</f>
        <v>0</v>
      </c>
      <c r="BA23" s="235">
        <f>'Result Entry'!BB25</f>
        <v>0</v>
      </c>
      <c r="BB23" s="251" t="str">
        <f>'Result Entry'!BC25</f>
        <v/>
      </c>
      <c r="BC23" s="252">
        <f>'Result Entry'!BD25</f>
        <v>0</v>
      </c>
      <c r="BD23" s="246">
        <f>'Result Entry'!BE25</f>
        <v>0</v>
      </c>
      <c r="BE23" s="246">
        <f>'Result Entry'!BF25</f>
        <v>0</v>
      </c>
      <c r="BF23" s="247">
        <f>'Result Entry'!BG25</f>
        <v>0</v>
      </c>
      <c r="BG23" s="248">
        <f>'Result Entry'!BH25</f>
        <v>0</v>
      </c>
      <c r="BH23" s="248">
        <f>'Result Entry'!BI25</f>
        <v>0</v>
      </c>
      <c r="BI23" s="249">
        <f>'Result Entry'!BJ25</f>
        <v>0</v>
      </c>
      <c r="BJ23" s="91">
        <f>'Result Entry'!BK25</f>
        <v>0</v>
      </c>
      <c r="BK23" s="250">
        <f>'Result Entry'!BL25</f>
        <v>0</v>
      </c>
      <c r="BL23" s="250">
        <f>'Result Entry'!BM25</f>
        <v>0</v>
      </c>
      <c r="BM23" s="250">
        <f>'Result Entry'!BN25</f>
        <v>0</v>
      </c>
      <c r="BN23" s="91">
        <f>'Result Entry'!BO25</f>
        <v>0</v>
      </c>
      <c r="BO23" s="250">
        <f>'Result Entry'!BP25</f>
        <v>0</v>
      </c>
      <c r="BP23" s="235">
        <f>'Result Entry'!BQ25</f>
        <v>0</v>
      </c>
      <c r="BQ23" s="251" t="str">
        <f>'Result Entry'!BR25</f>
        <v/>
      </c>
      <c r="BR23" s="259">
        <f>'Result Entry'!BS25</f>
        <v>0</v>
      </c>
      <c r="BS23" s="254">
        <f>'Result Entry'!BT25</f>
        <v>0</v>
      </c>
      <c r="BT23" s="254">
        <f>'Result Entry'!BU25</f>
        <v>0</v>
      </c>
      <c r="BU23" s="254">
        <f>'Result Entry'!BV25</f>
        <v>0</v>
      </c>
      <c r="BV23" s="254">
        <f>'Result Entry'!BW25</f>
        <v>0</v>
      </c>
      <c r="BW23" s="260">
        <f>'Result Entry'!BX25</f>
        <v>0</v>
      </c>
      <c r="BX23" s="235">
        <f>'Result Entry'!BY25</f>
        <v>0</v>
      </c>
      <c r="BY23" s="251" t="str">
        <f>'Result Entry'!BZ25</f>
        <v/>
      </c>
      <c r="BZ23" s="259">
        <f>'Result Entry'!CA25</f>
        <v>0</v>
      </c>
      <c r="CA23" s="254">
        <f>'Result Entry'!CB25</f>
        <v>0</v>
      </c>
      <c r="CB23" s="254">
        <f>'Result Entry'!CC25</f>
        <v>0</v>
      </c>
      <c r="CC23" s="254">
        <f>'Result Entry'!CD25</f>
        <v>0</v>
      </c>
      <c r="CD23" s="254">
        <f>'Result Entry'!CE25</f>
        <v>0</v>
      </c>
      <c r="CE23" s="260">
        <f>'Result Entry'!CF25</f>
        <v>0</v>
      </c>
      <c r="CF23" s="235">
        <f>'Result Entry'!CG25</f>
        <v>0</v>
      </c>
      <c r="CG23" s="251" t="str">
        <f>'Result Entry'!CH25</f>
        <v/>
      </c>
      <c r="CH23" s="259">
        <f>'Result Entry'!CI25</f>
        <v>0</v>
      </c>
      <c r="CI23" s="254">
        <f>'Result Entry'!CJ25</f>
        <v>0</v>
      </c>
      <c r="CJ23" s="254">
        <f>'Result Entry'!CK25</f>
        <v>0</v>
      </c>
      <c r="CK23" s="254">
        <f>'Result Entry'!CL25</f>
        <v>0</v>
      </c>
      <c r="CL23" s="254">
        <f>'Result Entry'!CM25</f>
        <v>0</v>
      </c>
      <c r="CM23" s="260">
        <f>'Result Entry'!CN25</f>
        <v>0</v>
      </c>
      <c r="CN23" s="235">
        <f>'Result Entry'!CO25</f>
        <v>0</v>
      </c>
      <c r="CO23" s="251" t="str">
        <f>'Result Entry'!CP25</f>
        <v/>
      </c>
      <c r="CP23" s="259">
        <f>'Result Entry'!CQ25</f>
        <v>0</v>
      </c>
      <c r="CQ23" s="254">
        <f>'Result Entry'!CR25</f>
        <v>0</v>
      </c>
      <c r="CR23" s="254">
        <f>'Result Entry'!CS25</f>
        <v>0</v>
      </c>
      <c r="CS23" s="254">
        <f>'Result Entry'!CT25</f>
        <v>0</v>
      </c>
      <c r="CT23" s="254">
        <f>'Result Entry'!CU25</f>
        <v>0</v>
      </c>
      <c r="CU23" s="260">
        <f>'Result Entry'!CV25</f>
        <v>0</v>
      </c>
      <c r="CV23" s="235" t="str">
        <f>'Result Entry'!CW25</f>
        <v/>
      </c>
      <c r="CW23" s="251" t="str">
        <f>'Result Entry'!CX25</f>
        <v/>
      </c>
      <c r="CX23" s="261">
        <f>'Result Entry'!CY25</f>
        <v>0</v>
      </c>
      <c r="CY23" s="262">
        <f>'Result Entry'!CZ25</f>
        <v>0</v>
      </c>
      <c r="CZ23" s="263" t="str">
        <f>'Result Entry'!DA25</f>
        <v/>
      </c>
      <c r="DA23" s="256">
        <f>'Result Entry'!DB25</f>
        <v>705</v>
      </c>
      <c r="DB23" s="242">
        <f>'Result Entry'!DC25</f>
        <v>0</v>
      </c>
      <c r="DC23" s="257">
        <f>'Result Entry'!DD25</f>
        <v>0</v>
      </c>
      <c r="DD23" s="235" t="str">
        <f>'Result Entry'!DE25</f>
        <v/>
      </c>
      <c r="DE23" s="235" t="str">
        <f>'Result Entry'!DF25</f>
        <v/>
      </c>
      <c r="DF23" s="235" t="str">
        <f>'Result Entry'!DG25</f>
        <v/>
      </c>
      <c r="DG23" s="258" t="str">
        <f>'Result Entry'!DH25</f>
        <v/>
      </c>
    </row>
    <row r="24" spans="1:111">
      <c r="A24" s="833"/>
      <c r="B24" s="245">
        <f t="shared" si="0"/>
        <v>0</v>
      </c>
      <c r="C24" s="234">
        <f>'Result Entry'!D26</f>
        <v>0</v>
      </c>
      <c r="D24" s="234">
        <f>'Result Entry'!E26</f>
        <v>0</v>
      </c>
      <c r="E24" s="234">
        <f>'Result Entry'!F26</f>
        <v>0</v>
      </c>
      <c r="F24" s="235">
        <f>'Result Entry'!G26</f>
        <v>0</v>
      </c>
      <c r="G24" s="235">
        <f>'Result Entry'!H26</f>
        <v>0</v>
      </c>
      <c r="H24" s="235">
        <f>'Result Entry'!I26</f>
        <v>0</v>
      </c>
      <c r="I24" s="525">
        <f>'Result Entry'!J26</f>
        <v>0</v>
      </c>
      <c r="J24" s="92">
        <f>'Result Entry'!K26</f>
        <v>0</v>
      </c>
      <c r="K24" s="246">
        <f>'Result Entry'!L26</f>
        <v>0</v>
      </c>
      <c r="L24" s="246">
        <f>'Result Entry'!M26</f>
        <v>0</v>
      </c>
      <c r="M24" s="247">
        <f>'Result Entry'!N26</f>
        <v>0</v>
      </c>
      <c r="N24" s="248">
        <f>'Result Entry'!O26</f>
        <v>0</v>
      </c>
      <c r="O24" s="248">
        <f>'Result Entry'!P26</f>
        <v>0</v>
      </c>
      <c r="P24" s="249">
        <f>'Result Entry'!Q26</f>
        <v>0</v>
      </c>
      <c r="Q24" s="91">
        <f>'Result Entry'!R26</f>
        <v>0</v>
      </c>
      <c r="R24" s="250">
        <f>'Result Entry'!S26</f>
        <v>0</v>
      </c>
      <c r="S24" s="250">
        <f>'Result Entry'!T26</f>
        <v>0</v>
      </c>
      <c r="T24" s="250">
        <f>'Result Entry'!U26</f>
        <v>0</v>
      </c>
      <c r="U24" s="91">
        <f>'Result Entry'!V26</f>
        <v>0</v>
      </c>
      <c r="V24" s="250">
        <f>'Result Entry'!W26</f>
        <v>0</v>
      </c>
      <c r="W24" s="235">
        <f>'Result Entry'!X26</f>
        <v>0</v>
      </c>
      <c r="X24" s="251" t="str">
        <f>'Result Entry'!Y26</f>
        <v/>
      </c>
      <c r="Y24" s="252">
        <f>'Result Entry'!Z26</f>
        <v>0</v>
      </c>
      <c r="Z24" s="246">
        <f>'Result Entry'!AA26</f>
        <v>0</v>
      </c>
      <c r="AA24" s="246">
        <f>'Result Entry'!AB26</f>
        <v>0</v>
      </c>
      <c r="AB24" s="247">
        <f>'Result Entry'!AC26</f>
        <v>0</v>
      </c>
      <c r="AC24" s="248">
        <f>'Result Entry'!AD26</f>
        <v>0</v>
      </c>
      <c r="AD24" s="248">
        <f>'Result Entry'!AE26</f>
        <v>0</v>
      </c>
      <c r="AE24" s="249">
        <f>'Result Entry'!AF26</f>
        <v>0</v>
      </c>
      <c r="AF24" s="91">
        <f>'Result Entry'!AG26</f>
        <v>0</v>
      </c>
      <c r="AG24" s="250">
        <f>'Result Entry'!AH26</f>
        <v>0</v>
      </c>
      <c r="AH24" s="250">
        <f>'Result Entry'!AI26</f>
        <v>0</v>
      </c>
      <c r="AI24" s="250">
        <f>'Result Entry'!AJ26</f>
        <v>0</v>
      </c>
      <c r="AJ24" s="91">
        <f>'Result Entry'!AK26</f>
        <v>0</v>
      </c>
      <c r="AK24" s="250">
        <f>'Result Entry'!AL26</f>
        <v>0</v>
      </c>
      <c r="AL24" s="235">
        <f>'Result Entry'!AM26</f>
        <v>0</v>
      </c>
      <c r="AM24" s="251" t="str">
        <f>'Result Entry'!AN26</f>
        <v/>
      </c>
      <c r="AN24" s="252">
        <f>'Result Entry'!AO26</f>
        <v>0</v>
      </c>
      <c r="AO24" s="246">
        <f>'Result Entry'!AP26</f>
        <v>0</v>
      </c>
      <c r="AP24" s="246">
        <f>'Result Entry'!AQ26</f>
        <v>0</v>
      </c>
      <c r="AQ24" s="247">
        <f>'Result Entry'!AR26</f>
        <v>0</v>
      </c>
      <c r="AR24" s="248">
        <f>'Result Entry'!AS26</f>
        <v>0</v>
      </c>
      <c r="AS24" s="248">
        <f>'Result Entry'!AT26</f>
        <v>0</v>
      </c>
      <c r="AT24" s="249">
        <f>'Result Entry'!AU26</f>
        <v>0</v>
      </c>
      <c r="AU24" s="91">
        <f>'Result Entry'!AV26</f>
        <v>0</v>
      </c>
      <c r="AV24" s="250">
        <f>'Result Entry'!AW26</f>
        <v>0</v>
      </c>
      <c r="AW24" s="250">
        <f>'Result Entry'!AX26</f>
        <v>0</v>
      </c>
      <c r="AX24" s="250">
        <f>'Result Entry'!AY26</f>
        <v>0</v>
      </c>
      <c r="AY24" s="91">
        <f>'Result Entry'!AZ26</f>
        <v>0</v>
      </c>
      <c r="AZ24" s="250">
        <f>'Result Entry'!BA26</f>
        <v>0</v>
      </c>
      <c r="BA24" s="235">
        <f>'Result Entry'!BB26</f>
        <v>0</v>
      </c>
      <c r="BB24" s="251" t="str">
        <f>'Result Entry'!BC26</f>
        <v/>
      </c>
      <c r="BC24" s="252">
        <f>'Result Entry'!BD26</f>
        <v>0</v>
      </c>
      <c r="BD24" s="246">
        <f>'Result Entry'!BE26</f>
        <v>0</v>
      </c>
      <c r="BE24" s="246">
        <f>'Result Entry'!BF26</f>
        <v>0</v>
      </c>
      <c r="BF24" s="247">
        <f>'Result Entry'!BG26</f>
        <v>0</v>
      </c>
      <c r="BG24" s="248">
        <f>'Result Entry'!BH26</f>
        <v>0</v>
      </c>
      <c r="BH24" s="248">
        <f>'Result Entry'!BI26</f>
        <v>0</v>
      </c>
      <c r="BI24" s="249">
        <f>'Result Entry'!BJ26</f>
        <v>0</v>
      </c>
      <c r="BJ24" s="91">
        <f>'Result Entry'!BK26</f>
        <v>0</v>
      </c>
      <c r="BK24" s="250">
        <f>'Result Entry'!BL26</f>
        <v>0</v>
      </c>
      <c r="BL24" s="250">
        <f>'Result Entry'!BM26</f>
        <v>0</v>
      </c>
      <c r="BM24" s="250">
        <f>'Result Entry'!BN26</f>
        <v>0</v>
      </c>
      <c r="BN24" s="91">
        <f>'Result Entry'!BO26</f>
        <v>0</v>
      </c>
      <c r="BO24" s="250">
        <f>'Result Entry'!BP26</f>
        <v>0</v>
      </c>
      <c r="BP24" s="235">
        <f>'Result Entry'!BQ26</f>
        <v>0</v>
      </c>
      <c r="BQ24" s="251" t="str">
        <f>'Result Entry'!BR26</f>
        <v/>
      </c>
      <c r="BR24" s="259">
        <f>'Result Entry'!BS26</f>
        <v>0</v>
      </c>
      <c r="BS24" s="254">
        <f>'Result Entry'!BT26</f>
        <v>0</v>
      </c>
      <c r="BT24" s="254">
        <f>'Result Entry'!BU26</f>
        <v>0</v>
      </c>
      <c r="BU24" s="254">
        <f>'Result Entry'!BV26</f>
        <v>0</v>
      </c>
      <c r="BV24" s="254">
        <f>'Result Entry'!BW26</f>
        <v>0</v>
      </c>
      <c r="BW24" s="260">
        <f>'Result Entry'!BX26</f>
        <v>0</v>
      </c>
      <c r="BX24" s="235">
        <f>'Result Entry'!BY26</f>
        <v>0</v>
      </c>
      <c r="BY24" s="251" t="str">
        <f>'Result Entry'!BZ26</f>
        <v/>
      </c>
      <c r="BZ24" s="259">
        <f>'Result Entry'!CA26</f>
        <v>0</v>
      </c>
      <c r="CA24" s="254">
        <f>'Result Entry'!CB26</f>
        <v>0</v>
      </c>
      <c r="CB24" s="254">
        <f>'Result Entry'!CC26</f>
        <v>0</v>
      </c>
      <c r="CC24" s="254">
        <f>'Result Entry'!CD26</f>
        <v>0</v>
      </c>
      <c r="CD24" s="254">
        <f>'Result Entry'!CE26</f>
        <v>0</v>
      </c>
      <c r="CE24" s="260">
        <f>'Result Entry'!CF26</f>
        <v>0</v>
      </c>
      <c r="CF24" s="235">
        <f>'Result Entry'!CG26</f>
        <v>0</v>
      </c>
      <c r="CG24" s="251" t="str">
        <f>'Result Entry'!CH26</f>
        <v/>
      </c>
      <c r="CH24" s="259">
        <f>'Result Entry'!CI26</f>
        <v>0</v>
      </c>
      <c r="CI24" s="254">
        <f>'Result Entry'!CJ26</f>
        <v>0</v>
      </c>
      <c r="CJ24" s="254">
        <f>'Result Entry'!CK26</f>
        <v>0</v>
      </c>
      <c r="CK24" s="254">
        <f>'Result Entry'!CL26</f>
        <v>0</v>
      </c>
      <c r="CL24" s="254">
        <f>'Result Entry'!CM26</f>
        <v>0</v>
      </c>
      <c r="CM24" s="260">
        <f>'Result Entry'!CN26</f>
        <v>0</v>
      </c>
      <c r="CN24" s="235">
        <f>'Result Entry'!CO26</f>
        <v>0</v>
      </c>
      <c r="CO24" s="251" t="str">
        <f>'Result Entry'!CP26</f>
        <v/>
      </c>
      <c r="CP24" s="259">
        <f>'Result Entry'!CQ26</f>
        <v>0</v>
      </c>
      <c r="CQ24" s="254">
        <f>'Result Entry'!CR26</f>
        <v>0</v>
      </c>
      <c r="CR24" s="254">
        <f>'Result Entry'!CS26</f>
        <v>0</v>
      </c>
      <c r="CS24" s="254">
        <f>'Result Entry'!CT26</f>
        <v>0</v>
      </c>
      <c r="CT24" s="254">
        <f>'Result Entry'!CU26</f>
        <v>0</v>
      </c>
      <c r="CU24" s="260">
        <f>'Result Entry'!CV26</f>
        <v>0</v>
      </c>
      <c r="CV24" s="235" t="str">
        <f>'Result Entry'!CW26</f>
        <v/>
      </c>
      <c r="CW24" s="251" t="str">
        <f>'Result Entry'!CX26</f>
        <v/>
      </c>
      <c r="CX24" s="261">
        <f>'Result Entry'!CY26</f>
        <v>0</v>
      </c>
      <c r="CY24" s="262">
        <f>'Result Entry'!CZ26</f>
        <v>0</v>
      </c>
      <c r="CZ24" s="263" t="str">
        <f>'Result Entry'!DA26</f>
        <v/>
      </c>
      <c r="DA24" s="256">
        <f>'Result Entry'!DB26</f>
        <v>705</v>
      </c>
      <c r="DB24" s="242">
        <f>'Result Entry'!DC26</f>
        <v>0</v>
      </c>
      <c r="DC24" s="257">
        <f>'Result Entry'!DD26</f>
        <v>0</v>
      </c>
      <c r="DD24" s="235" t="str">
        <f>'Result Entry'!DE26</f>
        <v/>
      </c>
      <c r="DE24" s="235" t="str">
        <f>'Result Entry'!DF26</f>
        <v/>
      </c>
      <c r="DF24" s="235" t="str">
        <f>'Result Entry'!DG26</f>
        <v/>
      </c>
      <c r="DG24" s="258" t="str">
        <f>'Result Entry'!DH26</f>
        <v/>
      </c>
    </row>
    <row r="25" spans="1:111">
      <c r="A25" s="833"/>
      <c r="B25" s="245">
        <f t="shared" si="0"/>
        <v>0</v>
      </c>
      <c r="C25" s="234">
        <f>'Result Entry'!D27</f>
        <v>0</v>
      </c>
      <c r="D25" s="234">
        <f>'Result Entry'!E27</f>
        <v>0</v>
      </c>
      <c r="E25" s="234">
        <f>'Result Entry'!F27</f>
        <v>0</v>
      </c>
      <c r="F25" s="235">
        <f>'Result Entry'!G27</f>
        <v>0</v>
      </c>
      <c r="G25" s="235">
        <f>'Result Entry'!H27</f>
        <v>0</v>
      </c>
      <c r="H25" s="235">
        <f>'Result Entry'!I27</f>
        <v>0</v>
      </c>
      <c r="I25" s="525">
        <f>'Result Entry'!J27</f>
        <v>0</v>
      </c>
      <c r="J25" s="92">
        <f>'Result Entry'!K27</f>
        <v>0</v>
      </c>
      <c r="K25" s="246">
        <f>'Result Entry'!L27</f>
        <v>0</v>
      </c>
      <c r="L25" s="246">
        <f>'Result Entry'!M27</f>
        <v>0</v>
      </c>
      <c r="M25" s="247">
        <f>'Result Entry'!N27</f>
        <v>0</v>
      </c>
      <c r="N25" s="248">
        <f>'Result Entry'!O27</f>
        <v>0</v>
      </c>
      <c r="O25" s="248">
        <f>'Result Entry'!P27</f>
        <v>0</v>
      </c>
      <c r="P25" s="249">
        <f>'Result Entry'!Q27</f>
        <v>0</v>
      </c>
      <c r="Q25" s="91">
        <f>'Result Entry'!R27</f>
        <v>0</v>
      </c>
      <c r="R25" s="250">
        <f>'Result Entry'!S27</f>
        <v>0</v>
      </c>
      <c r="S25" s="250">
        <f>'Result Entry'!T27</f>
        <v>0</v>
      </c>
      <c r="T25" s="250">
        <f>'Result Entry'!U27</f>
        <v>0</v>
      </c>
      <c r="U25" s="91">
        <f>'Result Entry'!V27</f>
        <v>0</v>
      </c>
      <c r="V25" s="250">
        <f>'Result Entry'!W27</f>
        <v>0</v>
      </c>
      <c r="W25" s="235">
        <f>'Result Entry'!X27</f>
        <v>0</v>
      </c>
      <c r="X25" s="251" t="str">
        <f>'Result Entry'!Y27</f>
        <v/>
      </c>
      <c r="Y25" s="252">
        <f>'Result Entry'!Z27</f>
        <v>0</v>
      </c>
      <c r="Z25" s="246">
        <f>'Result Entry'!AA27</f>
        <v>0</v>
      </c>
      <c r="AA25" s="246">
        <f>'Result Entry'!AB27</f>
        <v>0</v>
      </c>
      <c r="AB25" s="247">
        <f>'Result Entry'!AC27</f>
        <v>0</v>
      </c>
      <c r="AC25" s="248">
        <f>'Result Entry'!AD27</f>
        <v>0</v>
      </c>
      <c r="AD25" s="248">
        <f>'Result Entry'!AE27</f>
        <v>0</v>
      </c>
      <c r="AE25" s="249">
        <f>'Result Entry'!AF27</f>
        <v>0</v>
      </c>
      <c r="AF25" s="91">
        <f>'Result Entry'!AG27</f>
        <v>0</v>
      </c>
      <c r="AG25" s="250">
        <f>'Result Entry'!AH27</f>
        <v>0</v>
      </c>
      <c r="AH25" s="250">
        <f>'Result Entry'!AI27</f>
        <v>0</v>
      </c>
      <c r="AI25" s="250">
        <f>'Result Entry'!AJ27</f>
        <v>0</v>
      </c>
      <c r="AJ25" s="91">
        <f>'Result Entry'!AK27</f>
        <v>0</v>
      </c>
      <c r="AK25" s="250">
        <f>'Result Entry'!AL27</f>
        <v>0</v>
      </c>
      <c r="AL25" s="235">
        <f>'Result Entry'!AM27</f>
        <v>0</v>
      </c>
      <c r="AM25" s="251" t="str">
        <f>'Result Entry'!AN27</f>
        <v/>
      </c>
      <c r="AN25" s="252">
        <f>'Result Entry'!AO27</f>
        <v>0</v>
      </c>
      <c r="AO25" s="246">
        <f>'Result Entry'!AP27</f>
        <v>0</v>
      </c>
      <c r="AP25" s="246">
        <f>'Result Entry'!AQ27</f>
        <v>0</v>
      </c>
      <c r="AQ25" s="247">
        <f>'Result Entry'!AR27</f>
        <v>0</v>
      </c>
      <c r="AR25" s="248">
        <f>'Result Entry'!AS27</f>
        <v>0</v>
      </c>
      <c r="AS25" s="248">
        <f>'Result Entry'!AT27</f>
        <v>0</v>
      </c>
      <c r="AT25" s="249">
        <f>'Result Entry'!AU27</f>
        <v>0</v>
      </c>
      <c r="AU25" s="91">
        <f>'Result Entry'!AV27</f>
        <v>0</v>
      </c>
      <c r="AV25" s="250">
        <f>'Result Entry'!AW27</f>
        <v>0</v>
      </c>
      <c r="AW25" s="250">
        <f>'Result Entry'!AX27</f>
        <v>0</v>
      </c>
      <c r="AX25" s="250">
        <f>'Result Entry'!AY27</f>
        <v>0</v>
      </c>
      <c r="AY25" s="91">
        <f>'Result Entry'!AZ27</f>
        <v>0</v>
      </c>
      <c r="AZ25" s="250">
        <f>'Result Entry'!BA27</f>
        <v>0</v>
      </c>
      <c r="BA25" s="235">
        <f>'Result Entry'!BB27</f>
        <v>0</v>
      </c>
      <c r="BB25" s="251" t="str">
        <f>'Result Entry'!BC27</f>
        <v/>
      </c>
      <c r="BC25" s="252">
        <f>'Result Entry'!BD27</f>
        <v>0</v>
      </c>
      <c r="BD25" s="246">
        <f>'Result Entry'!BE27</f>
        <v>0</v>
      </c>
      <c r="BE25" s="246">
        <f>'Result Entry'!BF27</f>
        <v>0</v>
      </c>
      <c r="BF25" s="247">
        <f>'Result Entry'!BG27</f>
        <v>0</v>
      </c>
      <c r="BG25" s="248">
        <f>'Result Entry'!BH27</f>
        <v>0</v>
      </c>
      <c r="BH25" s="248">
        <f>'Result Entry'!BI27</f>
        <v>0</v>
      </c>
      <c r="BI25" s="249">
        <f>'Result Entry'!BJ27</f>
        <v>0</v>
      </c>
      <c r="BJ25" s="91">
        <f>'Result Entry'!BK27</f>
        <v>0</v>
      </c>
      <c r="BK25" s="250">
        <f>'Result Entry'!BL27</f>
        <v>0</v>
      </c>
      <c r="BL25" s="250">
        <f>'Result Entry'!BM27</f>
        <v>0</v>
      </c>
      <c r="BM25" s="250">
        <f>'Result Entry'!BN27</f>
        <v>0</v>
      </c>
      <c r="BN25" s="91">
        <f>'Result Entry'!BO27</f>
        <v>0</v>
      </c>
      <c r="BO25" s="250">
        <f>'Result Entry'!BP27</f>
        <v>0</v>
      </c>
      <c r="BP25" s="235">
        <f>'Result Entry'!BQ27</f>
        <v>0</v>
      </c>
      <c r="BQ25" s="251" t="str">
        <f>'Result Entry'!BR27</f>
        <v/>
      </c>
      <c r="BR25" s="259">
        <f>'Result Entry'!BS27</f>
        <v>0</v>
      </c>
      <c r="BS25" s="254">
        <f>'Result Entry'!BT27</f>
        <v>0</v>
      </c>
      <c r="BT25" s="254">
        <f>'Result Entry'!BU27</f>
        <v>0</v>
      </c>
      <c r="BU25" s="254">
        <f>'Result Entry'!BV27</f>
        <v>0</v>
      </c>
      <c r="BV25" s="254">
        <f>'Result Entry'!BW27</f>
        <v>0</v>
      </c>
      <c r="BW25" s="260">
        <f>'Result Entry'!BX27</f>
        <v>0</v>
      </c>
      <c r="BX25" s="235">
        <f>'Result Entry'!BY27</f>
        <v>0</v>
      </c>
      <c r="BY25" s="251" t="str">
        <f>'Result Entry'!BZ27</f>
        <v/>
      </c>
      <c r="BZ25" s="259">
        <f>'Result Entry'!CA27</f>
        <v>0</v>
      </c>
      <c r="CA25" s="254">
        <f>'Result Entry'!CB27</f>
        <v>0</v>
      </c>
      <c r="CB25" s="254">
        <f>'Result Entry'!CC27</f>
        <v>0</v>
      </c>
      <c r="CC25" s="254">
        <f>'Result Entry'!CD27</f>
        <v>0</v>
      </c>
      <c r="CD25" s="254">
        <f>'Result Entry'!CE27</f>
        <v>0</v>
      </c>
      <c r="CE25" s="260">
        <f>'Result Entry'!CF27</f>
        <v>0</v>
      </c>
      <c r="CF25" s="235">
        <f>'Result Entry'!CG27</f>
        <v>0</v>
      </c>
      <c r="CG25" s="251" t="str">
        <f>'Result Entry'!CH27</f>
        <v/>
      </c>
      <c r="CH25" s="259">
        <f>'Result Entry'!CI27</f>
        <v>0</v>
      </c>
      <c r="CI25" s="254">
        <f>'Result Entry'!CJ27</f>
        <v>0</v>
      </c>
      <c r="CJ25" s="254">
        <f>'Result Entry'!CK27</f>
        <v>0</v>
      </c>
      <c r="CK25" s="254">
        <f>'Result Entry'!CL27</f>
        <v>0</v>
      </c>
      <c r="CL25" s="254">
        <f>'Result Entry'!CM27</f>
        <v>0</v>
      </c>
      <c r="CM25" s="260">
        <f>'Result Entry'!CN27</f>
        <v>0</v>
      </c>
      <c r="CN25" s="235">
        <f>'Result Entry'!CO27</f>
        <v>0</v>
      </c>
      <c r="CO25" s="251" t="str">
        <f>'Result Entry'!CP27</f>
        <v/>
      </c>
      <c r="CP25" s="259">
        <f>'Result Entry'!CQ27</f>
        <v>0</v>
      </c>
      <c r="CQ25" s="254">
        <f>'Result Entry'!CR27</f>
        <v>0</v>
      </c>
      <c r="CR25" s="254">
        <f>'Result Entry'!CS27</f>
        <v>0</v>
      </c>
      <c r="CS25" s="254">
        <f>'Result Entry'!CT27</f>
        <v>0</v>
      </c>
      <c r="CT25" s="254">
        <f>'Result Entry'!CU27</f>
        <v>0</v>
      </c>
      <c r="CU25" s="260">
        <f>'Result Entry'!CV27</f>
        <v>0</v>
      </c>
      <c r="CV25" s="235" t="str">
        <f>'Result Entry'!CW27</f>
        <v/>
      </c>
      <c r="CW25" s="251" t="str">
        <f>'Result Entry'!CX27</f>
        <v/>
      </c>
      <c r="CX25" s="261">
        <f>'Result Entry'!CY27</f>
        <v>0</v>
      </c>
      <c r="CY25" s="262">
        <f>'Result Entry'!CZ27</f>
        <v>0</v>
      </c>
      <c r="CZ25" s="263" t="str">
        <f>'Result Entry'!DA27</f>
        <v/>
      </c>
      <c r="DA25" s="256">
        <f>'Result Entry'!DB27</f>
        <v>705</v>
      </c>
      <c r="DB25" s="242">
        <f>'Result Entry'!DC27</f>
        <v>0</v>
      </c>
      <c r="DC25" s="257">
        <f>'Result Entry'!DD27</f>
        <v>0</v>
      </c>
      <c r="DD25" s="235" t="str">
        <f>'Result Entry'!DE27</f>
        <v/>
      </c>
      <c r="DE25" s="235" t="str">
        <f>'Result Entry'!DF27</f>
        <v/>
      </c>
      <c r="DF25" s="235" t="str">
        <f>'Result Entry'!DG27</f>
        <v/>
      </c>
      <c r="DG25" s="258" t="str">
        <f>'Result Entry'!DH27</f>
        <v/>
      </c>
    </row>
    <row r="26" spans="1:111">
      <c r="A26" s="833"/>
      <c r="B26" s="245">
        <f t="shared" si="0"/>
        <v>0</v>
      </c>
      <c r="C26" s="234">
        <f>'Result Entry'!D28</f>
        <v>0</v>
      </c>
      <c r="D26" s="234">
        <f>'Result Entry'!E28</f>
        <v>0</v>
      </c>
      <c r="E26" s="234">
        <f>'Result Entry'!F28</f>
        <v>0</v>
      </c>
      <c r="F26" s="235">
        <f>'Result Entry'!G28</f>
        <v>0</v>
      </c>
      <c r="G26" s="235">
        <f>'Result Entry'!H28</f>
        <v>0</v>
      </c>
      <c r="H26" s="235">
        <f>'Result Entry'!I28</f>
        <v>0</v>
      </c>
      <c r="I26" s="525">
        <f>'Result Entry'!J28</f>
        <v>0</v>
      </c>
      <c r="J26" s="92">
        <f>'Result Entry'!K28</f>
        <v>0</v>
      </c>
      <c r="K26" s="246">
        <f>'Result Entry'!L28</f>
        <v>0</v>
      </c>
      <c r="L26" s="246">
        <f>'Result Entry'!M28</f>
        <v>0</v>
      </c>
      <c r="M26" s="247">
        <f>'Result Entry'!N28</f>
        <v>0</v>
      </c>
      <c r="N26" s="248">
        <f>'Result Entry'!O28</f>
        <v>0</v>
      </c>
      <c r="O26" s="248">
        <f>'Result Entry'!P28</f>
        <v>0</v>
      </c>
      <c r="P26" s="249">
        <f>'Result Entry'!Q28</f>
        <v>0</v>
      </c>
      <c r="Q26" s="91">
        <f>'Result Entry'!R28</f>
        <v>0</v>
      </c>
      <c r="R26" s="250">
        <f>'Result Entry'!S28</f>
        <v>0</v>
      </c>
      <c r="S26" s="250">
        <f>'Result Entry'!T28</f>
        <v>0</v>
      </c>
      <c r="T26" s="250">
        <f>'Result Entry'!U28</f>
        <v>0</v>
      </c>
      <c r="U26" s="91">
        <f>'Result Entry'!V28</f>
        <v>0</v>
      </c>
      <c r="V26" s="250">
        <f>'Result Entry'!W28</f>
        <v>0</v>
      </c>
      <c r="W26" s="235">
        <f>'Result Entry'!X28</f>
        <v>0</v>
      </c>
      <c r="X26" s="251" t="str">
        <f>'Result Entry'!Y28</f>
        <v/>
      </c>
      <c r="Y26" s="252">
        <f>'Result Entry'!Z28</f>
        <v>0</v>
      </c>
      <c r="Z26" s="246">
        <f>'Result Entry'!AA28</f>
        <v>0</v>
      </c>
      <c r="AA26" s="246">
        <f>'Result Entry'!AB28</f>
        <v>0</v>
      </c>
      <c r="AB26" s="247">
        <f>'Result Entry'!AC28</f>
        <v>0</v>
      </c>
      <c r="AC26" s="248">
        <f>'Result Entry'!AD28</f>
        <v>0</v>
      </c>
      <c r="AD26" s="248">
        <f>'Result Entry'!AE28</f>
        <v>0</v>
      </c>
      <c r="AE26" s="249">
        <f>'Result Entry'!AF28</f>
        <v>0</v>
      </c>
      <c r="AF26" s="91">
        <f>'Result Entry'!AG28</f>
        <v>0</v>
      </c>
      <c r="AG26" s="250">
        <f>'Result Entry'!AH28</f>
        <v>0</v>
      </c>
      <c r="AH26" s="250">
        <f>'Result Entry'!AI28</f>
        <v>0</v>
      </c>
      <c r="AI26" s="250">
        <f>'Result Entry'!AJ28</f>
        <v>0</v>
      </c>
      <c r="AJ26" s="91">
        <f>'Result Entry'!AK28</f>
        <v>0</v>
      </c>
      <c r="AK26" s="250">
        <f>'Result Entry'!AL28</f>
        <v>0</v>
      </c>
      <c r="AL26" s="235">
        <f>'Result Entry'!AM28</f>
        <v>0</v>
      </c>
      <c r="AM26" s="251" t="str">
        <f>'Result Entry'!AN28</f>
        <v/>
      </c>
      <c r="AN26" s="252">
        <f>'Result Entry'!AO28</f>
        <v>0</v>
      </c>
      <c r="AO26" s="246">
        <f>'Result Entry'!AP28</f>
        <v>0</v>
      </c>
      <c r="AP26" s="246">
        <f>'Result Entry'!AQ28</f>
        <v>0</v>
      </c>
      <c r="AQ26" s="247">
        <f>'Result Entry'!AR28</f>
        <v>0</v>
      </c>
      <c r="AR26" s="248">
        <f>'Result Entry'!AS28</f>
        <v>0</v>
      </c>
      <c r="AS26" s="248">
        <f>'Result Entry'!AT28</f>
        <v>0</v>
      </c>
      <c r="AT26" s="249">
        <f>'Result Entry'!AU28</f>
        <v>0</v>
      </c>
      <c r="AU26" s="91">
        <f>'Result Entry'!AV28</f>
        <v>0</v>
      </c>
      <c r="AV26" s="250">
        <f>'Result Entry'!AW28</f>
        <v>0</v>
      </c>
      <c r="AW26" s="250">
        <f>'Result Entry'!AX28</f>
        <v>0</v>
      </c>
      <c r="AX26" s="250">
        <f>'Result Entry'!AY28</f>
        <v>0</v>
      </c>
      <c r="AY26" s="91">
        <f>'Result Entry'!AZ28</f>
        <v>0</v>
      </c>
      <c r="AZ26" s="250">
        <f>'Result Entry'!BA28</f>
        <v>0</v>
      </c>
      <c r="BA26" s="235">
        <f>'Result Entry'!BB28</f>
        <v>0</v>
      </c>
      <c r="BB26" s="251" t="str">
        <f>'Result Entry'!BC28</f>
        <v/>
      </c>
      <c r="BC26" s="252">
        <f>'Result Entry'!BD28</f>
        <v>0</v>
      </c>
      <c r="BD26" s="246">
        <f>'Result Entry'!BE28</f>
        <v>0</v>
      </c>
      <c r="BE26" s="246">
        <f>'Result Entry'!BF28</f>
        <v>0</v>
      </c>
      <c r="BF26" s="247">
        <f>'Result Entry'!BG28</f>
        <v>0</v>
      </c>
      <c r="BG26" s="248">
        <f>'Result Entry'!BH28</f>
        <v>0</v>
      </c>
      <c r="BH26" s="248">
        <f>'Result Entry'!BI28</f>
        <v>0</v>
      </c>
      <c r="BI26" s="249">
        <f>'Result Entry'!BJ28</f>
        <v>0</v>
      </c>
      <c r="BJ26" s="91">
        <f>'Result Entry'!BK28</f>
        <v>0</v>
      </c>
      <c r="BK26" s="250">
        <f>'Result Entry'!BL28</f>
        <v>0</v>
      </c>
      <c r="BL26" s="250">
        <f>'Result Entry'!BM28</f>
        <v>0</v>
      </c>
      <c r="BM26" s="250">
        <f>'Result Entry'!BN28</f>
        <v>0</v>
      </c>
      <c r="BN26" s="91">
        <f>'Result Entry'!BO28</f>
        <v>0</v>
      </c>
      <c r="BO26" s="250">
        <f>'Result Entry'!BP28</f>
        <v>0</v>
      </c>
      <c r="BP26" s="235">
        <f>'Result Entry'!BQ28</f>
        <v>0</v>
      </c>
      <c r="BQ26" s="251" t="str">
        <f>'Result Entry'!BR28</f>
        <v/>
      </c>
      <c r="BR26" s="259">
        <f>'Result Entry'!BS28</f>
        <v>0</v>
      </c>
      <c r="BS26" s="254">
        <f>'Result Entry'!BT28</f>
        <v>0</v>
      </c>
      <c r="BT26" s="254">
        <f>'Result Entry'!BU28</f>
        <v>0</v>
      </c>
      <c r="BU26" s="254">
        <f>'Result Entry'!BV28</f>
        <v>0</v>
      </c>
      <c r="BV26" s="254">
        <f>'Result Entry'!BW28</f>
        <v>0</v>
      </c>
      <c r="BW26" s="260">
        <f>'Result Entry'!BX28</f>
        <v>0</v>
      </c>
      <c r="BX26" s="235">
        <f>'Result Entry'!BY28</f>
        <v>0</v>
      </c>
      <c r="BY26" s="251" t="str">
        <f>'Result Entry'!BZ28</f>
        <v/>
      </c>
      <c r="BZ26" s="259">
        <f>'Result Entry'!CA28</f>
        <v>0</v>
      </c>
      <c r="CA26" s="254">
        <f>'Result Entry'!CB28</f>
        <v>0</v>
      </c>
      <c r="CB26" s="254">
        <f>'Result Entry'!CC28</f>
        <v>0</v>
      </c>
      <c r="CC26" s="254">
        <f>'Result Entry'!CD28</f>
        <v>0</v>
      </c>
      <c r="CD26" s="254">
        <f>'Result Entry'!CE28</f>
        <v>0</v>
      </c>
      <c r="CE26" s="260">
        <f>'Result Entry'!CF28</f>
        <v>0</v>
      </c>
      <c r="CF26" s="235">
        <f>'Result Entry'!CG28</f>
        <v>0</v>
      </c>
      <c r="CG26" s="251" t="str">
        <f>'Result Entry'!CH28</f>
        <v/>
      </c>
      <c r="CH26" s="259">
        <f>'Result Entry'!CI28</f>
        <v>0</v>
      </c>
      <c r="CI26" s="254">
        <f>'Result Entry'!CJ28</f>
        <v>0</v>
      </c>
      <c r="CJ26" s="254">
        <f>'Result Entry'!CK28</f>
        <v>0</v>
      </c>
      <c r="CK26" s="254">
        <f>'Result Entry'!CL28</f>
        <v>0</v>
      </c>
      <c r="CL26" s="254">
        <f>'Result Entry'!CM28</f>
        <v>0</v>
      </c>
      <c r="CM26" s="260">
        <f>'Result Entry'!CN28</f>
        <v>0</v>
      </c>
      <c r="CN26" s="235">
        <f>'Result Entry'!CO28</f>
        <v>0</v>
      </c>
      <c r="CO26" s="251" t="str">
        <f>'Result Entry'!CP28</f>
        <v/>
      </c>
      <c r="CP26" s="259">
        <f>'Result Entry'!CQ28</f>
        <v>0</v>
      </c>
      <c r="CQ26" s="254">
        <f>'Result Entry'!CR28</f>
        <v>0</v>
      </c>
      <c r="CR26" s="254">
        <f>'Result Entry'!CS28</f>
        <v>0</v>
      </c>
      <c r="CS26" s="254">
        <f>'Result Entry'!CT28</f>
        <v>0</v>
      </c>
      <c r="CT26" s="254">
        <f>'Result Entry'!CU28</f>
        <v>0</v>
      </c>
      <c r="CU26" s="260">
        <f>'Result Entry'!CV28</f>
        <v>0</v>
      </c>
      <c r="CV26" s="235" t="str">
        <f>'Result Entry'!CW28</f>
        <v/>
      </c>
      <c r="CW26" s="251" t="str">
        <f>'Result Entry'!CX28</f>
        <v/>
      </c>
      <c r="CX26" s="261">
        <f>'Result Entry'!CY28</f>
        <v>0</v>
      </c>
      <c r="CY26" s="262">
        <f>'Result Entry'!CZ28</f>
        <v>0</v>
      </c>
      <c r="CZ26" s="263" t="str">
        <f>'Result Entry'!DA28</f>
        <v/>
      </c>
      <c r="DA26" s="256">
        <f>'Result Entry'!DB28</f>
        <v>705</v>
      </c>
      <c r="DB26" s="242">
        <f>'Result Entry'!DC28</f>
        <v>0</v>
      </c>
      <c r="DC26" s="257">
        <f>'Result Entry'!DD28</f>
        <v>0</v>
      </c>
      <c r="DD26" s="235" t="str">
        <f>'Result Entry'!DE28</f>
        <v/>
      </c>
      <c r="DE26" s="235" t="str">
        <f>'Result Entry'!DF28</f>
        <v/>
      </c>
      <c r="DF26" s="235" t="str">
        <f>'Result Entry'!DG28</f>
        <v/>
      </c>
      <c r="DG26" s="258" t="str">
        <f>'Result Entry'!DH28</f>
        <v/>
      </c>
    </row>
    <row r="27" spans="1:111">
      <c r="A27" s="833"/>
      <c r="B27" s="245">
        <f t="shared" si="0"/>
        <v>0</v>
      </c>
      <c r="C27" s="234">
        <f>'Result Entry'!D29</f>
        <v>0</v>
      </c>
      <c r="D27" s="234">
        <f>'Result Entry'!E29</f>
        <v>0</v>
      </c>
      <c r="E27" s="234">
        <f>'Result Entry'!F29</f>
        <v>0</v>
      </c>
      <c r="F27" s="235">
        <f>'Result Entry'!G29</f>
        <v>0</v>
      </c>
      <c r="G27" s="235">
        <f>'Result Entry'!H29</f>
        <v>0</v>
      </c>
      <c r="H27" s="235">
        <f>'Result Entry'!I29</f>
        <v>0</v>
      </c>
      <c r="I27" s="525">
        <f>'Result Entry'!J29</f>
        <v>0</v>
      </c>
      <c r="J27" s="92">
        <f>'Result Entry'!K29</f>
        <v>0</v>
      </c>
      <c r="K27" s="246">
        <f>'Result Entry'!L29</f>
        <v>0</v>
      </c>
      <c r="L27" s="246">
        <f>'Result Entry'!M29</f>
        <v>0</v>
      </c>
      <c r="M27" s="247">
        <f>'Result Entry'!N29</f>
        <v>0</v>
      </c>
      <c r="N27" s="248">
        <f>'Result Entry'!O29</f>
        <v>0</v>
      </c>
      <c r="O27" s="248">
        <f>'Result Entry'!P29</f>
        <v>0</v>
      </c>
      <c r="P27" s="249">
        <f>'Result Entry'!Q29</f>
        <v>0</v>
      </c>
      <c r="Q27" s="91">
        <f>'Result Entry'!R29</f>
        <v>0</v>
      </c>
      <c r="R27" s="250">
        <f>'Result Entry'!S29</f>
        <v>0</v>
      </c>
      <c r="S27" s="250">
        <f>'Result Entry'!T29</f>
        <v>0</v>
      </c>
      <c r="T27" s="250">
        <f>'Result Entry'!U29</f>
        <v>0</v>
      </c>
      <c r="U27" s="91">
        <f>'Result Entry'!V29</f>
        <v>0</v>
      </c>
      <c r="V27" s="250">
        <f>'Result Entry'!W29</f>
        <v>0</v>
      </c>
      <c r="W27" s="235">
        <f>'Result Entry'!X29</f>
        <v>0</v>
      </c>
      <c r="X27" s="251" t="str">
        <f>'Result Entry'!Y29</f>
        <v/>
      </c>
      <c r="Y27" s="252">
        <f>'Result Entry'!Z29</f>
        <v>0</v>
      </c>
      <c r="Z27" s="246">
        <f>'Result Entry'!AA29</f>
        <v>0</v>
      </c>
      <c r="AA27" s="246">
        <f>'Result Entry'!AB29</f>
        <v>0</v>
      </c>
      <c r="AB27" s="247">
        <f>'Result Entry'!AC29</f>
        <v>0</v>
      </c>
      <c r="AC27" s="248">
        <f>'Result Entry'!AD29</f>
        <v>0</v>
      </c>
      <c r="AD27" s="248">
        <f>'Result Entry'!AE29</f>
        <v>0</v>
      </c>
      <c r="AE27" s="249">
        <f>'Result Entry'!AF29</f>
        <v>0</v>
      </c>
      <c r="AF27" s="91">
        <f>'Result Entry'!AG29</f>
        <v>0</v>
      </c>
      <c r="AG27" s="250">
        <f>'Result Entry'!AH29</f>
        <v>0</v>
      </c>
      <c r="AH27" s="250">
        <f>'Result Entry'!AI29</f>
        <v>0</v>
      </c>
      <c r="AI27" s="250">
        <f>'Result Entry'!AJ29</f>
        <v>0</v>
      </c>
      <c r="AJ27" s="91">
        <f>'Result Entry'!AK29</f>
        <v>0</v>
      </c>
      <c r="AK27" s="250">
        <f>'Result Entry'!AL29</f>
        <v>0</v>
      </c>
      <c r="AL27" s="235">
        <f>'Result Entry'!AM29</f>
        <v>0</v>
      </c>
      <c r="AM27" s="251" t="str">
        <f>'Result Entry'!AN29</f>
        <v/>
      </c>
      <c r="AN27" s="252">
        <f>'Result Entry'!AO29</f>
        <v>0</v>
      </c>
      <c r="AO27" s="246">
        <f>'Result Entry'!AP29</f>
        <v>0</v>
      </c>
      <c r="AP27" s="246">
        <f>'Result Entry'!AQ29</f>
        <v>0</v>
      </c>
      <c r="AQ27" s="247">
        <f>'Result Entry'!AR29</f>
        <v>0</v>
      </c>
      <c r="AR27" s="248">
        <f>'Result Entry'!AS29</f>
        <v>0</v>
      </c>
      <c r="AS27" s="248">
        <f>'Result Entry'!AT29</f>
        <v>0</v>
      </c>
      <c r="AT27" s="249">
        <f>'Result Entry'!AU29</f>
        <v>0</v>
      </c>
      <c r="AU27" s="91">
        <f>'Result Entry'!AV29</f>
        <v>0</v>
      </c>
      <c r="AV27" s="250">
        <f>'Result Entry'!AW29</f>
        <v>0</v>
      </c>
      <c r="AW27" s="250">
        <f>'Result Entry'!AX29</f>
        <v>0</v>
      </c>
      <c r="AX27" s="250">
        <f>'Result Entry'!AY29</f>
        <v>0</v>
      </c>
      <c r="AY27" s="91">
        <f>'Result Entry'!AZ29</f>
        <v>0</v>
      </c>
      <c r="AZ27" s="250">
        <f>'Result Entry'!BA29</f>
        <v>0</v>
      </c>
      <c r="BA27" s="235">
        <f>'Result Entry'!BB29</f>
        <v>0</v>
      </c>
      <c r="BB27" s="251" t="str">
        <f>'Result Entry'!BC29</f>
        <v/>
      </c>
      <c r="BC27" s="252">
        <f>'Result Entry'!BD29</f>
        <v>0</v>
      </c>
      <c r="BD27" s="246">
        <f>'Result Entry'!BE29</f>
        <v>0</v>
      </c>
      <c r="BE27" s="246">
        <f>'Result Entry'!BF29</f>
        <v>0</v>
      </c>
      <c r="BF27" s="247">
        <f>'Result Entry'!BG29</f>
        <v>0</v>
      </c>
      <c r="BG27" s="248">
        <f>'Result Entry'!BH29</f>
        <v>0</v>
      </c>
      <c r="BH27" s="248">
        <f>'Result Entry'!BI29</f>
        <v>0</v>
      </c>
      <c r="BI27" s="249">
        <f>'Result Entry'!BJ29</f>
        <v>0</v>
      </c>
      <c r="BJ27" s="91">
        <f>'Result Entry'!BK29</f>
        <v>0</v>
      </c>
      <c r="BK27" s="250">
        <f>'Result Entry'!BL29</f>
        <v>0</v>
      </c>
      <c r="BL27" s="250">
        <f>'Result Entry'!BM29</f>
        <v>0</v>
      </c>
      <c r="BM27" s="250">
        <f>'Result Entry'!BN29</f>
        <v>0</v>
      </c>
      <c r="BN27" s="91">
        <f>'Result Entry'!BO29</f>
        <v>0</v>
      </c>
      <c r="BO27" s="250">
        <f>'Result Entry'!BP29</f>
        <v>0</v>
      </c>
      <c r="BP27" s="235">
        <f>'Result Entry'!BQ29</f>
        <v>0</v>
      </c>
      <c r="BQ27" s="251" t="str">
        <f>'Result Entry'!BR29</f>
        <v/>
      </c>
      <c r="BR27" s="259">
        <f>'Result Entry'!BS29</f>
        <v>0</v>
      </c>
      <c r="BS27" s="254">
        <f>'Result Entry'!BT29</f>
        <v>0</v>
      </c>
      <c r="BT27" s="254">
        <f>'Result Entry'!BU29</f>
        <v>0</v>
      </c>
      <c r="BU27" s="254">
        <f>'Result Entry'!BV29</f>
        <v>0</v>
      </c>
      <c r="BV27" s="254">
        <f>'Result Entry'!BW29</f>
        <v>0</v>
      </c>
      <c r="BW27" s="260">
        <f>'Result Entry'!BX29</f>
        <v>0</v>
      </c>
      <c r="BX27" s="235">
        <f>'Result Entry'!BY29</f>
        <v>0</v>
      </c>
      <c r="BY27" s="251" t="str">
        <f>'Result Entry'!BZ29</f>
        <v/>
      </c>
      <c r="BZ27" s="259">
        <f>'Result Entry'!CA29</f>
        <v>0</v>
      </c>
      <c r="CA27" s="254">
        <f>'Result Entry'!CB29</f>
        <v>0</v>
      </c>
      <c r="CB27" s="254">
        <f>'Result Entry'!CC29</f>
        <v>0</v>
      </c>
      <c r="CC27" s="254">
        <f>'Result Entry'!CD29</f>
        <v>0</v>
      </c>
      <c r="CD27" s="254">
        <f>'Result Entry'!CE29</f>
        <v>0</v>
      </c>
      <c r="CE27" s="260">
        <f>'Result Entry'!CF29</f>
        <v>0</v>
      </c>
      <c r="CF27" s="235">
        <f>'Result Entry'!CG29</f>
        <v>0</v>
      </c>
      <c r="CG27" s="251" t="str">
        <f>'Result Entry'!CH29</f>
        <v/>
      </c>
      <c r="CH27" s="259">
        <f>'Result Entry'!CI29</f>
        <v>0</v>
      </c>
      <c r="CI27" s="254">
        <f>'Result Entry'!CJ29</f>
        <v>0</v>
      </c>
      <c r="CJ27" s="254">
        <f>'Result Entry'!CK29</f>
        <v>0</v>
      </c>
      <c r="CK27" s="254">
        <f>'Result Entry'!CL29</f>
        <v>0</v>
      </c>
      <c r="CL27" s="254">
        <f>'Result Entry'!CM29</f>
        <v>0</v>
      </c>
      <c r="CM27" s="260">
        <f>'Result Entry'!CN29</f>
        <v>0</v>
      </c>
      <c r="CN27" s="235">
        <f>'Result Entry'!CO29</f>
        <v>0</v>
      </c>
      <c r="CO27" s="251" t="str">
        <f>'Result Entry'!CP29</f>
        <v/>
      </c>
      <c r="CP27" s="259">
        <f>'Result Entry'!CQ29</f>
        <v>0</v>
      </c>
      <c r="CQ27" s="254">
        <f>'Result Entry'!CR29</f>
        <v>0</v>
      </c>
      <c r="CR27" s="254">
        <f>'Result Entry'!CS29</f>
        <v>0</v>
      </c>
      <c r="CS27" s="254">
        <f>'Result Entry'!CT29</f>
        <v>0</v>
      </c>
      <c r="CT27" s="254">
        <f>'Result Entry'!CU29</f>
        <v>0</v>
      </c>
      <c r="CU27" s="260">
        <f>'Result Entry'!CV29</f>
        <v>0</v>
      </c>
      <c r="CV27" s="235" t="str">
        <f>'Result Entry'!CW29</f>
        <v/>
      </c>
      <c r="CW27" s="251" t="str">
        <f>'Result Entry'!CX29</f>
        <v/>
      </c>
      <c r="CX27" s="261">
        <f>'Result Entry'!CY29</f>
        <v>0</v>
      </c>
      <c r="CY27" s="262">
        <f>'Result Entry'!CZ29</f>
        <v>0</v>
      </c>
      <c r="CZ27" s="263" t="str">
        <f>'Result Entry'!DA29</f>
        <v/>
      </c>
      <c r="DA27" s="256">
        <f>'Result Entry'!DB29</f>
        <v>705</v>
      </c>
      <c r="DB27" s="242">
        <f>'Result Entry'!DC29</f>
        <v>0</v>
      </c>
      <c r="DC27" s="257">
        <f>'Result Entry'!DD29</f>
        <v>0</v>
      </c>
      <c r="DD27" s="235" t="str">
        <f>'Result Entry'!DE29</f>
        <v/>
      </c>
      <c r="DE27" s="235" t="str">
        <f>'Result Entry'!DF29</f>
        <v/>
      </c>
      <c r="DF27" s="235" t="str">
        <f>'Result Entry'!DG29</f>
        <v/>
      </c>
      <c r="DG27" s="258" t="str">
        <f>'Result Entry'!DH29</f>
        <v/>
      </c>
    </row>
    <row r="28" spans="1:111">
      <c r="A28" s="833"/>
      <c r="B28" s="245">
        <f t="shared" si="0"/>
        <v>0</v>
      </c>
      <c r="C28" s="234">
        <f>'Result Entry'!D30</f>
        <v>0</v>
      </c>
      <c r="D28" s="234">
        <f>'Result Entry'!E30</f>
        <v>0</v>
      </c>
      <c r="E28" s="234">
        <f>'Result Entry'!F30</f>
        <v>0</v>
      </c>
      <c r="F28" s="235">
        <f>'Result Entry'!G30</f>
        <v>0</v>
      </c>
      <c r="G28" s="235">
        <f>'Result Entry'!H30</f>
        <v>0</v>
      </c>
      <c r="H28" s="235">
        <f>'Result Entry'!I30</f>
        <v>0</v>
      </c>
      <c r="I28" s="525">
        <f>'Result Entry'!J30</f>
        <v>0</v>
      </c>
      <c r="J28" s="92">
        <f>'Result Entry'!K30</f>
        <v>0</v>
      </c>
      <c r="K28" s="246">
        <f>'Result Entry'!L30</f>
        <v>0</v>
      </c>
      <c r="L28" s="246">
        <f>'Result Entry'!M30</f>
        <v>0</v>
      </c>
      <c r="M28" s="247">
        <f>'Result Entry'!N30</f>
        <v>0</v>
      </c>
      <c r="N28" s="248">
        <f>'Result Entry'!O30</f>
        <v>0</v>
      </c>
      <c r="O28" s="248">
        <f>'Result Entry'!P30</f>
        <v>0</v>
      </c>
      <c r="P28" s="249">
        <f>'Result Entry'!Q30</f>
        <v>0</v>
      </c>
      <c r="Q28" s="91">
        <f>'Result Entry'!R30</f>
        <v>0</v>
      </c>
      <c r="R28" s="250">
        <f>'Result Entry'!S30</f>
        <v>0</v>
      </c>
      <c r="S28" s="250">
        <f>'Result Entry'!T30</f>
        <v>0</v>
      </c>
      <c r="T28" s="250">
        <f>'Result Entry'!U30</f>
        <v>0</v>
      </c>
      <c r="U28" s="91">
        <f>'Result Entry'!V30</f>
        <v>0</v>
      </c>
      <c r="V28" s="250">
        <f>'Result Entry'!W30</f>
        <v>0</v>
      </c>
      <c r="W28" s="235">
        <f>'Result Entry'!X30</f>
        <v>0</v>
      </c>
      <c r="X28" s="251" t="str">
        <f>'Result Entry'!Y30</f>
        <v/>
      </c>
      <c r="Y28" s="252">
        <f>'Result Entry'!Z30</f>
        <v>0</v>
      </c>
      <c r="Z28" s="246">
        <f>'Result Entry'!AA30</f>
        <v>0</v>
      </c>
      <c r="AA28" s="246">
        <f>'Result Entry'!AB30</f>
        <v>0</v>
      </c>
      <c r="AB28" s="247">
        <f>'Result Entry'!AC30</f>
        <v>0</v>
      </c>
      <c r="AC28" s="248">
        <f>'Result Entry'!AD30</f>
        <v>0</v>
      </c>
      <c r="AD28" s="248">
        <f>'Result Entry'!AE30</f>
        <v>0</v>
      </c>
      <c r="AE28" s="249">
        <f>'Result Entry'!AF30</f>
        <v>0</v>
      </c>
      <c r="AF28" s="91">
        <f>'Result Entry'!AG30</f>
        <v>0</v>
      </c>
      <c r="AG28" s="250">
        <f>'Result Entry'!AH30</f>
        <v>0</v>
      </c>
      <c r="AH28" s="250">
        <f>'Result Entry'!AI30</f>
        <v>0</v>
      </c>
      <c r="AI28" s="250">
        <f>'Result Entry'!AJ30</f>
        <v>0</v>
      </c>
      <c r="AJ28" s="91">
        <f>'Result Entry'!AK30</f>
        <v>0</v>
      </c>
      <c r="AK28" s="250">
        <f>'Result Entry'!AL30</f>
        <v>0</v>
      </c>
      <c r="AL28" s="235">
        <f>'Result Entry'!AM30</f>
        <v>0</v>
      </c>
      <c r="AM28" s="251" t="str">
        <f>'Result Entry'!AN30</f>
        <v/>
      </c>
      <c r="AN28" s="252">
        <f>'Result Entry'!AO30</f>
        <v>0</v>
      </c>
      <c r="AO28" s="246">
        <f>'Result Entry'!AP30</f>
        <v>0</v>
      </c>
      <c r="AP28" s="246">
        <f>'Result Entry'!AQ30</f>
        <v>0</v>
      </c>
      <c r="AQ28" s="247">
        <f>'Result Entry'!AR30</f>
        <v>0</v>
      </c>
      <c r="AR28" s="248">
        <f>'Result Entry'!AS30</f>
        <v>0</v>
      </c>
      <c r="AS28" s="248">
        <f>'Result Entry'!AT30</f>
        <v>0</v>
      </c>
      <c r="AT28" s="249">
        <f>'Result Entry'!AU30</f>
        <v>0</v>
      </c>
      <c r="AU28" s="91">
        <f>'Result Entry'!AV30</f>
        <v>0</v>
      </c>
      <c r="AV28" s="250">
        <f>'Result Entry'!AW30</f>
        <v>0</v>
      </c>
      <c r="AW28" s="250">
        <f>'Result Entry'!AX30</f>
        <v>0</v>
      </c>
      <c r="AX28" s="250">
        <f>'Result Entry'!AY30</f>
        <v>0</v>
      </c>
      <c r="AY28" s="91">
        <f>'Result Entry'!AZ30</f>
        <v>0</v>
      </c>
      <c r="AZ28" s="250">
        <f>'Result Entry'!BA30</f>
        <v>0</v>
      </c>
      <c r="BA28" s="235">
        <f>'Result Entry'!BB30</f>
        <v>0</v>
      </c>
      <c r="BB28" s="251" t="str">
        <f>'Result Entry'!BC30</f>
        <v/>
      </c>
      <c r="BC28" s="252">
        <f>'Result Entry'!BD30</f>
        <v>0</v>
      </c>
      <c r="BD28" s="246">
        <f>'Result Entry'!BE30</f>
        <v>0</v>
      </c>
      <c r="BE28" s="246">
        <f>'Result Entry'!BF30</f>
        <v>0</v>
      </c>
      <c r="BF28" s="247">
        <f>'Result Entry'!BG30</f>
        <v>0</v>
      </c>
      <c r="BG28" s="248">
        <f>'Result Entry'!BH30</f>
        <v>0</v>
      </c>
      <c r="BH28" s="248">
        <f>'Result Entry'!BI30</f>
        <v>0</v>
      </c>
      <c r="BI28" s="249">
        <f>'Result Entry'!BJ30</f>
        <v>0</v>
      </c>
      <c r="BJ28" s="91">
        <f>'Result Entry'!BK30</f>
        <v>0</v>
      </c>
      <c r="BK28" s="250">
        <f>'Result Entry'!BL30</f>
        <v>0</v>
      </c>
      <c r="BL28" s="250">
        <f>'Result Entry'!BM30</f>
        <v>0</v>
      </c>
      <c r="BM28" s="250">
        <f>'Result Entry'!BN30</f>
        <v>0</v>
      </c>
      <c r="BN28" s="91">
        <f>'Result Entry'!BO30</f>
        <v>0</v>
      </c>
      <c r="BO28" s="250">
        <f>'Result Entry'!BP30</f>
        <v>0</v>
      </c>
      <c r="BP28" s="235">
        <f>'Result Entry'!BQ30</f>
        <v>0</v>
      </c>
      <c r="BQ28" s="251" t="str">
        <f>'Result Entry'!BR30</f>
        <v/>
      </c>
      <c r="BR28" s="259">
        <f>'Result Entry'!BS30</f>
        <v>0</v>
      </c>
      <c r="BS28" s="254">
        <f>'Result Entry'!BT30</f>
        <v>0</v>
      </c>
      <c r="BT28" s="254">
        <f>'Result Entry'!BU30</f>
        <v>0</v>
      </c>
      <c r="BU28" s="254">
        <f>'Result Entry'!BV30</f>
        <v>0</v>
      </c>
      <c r="BV28" s="254">
        <f>'Result Entry'!BW30</f>
        <v>0</v>
      </c>
      <c r="BW28" s="260">
        <f>'Result Entry'!BX30</f>
        <v>0</v>
      </c>
      <c r="BX28" s="235">
        <f>'Result Entry'!BY30</f>
        <v>0</v>
      </c>
      <c r="BY28" s="251" t="str">
        <f>'Result Entry'!BZ30</f>
        <v/>
      </c>
      <c r="BZ28" s="259">
        <f>'Result Entry'!CA30</f>
        <v>0</v>
      </c>
      <c r="CA28" s="254">
        <f>'Result Entry'!CB30</f>
        <v>0</v>
      </c>
      <c r="CB28" s="254">
        <f>'Result Entry'!CC30</f>
        <v>0</v>
      </c>
      <c r="CC28" s="254">
        <f>'Result Entry'!CD30</f>
        <v>0</v>
      </c>
      <c r="CD28" s="254">
        <f>'Result Entry'!CE30</f>
        <v>0</v>
      </c>
      <c r="CE28" s="260">
        <f>'Result Entry'!CF30</f>
        <v>0</v>
      </c>
      <c r="CF28" s="235">
        <f>'Result Entry'!CG30</f>
        <v>0</v>
      </c>
      <c r="CG28" s="251" t="str">
        <f>'Result Entry'!CH30</f>
        <v/>
      </c>
      <c r="CH28" s="259">
        <f>'Result Entry'!CI30</f>
        <v>0</v>
      </c>
      <c r="CI28" s="254">
        <f>'Result Entry'!CJ30</f>
        <v>0</v>
      </c>
      <c r="CJ28" s="254">
        <f>'Result Entry'!CK30</f>
        <v>0</v>
      </c>
      <c r="CK28" s="254">
        <f>'Result Entry'!CL30</f>
        <v>0</v>
      </c>
      <c r="CL28" s="254">
        <f>'Result Entry'!CM30</f>
        <v>0</v>
      </c>
      <c r="CM28" s="260">
        <f>'Result Entry'!CN30</f>
        <v>0</v>
      </c>
      <c r="CN28" s="235">
        <f>'Result Entry'!CO30</f>
        <v>0</v>
      </c>
      <c r="CO28" s="251" t="str">
        <f>'Result Entry'!CP30</f>
        <v/>
      </c>
      <c r="CP28" s="259">
        <f>'Result Entry'!CQ30</f>
        <v>0</v>
      </c>
      <c r="CQ28" s="254">
        <f>'Result Entry'!CR30</f>
        <v>0</v>
      </c>
      <c r="CR28" s="254">
        <f>'Result Entry'!CS30</f>
        <v>0</v>
      </c>
      <c r="CS28" s="254">
        <f>'Result Entry'!CT30</f>
        <v>0</v>
      </c>
      <c r="CT28" s="254">
        <f>'Result Entry'!CU30</f>
        <v>0</v>
      </c>
      <c r="CU28" s="260">
        <f>'Result Entry'!CV30</f>
        <v>0</v>
      </c>
      <c r="CV28" s="235" t="str">
        <f>'Result Entry'!CW30</f>
        <v/>
      </c>
      <c r="CW28" s="251" t="str">
        <f>'Result Entry'!CX30</f>
        <v/>
      </c>
      <c r="CX28" s="261">
        <f>'Result Entry'!CY30</f>
        <v>0</v>
      </c>
      <c r="CY28" s="262">
        <f>'Result Entry'!CZ30</f>
        <v>0</v>
      </c>
      <c r="CZ28" s="263" t="str">
        <f>'Result Entry'!DA30</f>
        <v/>
      </c>
      <c r="DA28" s="256">
        <f>'Result Entry'!DB30</f>
        <v>705</v>
      </c>
      <c r="DB28" s="242">
        <f>'Result Entry'!DC30</f>
        <v>0</v>
      </c>
      <c r="DC28" s="257">
        <f>'Result Entry'!DD30</f>
        <v>0</v>
      </c>
      <c r="DD28" s="235" t="str">
        <f>'Result Entry'!DE30</f>
        <v/>
      </c>
      <c r="DE28" s="235" t="str">
        <f>'Result Entry'!DF30</f>
        <v/>
      </c>
      <c r="DF28" s="235" t="str">
        <f>'Result Entry'!DG30</f>
        <v/>
      </c>
      <c r="DG28" s="258" t="str">
        <f>'Result Entry'!DH30</f>
        <v/>
      </c>
    </row>
    <row r="29" spans="1:111">
      <c r="A29" s="833"/>
      <c r="B29" s="245">
        <f t="shared" si="0"/>
        <v>0</v>
      </c>
      <c r="C29" s="234">
        <f>'Result Entry'!D31</f>
        <v>0</v>
      </c>
      <c r="D29" s="234">
        <f>'Result Entry'!E31</f>
        <v>0</v>
      </c>
      <c r="E29" s="234">
        <f>'Result Entry'!F31</f>
        <v>0</v>
      </c>
      <c r="F29" s="235">
        <f>'Result Entry'!G31</f>
        <v>0</v>
      </c>
      <c r="G29" s="235">
        <f>'Result Entry'!H31</f>
        <v>0</v>
      </c>
      <c r="H29" s="235">
        <f>'Result Entry'!I31</f>
        <v>0</v>
      </c>
      <c r="I29" s="525">
        <f>'Result Entry'!J31</f>
        <v>0</v>
      </c>
      <c r="J29" s="92">
        <f>'Result Entry'!K31</f>
        <v>0</v>
      </c>
      <c r="K29" s="246">
        <f>'Result Entry'!L31</f>
        <v>0</v>
      </c>
      <c r="L29" s="246">
        <f>'Result Entry'!M31</f>
        <v>0</v>
      </c>
      <c r="M29" s="247">
        <f>'Result Entry'!N31</f>
        <v>0</v>
      </c>
      <c r="N29" s="248">
        <f>'Result Entry'!O31</f>
        <v>0</v>
      </c>
      <c r="O29" s="248">
        <f>'Result Entry'!P31</f>
        <v>0</v>
      </c>
      <c r="P29" s="249">
        <f>'Result Entry'!Q31</f>
        <v>0</v>
      </c>
      <c r="Q29" s="91">
        <f>'Result Entry'!R31</f>
        <v>0</v>
      </c>
      <c r="R29" s="250">
        <f>'Result Entry'!S31</f>
        <v>0</v>
      </c>
      <c r="S29" s="250">
        <f>'Result Entry'!T31</f>
        <v>0</v>
      </c>
      <c r="T29" s="250">
        <f>'Result Entry'!U31</f>
        <v>0</v>
      </c>
      <c r="U29" s="91">
        <f>'Result Entry'!V31</f>
        <v>0</v>
      </c>
      <c r="V29" s="250">
        <f>'Result Entry'!W31</f>
        <v>0</v>
      </c>
      <c r="W29" s="235">
        <f>'Result Entry'!X31</f>
        <v>0</v>
      </c>
      <c r="X29" s="251" t="str">
        <f>'Result Entry'!Y31</f>
        <v/>
      </c>
      <c r="Y29" s="252">
        <f>'Result Entry'!Z31</f>
        <v>0</v>
      </c>
      <c r="Z29" s="246">
        <f>'Result Entry'!AA31</f>
        <v>0</v>
      </c>
      <c r="AA29" s="246">
        <f>'Result Entry'!AB31</f>
        <v>0</v>
      </c>
      <c r="AB29" s="247">
        <f>'Result Entry'!AC31</f>
        <v>0</v>
      </c>
      <c r="AC29" s="248">
        <f>'Result Entry'!AD31</f>
        <v>0</v>
      </c>
      <c r="AD29" s="248">
        <f>'Result Entry'!AE31</f>
        <v>0</v>
      </c>
      <c r="AE29" s="249">
        <f>'Result Entry'!AF31</f>
        <v>0</v>
      </c>
      <c r="AF29" s="91">
        <f>'Result Entry'!AG31</f>
        <v>0</v>
      </c>
      <c r="AG29" s="250">
        <f>'Result Entry'!AH31</f>
        <v>0</v>
      </c>
      <c r="AH29" s="250">
        <f>'Result Entry'!AI31</f>
        <v>0</v>
      </c>
      <c r="AI29" s="250">
        <f>'Result Entry'!AJ31</f>
        <v>0</v>
      </c>
      <c r="AJ29" s="91">
        <f>'Result Entry'!AK31</f>
        <v>0</v>
      </c>
      <c r="AK29" s="250">
        <f>'Result Entry'!AL31</f>
        <v>0</v>
      </c>
      <c r="AL29" s="235">
        <f>'Result Entry'!AM31</f>
        <v>0</v>
      </c>
      <c r="AM29" s="251" t="str">
        <f>'Result Entry'!AN31</f>
        <v/>
      </c>
      <c r="AN29" s="252">
        <f>'Result Entry'!AO31</f>
        <v>0</v>
      </c>
      <c r="AO29" s="246">
        <f>'Result Entry'!AP31</f>
        <v>0</v>
      </c>
      <c r="AP29" s="246">
        <f>'Result Entry'!AQ31</f>
        <v>0</v>
      </c>
      <c r="AQ29" s="247">
        <f>'Result Entry'!AR31</f>
        <v>0</v>
      </c>
      <c r="AR29" s="248">
        <f>'Result Entry'!AS31</f>
        <v>0</v>
      </c>
      <c r="AS29" s="248">
        <f>'Result Entry'!AT31</f>
        <v>0</v>
      </c>
      <c r="AT29" s="249">
        <f>'Result Entry'!AU31</f>
        <v>0</v>
      </c>
      <c r="AU29" s="91">
        <f>'Result Entry'!AV31</f>
        <v>0</v>
      </c>
      <c r="AV29" s="250">
        <f>'Result Entry'!AW31</f>
        <v>0</v>
      </c>
      <c r="AW29" s="250">
        <f>'Result Entry'!AX31</f>
        <v>0</v>
      </c>
      <c r="AX29" s="250">
        <f>'Result Entry'!AY31</f>
        <v>0</v>
      </c>
      <c r="AY29" s="91">
        <f>'Result Entry'!AZ31</f>
        <v>0</v>
      </c>
      <c r="AZ29" s="250">
        <f>'Result Entry'!BA31</f>
        <v>0</v>
      </c>
      <c r="BA29" s="235">
        <f>'Result Entry'!BB31</f>
        <v>0</v>
      </c>
      <c r="BB29" s="251" t="str">
        <f>'Result Entry'!BC31</f>
        <v/>
      </c>
      <c r="BC29" s="252">
        <f>'Result Entry'!BD31</f>
        <v>0</v>
      </c>
      <c r="BD29" s="246">
        <f>'Result Entry'!BE31</f>
        <v>0</v>
      </c>
      <c r="BE29" s="246">
        <f>'Result Entry'!BF31</f>
        <v>0</v>
      </c>
      <c r="BF29" s="247">
        <f>'Result Entry'!BG31</f>
        <v>0</v>
      </c>
      <c r="BG29" s="248">
        <f>'Result Entry'!BH31</f>
        <v>0</v>
      </c>
      <c r="BH29" s="248">
        <f>'Result Entry'!BI31</f>
        <v>0</v>
      </c>
      <c r="BI29" s="249">
        <f>'Result Entry'!BJ31</f>
        <v>0</v>
      </c>
      <c r="BJ29" s="91">
        <f>'Result Entry'!BK31</f>
        <v>0</v>
      </c>
      <c r="BK29" s="250">
        <f>'Result Entry'!BL31</f>
        <v>0</v>
      </c>
      <c r="BL29" s="250">
        <f>'Result Entry'!BM31</f>
        <v>0</v>
      </c>
      <c r="BM29" s="250">
        <f>'Result Entry'!BN31</f>
        <v>0</v>
      </c>
      <c r="BN29" s="91">
        <f>'Result Entry'!BO31</f>
        <v>0</v>
      </c>
      <c r="BO29" s="250">
        <f>'Result Entry'!BP31</f>
        <v>0</v>
      </c>
      <c r="BP29" s="235">
        <f>'Result Entry'!BQ31</f>
        <v>0</v>
      </c>
      <c r="BQ29" s="251" t="str">
        <f>'Result Entry'!BR31</f>
        <v/>
      </c>
      <c r="BR29" s="259">
        <f>'Result Entry'!BS31</f>
        <v>0</v>
      </c>
      <c r="BS29" s="254">
        <f>'Result Entry'!BT31</f>
        <v>0</v>
      </c>
      <c r="BT29" s="254">
        <f>'Result Entry'!BU31</f>
        <v>0</v>
      </c>
      <c r="BU29" s="254">
        <f>'Result Entry'!BV31</f>
        <v>0</v>
      </c>
      <c r="BV29" s="254">
        <f>'Result Entry'!BW31</f>
        <v>0</v>
      </c>
      <c r="BW29" s="260">
        <f>'Result Entry'!BX31</f>
        <v>0</v>
      </c>
      <c r="BX29" s="235">
        <f>'Result Entry'!BY31</f>
        <v>0</v>
      </c>
      <c r="BY29" s="251" t="str">
        <f>'Result Entry'!BZ31</f>
        <v/>
      </c>
      <c r="BZ29" s="259">
        <f>'Result Entry'!CA31</f>
        <v>0</v>
      </c>
      <c r="CA29" s="254">
        <f>'Result Entry'!CB31</f>
        <v>0</v>
      </c>
      <c r="CB29" s="254">
        <f>'Result Entry'!CC31</f>
        <v>0</v>
      </c>
      <c r="CC29" s="254">
        <f>'Result Entry'!CD31</f>
        <v>0</v>
      </c>
      <c r="CD29" s="254">
        <f>'Result Entry'!CE31</f>
        <v>0</v>
      </c>
      <c r="CE29" s="260">
        <f>'Result Entry'!CF31</f>
        <v>0</v>
      </c>
      <c r="CF29" s="235">
        <f>'Result Entry'!CG31</f>
        <v>0</v>
      </c>
      <c r="CG29" s="251" t="str">
        <f>'Result Entry'!CH31</f>
        <v/>
      </c>
      <c r="CH29" s="259">
        <f>'Result Entry'!CI31</f>
        <v>0</v>
      </c>
      <c r="CI29" s="254">
        <f>'Result Entry'!CJ31</f>
        <v>0</v>
      </c>
      <c r="CJ29" s="254">
        <f>'Result Entry'!CK31</f>
        <v>0</v>
      </c>
      <c r="CK29" s="254">
        <f>'Result Entry'!CL31</f>
        <v>0</v>
      </c>
      <c r="CL29" s="254">
        <f>'Result Entry'!CM31</f>
        <v>0</v>
      </c>
      <c r="CM29" s="260">
        <f>'Result Entry'!CN31</f>
        <v>0</v>
      </c>
      <c r="CN29" s="235">
        <f>'Result Entry'!CO31</f>
        <v>0</v>
      </c>
      <c r="CO29" s="251" t="str">
        <f>'Result Entry'!CP31</f>
        <v/>
      </c>
      <c r="CP29" s="259">
        <f>'Result Entry'!CQ31</f>
        <v>0</v>
      </c>
      <c r="CQ29" s="254">
        <f>'Result Entry'!CR31</f>
        <v>0</v>
      </c>
      <c r="CR29" s="254">
        <f>'Result Entry'!CS31</f>
        <v>0</v>
      </c>
      <c r="CS29" s="254">
        <f>'Result Entry'!CT31</f>
        <v>0</v>
      </c>
      <c r="CT29" s="254">
        <f>'Result Entry'!CU31</f>
        <v>0</v>
      </c>
      <c r="CU29" s="260">
        <f>'Result Entry'!CV31</f>
        <v>0</v>
      </c>
      <c r="CV29" s="235" t="str">
        <f>'Result Entry'!CW31</f>
        <v/>
      </c>
      <c r="CW29" s="251" t="str">
        <f>'Result Entry'!CX31</f>
        <v/>
      </c>
      <c r="CX29" s="261">
        <f>'Result Entry'!CY31</f>
        <v>0</v>
      </c>
      <c r="CY29" s="262">
        <f>'Result Entry'!CZ31</f>
        <v>0</v>
      </c>
      <c r="CZ29" s="263" t="str">
        <f>'Result Entry'!DA31</f>
        <v/>
      </c>
      <c r="DA29" s="256">
        <f>'Result Entry'!DB31</f>
        <v>705</v>
      </c>
      <c r="DB29" s="242">
        <f>'Result Entry'!DC31</f>
        <v>0</v>
      </c>
      <c r="DC29" s="257">
        <f>'Result Entry'!DD31</f>
        <v>0</v>
      </c>
      <c r="DD29" s="235" t="str">
        <f>'Result Entry'!DE31</f>
        <v/>
      </c>
      <c r="DE29" s="235" t="str">
        <f>'Result Entry'!DF31</f>
        <v/>
      </c>
      <c r="DF29" s="235" t="str">
        <f>'Result Entry'!DG31</f>
        <v/>
      </c>
      <c r="DG29" s="258" t="str">
        <f>'Result Entry'!DH31</f>
        <v/>
      </c>
    </row>
    <row r="30" spans="1:111">
      <c r="A30" s="833"/>
      <c r="B30" s="245">
        <f t="shared" si="0"/>
        <v>0</v>
      </c>
      <c r="C30" s="234">
        <f>'Result Entry'!D32</f>
        <v>0</v>
      </c>
      <c r="D30" s="234">
        <f>'Result Entry'!E32</f>
        <v>0</v>
      </c>
      <c r="E30" s="234">
        <f>'Result Entry'!F32</f>
        <v>0</v>
      </c>
      <c r="F30" s="235">
        <f>'Result Entry'!G32</f>
        <v>0</v>
      </c>
      <c r="G30" s="235">
        <f>'Result Entry'!H32</f>
        <v>0</v>
      </c>
      <c r="H30" s="235">
        <f>'Result Entry'!I32</f>
        <v>0</v>
      </c>
      <c r="I30" s="525">
        <f>'Result Entry'!J32</f>
        <v>0</v>
      </c>
      <c r="J30" s="92">
        <f>'Result Entry'!K32</f>
        <v>0</v>
      </c>
      <c r="K30" s="246">
        <f>'Result Entry'!L32</f>
        <v>0</v>
      </c>
      <c r="L30" s="246">
        <f>'Result Entry'!M32</f>
        <v>0</v>
      </c>
      <c r="M30" s="247">
        <f>'Result Entry'!N32</f>
        <v>0</v>
      </c>
      <c r="N30" s="248">
        <f>'Result Entry'!O32</f>
        <v>0</v>
      </c>
      <c r="O30" s="248">
        <f>'Result Entry'!P32</f>
        <v>0</v>
      </c>
      <c r="P30" s="249">
        <f>'Result Entry'!Q32</f>
        <v>0</v>
      </c>
      <c r="Q30" s="91">
        <f>'Result Entry'!R32</f>
        <v>0</v>
      </c>
      <c r="R30" s="250">
        <f>'Result Entry'!S32</f>
        <v>0</v>
      </c>
      <c r="S30" s="250">
        <f>'Result Entry'!T32</f>
        <v>0</v>
      </c>
      <c r="T30" s="250">
        <f>'Result Entry'!U32</f>
        <v>0</v>
      </c>
      <c r="U30" s="91">
        <f>'Result Entry'!V32</f>
        <v>0</v>
      </c>
      <c r="V30" s="250">
        <f>'Result Entry'!W32</f>
        <v>0</v>
      </c>
      <c r="W30" s="235">
        <f>'Result Entry'!X32</f>
        <v>0</v>
      </c>
      <c r="X30" s="251" t="str">
        <f>'Result Entry'!Y32</f>
        <v/>
      </c>
      <c r="Y30" s="252">
        <f>'Result Entry'!Z32</f>
        <v>0</v>
      </c>
      <c r="Z30" s="246">
        <f>'Result Entry'!AA32</f>
        <v>0</v>
      </c>
      <c r="AA30" s="246">
        <f>'Result Entry'!AB32</f>
        <v>0</v>
      </c>
      <c r="AB30" s="247">
        <f>'Result Entry'!AC32</f>
        <v>0</v>
      </c>
      <c r="AC30" s="248">
        <f>'Result Entry'!AD32</f>
        <v>0</v>
      </c>
      <c r="AD30" s="248">
        <f>'Result Entry'!AE32</f>
        <v>0</v>
      </c>
      <c r="AE30" s="249">
        <f>'Result Entry'!AF32</f>
        <v>0</v>
      </c>
      <c r="AF30" s="91">
        <f>'Result Entry'!AG32</f>
        <v>0</v>
      </c>
      <c r="AG30" s="250">
        <f>'Result Entry'!AH32</f>
        <v>0</v>
      </c>
      <c r="AH30" s="250">
        <f>'Result Entry'!AI32</f>
        <v>0</v>
      </c>
      <c r="AI30" s="250">
        <f>'Result Entry'!AJ32</f>
        <v>0</v>
      </c>
      <c r="AJ30" s="91">
        <f>'Result Entry'!AK32</f>
        <v>0</v>
      </c>
      <c r="AK30" s="250">
        <f>'Result Entry'!AL32</f>
        <v>0</v>
      </c>
      <c r="AL30" s="235">
        <f>'Result Entry'!AM32</f>
        <v>0</v>
      </c>
      <c r="AM30" s="251" t="str">
        <f>'Result Entry'!AN32</f>
        <v/>
      </c>
      <c r="AN30" s="252">
        <f>'Result Entry'!AO32</f>
        <v>0</v>
      </c>
      <c r="AO30" s="246">
        <f>'Result Entry'!AP32</f>
        <v>0</v>
      </c>
      <c r="AP30" s="246">
        <f>'Result Entry'!AQ32</f>
        <v>0</v>
      </c>
      <c r="AQ30" s="247">
        <f>'Result Entry'!AR32</f>
        <v>0</v>
      </c>
      <c r="AR30" s="248">
        <f>'Result Entry'!AS32</f>
        <v>0</v>
      </c>
      <c r="AS30" s="248">
        <f>'Result Entry'!AT32</f>
        <v>0</v>
      </c>
      <c r="AT30" s="249">
        <f>'Result Entry'!AU32</f>
        <v>0</v>
      </c>
      <c r="AU30" s="91">
        <f>'Result Entry'!AV32</f>
        <v>0</v>
      </c>
      <c r="AV30" s="250">
        <f>'Result Entry'!AW32</f>
        <v>0</v>
      </c>
      <c r="AW30" s="250">
        <f>'Result Entry'!AX32</f>
        <v>0</v>
      </c>
      <c r="AX30" s="250">
        <f>'Result Entry'!AY32</f>
        <v>0</v>
      </c>
      <c r="AY30" s="91">
        <f>'Result Entry'!AZ32</f>
        <v>0</v>
      </c>
      <c r="AZ30" s="250">
        <f>'Result Entry'!BA32</f>
        <v>0</v>
      </c>
      <c r="BA30" s="235">
        <f>'Result Entry'!BB32</f>
        <v>0</v>
      </c>
      <c r="BB30" s="251" t="str">
        <f>'Result Entry'!BC32</f>
        <v/>
      </c>
      <c r="BC30" s="252">
        <f>'Result Entry'!BD32</f>
        <v>0</v>
      </c>
      <c r="BD30" s="246">
        <f>'Result Entry'!BE32</f>
        <v>0</v>
      </c>
      <c r="BE30" s="246">
        <f>'Result Entry'!BF32</f>
        <v>0</v>
      </c>
      <c r="BF30" s="247">
        <f>'Result Entry'!BG32</f>
        <v>0</v>
      </c>
      <c r="BG30" s="248">
        <f>'Result Entry'!BH32</f>
        <v>0</v>
      </c>
      <c r="BH30" s="248">
        <f>'Result Entry'!BI32</f>
        <v>0</v>
      </c>
      <c r="BI30" s="249">
        <f>'Result Entry'!BJ32</f>
        <v>0</v>
      </c>
      <c r="BJ30" s="91">
        <f>'Result Entry'!BK32</f>
        <v>0</v>
      </c>
      <c r="BK30" s="250">
        <f>'Result Entry'!BL32</f>
        <v>0</v>
      </c>
      <c r="BL30" s="250">
        <f>'Result Entry'!BM32</f>
        <v>0</v>
      </c>
      <c r="BM30" s="250">
        <f>'Result Entry'!BN32</f>
        <v>0</v>
      </c>
      <c r="BN30" s="91">
        <f>'Result Entry'!BO32</f>
        <v>0</v>
      </c>
      <c r="BO30" s="250">
        <f>'Result Entry'!BP32</f>
        <v>0</v>
      </c>
      <c r="BP30" s="235">
        <f>'Result Entry'!BQ32</f>
        <v>0</v>
      </c>
      <c r="BQ30" s="251" t="str">
        <f>'Result Entry'!BR32</f>
        <v/>
      </c>
      <c r="BR30" s="259">
        <f>'Result Entry'!BS32</f>
        <v>0</v>
      </c>
      <c r="BS30" s="254">
        <f>'Result Entry'!BT32</f>
        <v>0</v>
      </c>
      <c r="BT30" s="254">
        <f>'Result Entry'!BU32</f>
        <v>0</v>
      </c>
      <c r="BU30" s="254">
        <f>'Result Entry'!BV32</f>
        <v>0</v>
      </c>
      <c r="BV30" s="254">
        <f>'Result Entry'!BW32</f>
        <v>0</v>
      </c>
      <c r="BW30" s="260">
        <f>'Result Entry'!BX32</f>
        <v>0</v>
      </c>
      <c r="BX30" s="235">
        <f>'Result Entry'!BY32</f>
        <v>0</v>
      </c>
      <c r="BY30" s="251" t="str">
        <f>'Result Entry'!BZ32</f>
        <v/>
      </c>
      <c r="BZ30" s="259">
        <f>'Result Entry'!CA32</f>
        <v>0</v>
      </c>
      <c r="CA30" s="254">
        <f>'Result Entry'!CB32</f>
        <v>0</v>
      </c>
      <c r="CB30" s="254">
        <f>'Result Entry'!CC32</f>
        <v>0</v>
      </c>
      <c r="CC30" s="254">
        <f>'Result Entry'!CD32</f>
        <v>0</v>
      </c>
      <c r="CD30" s="254">
        <f>'Result Entry'!CE32</f>
        <v>0</v>
      </c>
      <c r="CE30" s="260">
        <f>'Result Entry'!CF32</f>
        <v>0</v>
      </c>
      <c r="CF30" s="235">
        <f>'Result Entry'!CG32</f>
        <v>0</v>
      </c>
      <c r="CG30" s="251" t="str">
        <f>'Result Entry'!CH32</f>
        <v/>
      </c>
      <c r="CH30" s="259">
        <f>'Result Entry'!CI32</f>
        <v>0</v>
      </c>
      <c r="CI30" s="254">
        <f>'Result Entry'!CJ32</f>
        <v>0</v>
      </c>
      <c r="CJ30" s="254">
        <f>'Result Entry'!CK32</f>
        <v>0</v>
      </c>
      <c r="CK30" s="254">
        <f>'Result Entry'!CL32</f>
        <v>0</v>
      </c>
      <c r="CL30" s="254">
        <f>'Result Entry'!CM32</f>
        <v>0</v>
      </c>
      <c r="CM30" s="260">
        <f>'Result Entry'!CN32</f>
        <v>0</v>
      </c>
      <c r="CN30" s="235">
        <f>'Result Entry'!CO32</f>
        <v>0</v>
      </c>
      <c r="CO30" s="251" t="str">
        <f>'Result Entry'!CP32</f>
        <v/>
      </c>
      <c r="CP30" s="259">
        <f>'Result Entry'!CQ32</f>
        <v>0</v>
      </c>
      <c r="CQ30" s="254">
        <f>'Result Entry'!CR32</f>
        <v>0</v>
      </c>
      <c r="CR30" s="254">
        <f>'Result Entry'!CS32</f>
        <v>0</v>
      </c>
      <c r="CS30" s="254">
        <f>'Result Entry'!CT32</f>
        <v>0</v>
      </c>
      <c r="CT30" s="254">
        <f>'Result Entry'!CU32</f>
        <v>0</v>
      </c>
      <c r="CU30" s="260">
        <f>'Result Entry'!CV32</f>
        <v>0</v>
      </c>
      <c r="CV30" s="235" t="str">
        <f>'Result Entry'!CW32</f>
        <v/>
      </c>
      <c r="CW30" s="251" t="str">
        <f>'Result Entry'!CX32</f>
        <v/>
      </c>
      <c r="CX30" s="261">
        <f>'Result Entry'!CY32</f>
        <v>0</v>
      </c>
      <c r="CY30" s="262">
        <f>'Result Entry'!CZ32</f>
        <v>0</v>
      </c>
      <c r="CZ30" s="263" t="str">
        <f>'Result Entry'!DA32</f>
        <v/>
      </c>
      <c r="DA30" s="256">
        <f>'Result Entry'!DB32</f>
        <v>705</v>
      </c>
      <c r="DB30" s="242">
        <f>'Result Entry'!DC32</f>
        <v>0</v>
      </c>
      <c r="DC30" s="257">
        <f>'Result Entry'!DD32</f>
        <v>0</v>
      </c>
      <c r="DD30" s="235" t="str">
        <f>'Result Entry'!DE32</f>
        <v/>
      </c>
      <c r="DE30" s="235" t="str">
        <f>'Result Entry'!DF32</f>
        <v/>
      </c>
      <c r="DF30" s="235" t="str">
        <f>'Result Entry'!DG32</f>
        <v/>
      </c>
      <c r="DG30" s="258" t="str">
        <f>'Result Entry'!DH32</f>
        <v/>
      </c>
    </row>
    <row r="31" spans="1:111">
      <c r="A31" s="833"/>
      <c r="B31" s="245">
        <f t="shared" si="0"/>
        <v>0</v>
      </c>
      <c r="C31" s="234">
        <f>'Result Entry'!D33</f>
        <v>0</v>
      </c>
      <c r="D31" s="234">
        <f>'Result Entry'!E33</f>
        <v>0</v>
      </c>
      <c r="E31" s="234">
        <f>'Result Entry'!F33</f>
        <v>0</v>
      </c>
      <c r="F31" s="235">
        <f>'Result Entry'!G33</f>
        <v>0</v>
      </c>
      <c r="G31" s="235">
        <f>'Result Entry'!H33</f>
        <v>0</v>
      </c>
      <c r="H31" s="235">
        <f>'Result Entry'!I33</f>
        <v>0</v>
      </c>
      <c r="I31" s="525">
        <f>'Result Entry'!J33</f>
        <v>0</v>
      </c>
      <c r="J31" s="92">
        <f>'Result Entry'!K33</f>
        <v>0</v>
      </c>
      <c r="K31" s="246">
        <f>'Result Entry'!L33</f>
        <v>0</v>
      </c>
      <c r="L31" s="246">
        <f>'Result Entry'!M33</f>
        <v>0</v>
      </c>
      <c r="M31" s="247">
        <f>'Result Entry'!N33</f>
        <v>0</v>
      </c>
      <c r="N31" s="248">
        <f>'Result Entry'!O33</f>
        <v>0</v>
      </c>
      <c r="O31" s="248">
        <f>'Result Entry'!P33</f>
        <v>0</v>
      </c>
      <c r="P31" s="249">
        <f>'Result Entry'!Q33</f>
        <v>0</v>
      </c>
      <c r="Q31" s="91">
        <f>'Result Entry'!R33</f>
        <v>0</v>
      </c>
      <c r="R31" s="250">
        <f>'Result Entry'!S33</f>
        <v>0</v>
      </c>
      <c r="S31" s="250">
        <f>'Result Entry'!T33</f>
        <v>0</v>
      </c>
      <c r="T31" s="250">
        <f>'Result Entry'!U33</f>
        <v>0</v>
      </c>
      <c r="U31" s="91">
        <f>'Result Entry'!V33</f>
        <v>0</v>
      </c>
      <c r="V31" s="250">
        <f>'Result Entry'!W33</f>
        <v>0</v>
      </c>
      <c r="W31" s="235">
        <f>'Result Entry'!X33</f>
        <v>0</v>
      </c>
      <c r="X31" s="251" t="str">
        <f>'Result Entry'!Y33</f>
        <v/>
      </c>
      <c r="Y31" s="252">
        <f>'Result Entry'!Z33</f>
        <v>0</v>
      </c>
      <c r="Z31" s="246">
        <f>'Result Entry'!AA33</f>
        <v>0</v>
      </c>
      <c r="AA31" s="246">
        <f>'Result Entry'!AB33</f>
        <v>0</v>
      </c>
      <c r="AB31" s="247">
        <f>'Result Entry'!AC33</f>
        <v>0</v>
      </c>
      <c r="AC31" s="248">
        <f>'Result Entry'!AD33</f>
        <v>0</v>
      </c>
      <c r="AD31" s="248">
        <f>'Result Entry'!AE33</f>
        <v>0</v>
      </c>
      <c r="AE31" s="249">
        <f>'Result Entry'!AF33</f>
        <v>0</v>
      </c>
      <c r="AF31" s="91">
        <f>'Result Entry'!AG33</f>
        <v>0</v>
      </c>
      <c r="AG31" s="250">
        <f>'Result Entry'!AH33</f>
        <v>0</v>
      </c>
      <c r="AH31" s="250">
        <f>'Result Entry'!AI33</f>
        <v>0</v>
      </c>
      <c r="AI31" s="250">
        <f>'Result Entry'!AJ33</f>
        <v>0</v>
      </c>
      <c r="AJ31" s="91">
        <f>'Result Entry'!AK33</f>
        <v>0</v>
      </c>
      <c r="AK31" s="250">
        <f>'Result Entry'!AL33</f>
        <v>0</v>
      </c>
      <c r="AL31" s="235">
        <f>'Result Entry'!AM33</f>
        <v>0</v>
      </c>
      <c r="AM31" s="251" t="str">
        <f>'Result Entry'!AN33</f>
        <v/>
      </c>
      <c r="AN31" s="252">
        <f>'Result Entry'!AO33</f>
        <v>0</v>
      </c>
      <c r="AO31" s="246">
        <f>'Result Entry'!AP33</f>
        <v>0</v>
      </c>
      <c r="AP31" s="246">
        <f>'Result Entry'!AQ33</f>
        <v>0</v>
      </c>
      <c r="AQ31" s="247">
        <f>'Result Entry'!AR33</f>
        <v>0</v>
      </c>
      <c r="AR31" s="248">
        <f>'Result Entry'!AS33</f>
        <v>0</v>
      </c>
      <c r="AS31" s="248">
        <f>'Result Entry'!AT33</f>
        <v>0</v>
      </c>
      <c r="AT31" s="249">
        <f>'Result Entry'!AU33</f>
        <v>0</v>
      </c>
      <c r="AU31" s="91">
        <f>'Result Entry'!AV33</f>
        <v>0</v>
      </c>
      <c r="AV31" s="250">
        <f>'Result Entry'!AW33</f>
        <v>0</v>
      </c>
      <c r="AW31" s="250">
        <f>'Result Entry'!AX33</f>
        <v>0</v>
      </c>
      <c r="AX31" s="250">
        <f>'Result Entry'!AY33</f>
        <v>0</v>
      </c>
      <c r="AY31" s="91">
        <f>'Result Entry'!AZ33</f>
        <v>0</v>
      </c>
      <c r="AZ31" s="250">
        <f>'Result Entry'!BA33</f>
        <v>0</v>
      </c>
      <c r="BA31" s="235">
        <f>'Result Entry'!BB33</f>
        <v>0</v>
      </c>
      <c r="BB31" s="251" t="str">
        <f>'Result Entry'!BC33</f>
        <v/>
      </c>
      <c r="BC31" s="252">
        <f>'Result Entry'!BD33</f>
        <v>0</v>
      </c>
      <c r="BD31" s="246">
        <f>'Result Entry'!BE33</f>
        <v>0</v>
      </c>
      <c r="BE31" s="246">
        <f>'Result Entry'!BF33</f>
        <v>0</v>
      </c>
      <c r="BF31" s="247">
        <f>'Result Entry'!BG33</f>
        <v>0</v>
      </c>
      <c r="BG31" s="248">
        <f>'Result Entry'!BH33</f>
        <v>0</v>
      </c>
      <c r="BH31" s="248">
        <f>'Result Entry'!BI33</f>
        <v>0</v>
      </c>
      <c r="BI31" s="249">
        <f>'Result Entry'!BJ33</f>
        <v>0</v>
      </c>
      <c r="BJ31" s="91">
        <f>'Result Entry'!BK33</f>
        <v>0</v>
      </c>
      <c r="BK31" s="250">
        <f>'Result Entry'!BL33</f>
        <v>0</v>
      </c>
      <c r="BL31" s="250">
        <f>'Result Entry'!BM33</f>
        <v>0</v>
      </c>
      <c r="BM31" s="250">
        <f>'Result Entry'!BN33</f>
        <v>0</v>
      </c>
      <c r="BN31" s="91">
        <f>'Result Entry'!BO33</f>
        <v>0</v>
      </c>
      <c r="BO31" s="250">
        <f>'Result Entry'!BP33</f>
        <v>0</v>
      </c>
      <c r="BP31" s="235">
        <f>'Result Entry'!BQ33</f>
        <v>0</v>
      </c>
      <c r="BQ31" s="251" t="str">
        <f>'Result Entry'!BR33</f>
        <v/>
      </c>
      <c r="BR31" s="259">
        <f>'Result Entry'!BS33</f>
        <v>0</v>
      </c>
      <c r="BS31" s="254">
        <f>'Result Entry'!BT33</f>
        <v>0</v>
      </c>
      <c r="BT31" s="254">
        <f>'Result Entry'!BU33</f>
        <v>0</v>
      </c>
      <c r="BU31" s="254">
        <f>'Result Entry'!BV33</f>
        <v>0</v>
      </c>
      <c r="BV31" s="254">
        <f>'Result Entry'!BW33</f>
        <v>0</v>
      </c>
      <c r="BW31" s="260">
        <f>'Result Entry'!BX33</f>
        <v>0</v>
      </c>
      <c r="BX31" s="235">
        <f>'Result Entry'!BY33</f>
        <v>0</v>
      </c>
      <c r="BY31" s="251" t="str">
        <f>'Result Entry'!BZ33</f>
        <v/>
      </c>
      <c r="BZ31" s="259">
        <f>'Result Entry'!CA33</f>
        <v>0</v>
      </c>
      <c r="CA31" s="254">
        <f>'Result Entry'!CB33</f>
        <v>0</v>
      </c>
      <c r="CB31" s="254">
        <f>'Result Entry'!CC33</f>
        <v>0</v>
      </c>
      <c r="CC31" s="254">
        <f>'Result Entry'!CD33</f>
        <v>0</v>
      </c>
      <c r="CD31" s="254">
        <f>'Result Entry'!CE33</f>
        <v>0</v>
      </c>
      <c r="CE31" s="260">
        <f>'Result Entry'!CF33</f>
        <v>0</v>
      </c>
      <c r="CF31" s="235">
        <f>'Result Entry'!CG33</f>
        <v>0</v>
      </c>
      <c r="CG31" s="251" t="str">
        <f>'Result Entry'!CH33</f>
        <v/>
      </c>
      <c r="CH31" s="259">
        <f>'Result Entry'!CI33</f>
        <v>0</v>
      </c>
      <c r="CI31" s="254">
        <f>'Result Entry'!CJ33</f>
        <v>0</v>
      </c>
      <c r="CJ31" s="254">
        <f>'Result Entry'!CK33</f>
        <v>0</v>
      </c>
      <c r="CK31" s="254">
        <f>'Result Entry'!CL33</f>
        <v>0</v>
      </c>
      <c r="CL31" s="254">
        <f>'Result Entry'!CM33</f>
        <v>0</v>
      </c>
      <c r="CM31" s="260">
        <f>'Result Entry'!CN33</f>
        <v>0</v>
      </c>
      <c r="CN31" s="235">
        <f>'Result Entry'!CO33</f>
        <v>0</v>
      </c>
      <c r="CO31" s="251" t="str">
        <f>'Result Entry'!CP33</f>
        <v/>
      </c>
      <c r="CP31" s="259">
        <f>'Result Entry'!CQ33</f>
        <v>0</v>
      </c>
      <c r="CQ31" s="254">
        <f>'Result Entry'!CR33</f>
        <v>0</v>
      </c>
      <c r="CR31" s="254">
        <f>'Result Entry'!CS33</f>
        <v>0</v>
      </c>
      <c r="CS31" s="254">
        <f>'Result Entry'!CT33</f>
        <v>0</v>
      </c>
      <c r="CT31" s="254">
        <f>'Result Entry'!CU33</f>
        <v>0</v>
      </c>
      <c r="CU31" s="260">
        <f>'Result Entry'!CV33</f>
        <v>0</v>
      </c>
      <c r="CV31" s="235" t="str">
        <f>'Result Entry'!CW33</f>
        <v/>
      </c>
      <c r="CW31" s="251" t="str">
        <f>'Result Entry'!CX33</f>
        <v/>
      </c>
      <c r="CX31" s="261">
        <f>'Result Entry'!CY33</f>
        <v>0</v>
      </c>
      <c r="CY31" s="262">
        <f>'Result Entry'!CZ33</f>
        <v>0</v>
      </c>
      <c r="CZ31" s="263" t="str">
        <f>'Result Entry'!DA33</f>
        <v/>
      </c>
      <c r="DA31" s="256">
        <f>'Result Entry'!DB33</f>
        <v>705</v>
      </c>
      <c r="DB31" s="242">
        <f>'Result Entry'!DC33</f>
        <v>0</v>
      </c>
      <c r="DC31" s="257">
        <f>'Result Entry'!DD33</f>
        <v>0</v>
      </c>
      <c r="DD31" s="235" t="str">
        <f>'Result Entry'!DE33</f>
        <v/>
      </c>
      <c r="DE31" s="235" t="str">
        <f>'Result Entry'!DF33</f>
        <v/>
      </c>
      <c r="DF31" s="235" t="str">
        <f>'Result Entry'!DG33</f>
        <v/>
      </c>
      <c r="DG31" s="258" t="str">
        <f>'Result Entry'!DH33</f>
        <v/>
      </c>
    </row>
    <row r="32" spans="1:111">
      <c r="A32" s="833"/>
      <c r="B32" s="245">
        <f t="shared" si="0"/>
        <v>0</v>
      </c>
      <c r="C32" s="234">
        <f>'Result Entry'!D34</f>
        <v>0</v>
      </c>
      <c r="D32" s="234">
        <f>'Result Entry'!E34</f>
        <v>0</v>
      </c>
      <c r="E32" s="234">
        <f>'Result Entry'!F34</f>
        <v>0</v>
      </c>
      <c r="F32" s="235">
        <f>'Result Entry'!G34</f>
        <v>0</v>
      </c>
      <c r="G32" s="235">
        <f>'Result Entry'!H34</f>
        <v>0</v>
      </c>
      <c r="H32" s="235">
        <f>'Result Entry'!I34</f>
        <v>0</v>
      </c>
      <c r="I32" s="525">
        <f>'Result Entry'!J34</f>
        <v>0</v>
      </c>
      <c r="J32" s="92">
        <f>'Result Entry'!K34</f>
        <v>0</v>
      </c>
      <c r="K32" s="246">
        <f>'Result Entry'!L34</f>
        <v>0</v>
      </c>
      <c r="L32" s="246">
        <f>'Result Entry'!M34</f>
        <v>0</v>
      </c>
      <c r="M32" s="247">
        <f>'Result Entry'!N34</f>
        <v>0</v>
      </c>
      <c r="N32" s="248">
        <f>'Result Entry'!O34</f>
        <v>0</v>
      </c>
      <c r="O32" s="248">
        <f>'Result Entry'!P34</f>
        <v>0</v>
      </c>
      <c r="P32" s="249">
        <f>'Result Entry'!Q34</f>
        <v>0</v>
      </c>
      <c r="Q32" s="91">
        <f>'Result Entry'!R34</f>
        <v>0</v>
      </c>
      <c r="R32" s="250">
        <f>'Result Entry'!S34</f>
        <v>0</v>
      </c>
      <c r="S32" s="250">
        <f>'Result Entry'!T34</f>
        <v>0</v>
      </c>
      <c r="T32" s="250">
        <f>'Result Entry'!U34</f>
        <v>0</v>
      </c>
      <c r="U32" s="91">
        <f>'Result Entry'!V34</f>
        <v>0</v>
      </c>
      <c r="V32" s="250">
        <f>'Result Entry'!W34</f>
        <v>0</v>
      </c>
      <c r="W32" s="235">
        <f>'Result Entry'!X34</f>
        <v>0</v>
      </c>
      <c r="X32" s="251" t="str">
        <f>'Result Entry'!Y34</f>
        <v/>
      </c>
      <c r="Y32" s="252">
        <f>'Result Entry'!Z34</f>
        <v>0</v>
      </c>
      <c r="Z32" s="246">
        <f>'Result Entry'!AA34</f>
        <v>0</v>
      </c>
      <c r="AA32" s="246">
        <f>'Result Entry'!AB34</f>
        <v>0</v>
      </c>
      <c r="AB32" s="247">
        <f>'Result Entry'!AC34</f>
        <v>0</v>
      </c>
      <c r="AC32" s="248">
        <f>'Result Entry'!AD34</f>
        <v>0</v>
      </c>
      <c r="AD32" s="248">
        <f>'Result Entry'!AE34</f>
        <v>0</v>
      </c>
      <c r="AE32" s="249">
        <f>'Result Entry'!AF34</f>
        <v>0</v>
      </c>
      <c r="AF32" s="91">
        <f>'Result Entry'!AG34</f>
        <v>0</v>
      </c>
      <c r="AG32" s="250">
        <f>'Result Entry'!AH34</f>
        <v>0</v>
      </c>
      <c r="AH32" s="250">
        <f>'Result Entry'!AI34</f>
        <v>0</v>
      </c>
      <c r="AI32" s="250">
        <f>'Result Entry'!AJ34</f>
        <v>0</v>
      </c>
      <c r="AJ32" s="91">
        <f>'Result Entry'!AK34</f>
        <v>0</v>
      </c>
      <c r="AK32" s="250">
        <f>'Result Entry'!AL34</f>
        <v>0</v>
      </c>
      <c r="AL32" s="235">
        <f>'Result Entry'!AM34</f>
        <v>0</v>
      </c>
      <c r="AM32" s="251" t="str">
        <f>'Result Entry'!AN34</f>
        <v/>
      </c>
      <c r="AN32" s="252">
        <f>'Result Entry'!AO34</f>
        <v>0</v>
      </c>
      <c r="AO32" s="246">
        <f>'Result Entry'!AP34</f>
        <v>0</v>
      </c>
      <c r="AP32" s="246">
        <f>'Result Entry'!AQ34</f>
        <v>0</v>
      </c>
      <c r="AQ32" s="247">
        <f>'Result Entry'!AR34</f>
        <v>0</v>
      </c>
      <c r="AR32" s="248">
        <f>'Result Entry'!AS34</f>
        <v>0</v>
      </c>
      <c r="AS32" s="248">
        <f>'Result Entry'!AT34</f>
        <v>0</v>
      </c>
      <c r="AT32" s="249">
        <f>'Result Entry'!AU34</f>
        <v>0</v>
      </c>
      <c r="AU32" s="91">
        <f>'Result Entry'!AV34</f>
        <v>0</v>
      </c>
      <c r="AV32" s="250">
        <f>'Result Entry'!AW34</f>
        <v>0</v>
      </c>
      <c r="AW32" s="250">
        <f>'Result Entry'!AX34</f>
        <v>0</v>
      </c>
      <c r="AX32" s="250">
        <f>'Result Entry'!AY34</f>
        <v>0</v>
      </c>
      <c r="AY32" s="91">
        <f>'Result Entry'!AZ34</f>
        <v>0</v>
      </c>
      <c r="AZ32" s="250">
        <f>'Result Entry'!BA34</f>
        <v>0</v>
      </c>
      <c r="BA32" s="235">
        <f>'Result Entry'!BB34</f>
        <v>0</v>
      </c>
      <c r="BB32" s="251" t="str">
        <f>'Result Entry'!BC34</f>
        <v/>
      </c>
      <c r="BC32" s="252">
        <f>'Result Entry'!BD34</f>
        <v>0</v>
      </c>
      <c r="BD32" s="246">
        <f>'Result Entry'!BE34</f>
        <v>0</v>
      </c>
      <c r="BE32" s="246">
        <f>'Result Entry'!BF34</f>
        <v>0</v>
      </c>
      <c r="BF32" s="247">
        <f>'Result Entry'!BG34</f>
        <v>0</v>
      </c>
      <c r="BG32" s="248">
        <f>'Result Entry'!BH34</f>
        <v>0</v>
      </c>
      <c r="BH32" s="248">
        <f>'Result Entry'!BI34</f>
        <v>0</v>
      </c>
      <c r="BI32" s="249">
        <f>'Result Entry'!BJ34</f>
        <v>0</v>
      </c>
      <c r="BJ32" s="91">
        <f>'Result Entry'!BK34</f>
        <v>0</v>
      </c>
      <c r="BK32" s="250">
        <f>'Result Entry'!BL34</f>
        <v>0</v>
      </c>
      <c r="BL32" s="250">
        <f>'Result Entry'!BM34</f>
        <v>0</v>
      </c>
      <c r="BM32" s="250">
        <f>'Result Entry'!BN34</f>
        <v>0</v>
      </c>
      <c r="BN32" s="91">
        <f>'Result Entry'!BO34</f>
        <v>0</v>
      </c>
      <c r="BO32" s="250">
        <f>'Result Entry'!BP34</f>
        <v>0</v>
      </c>
      <c r="BP32" s="235">
        <f>'Result Entry'!BQ34</f>
        <v>0</v>
      </c>
      <c r="BQ32" s="251" t="str">
        <f>'Result Entry'!BR34</f>
        <v/>
      </c>
      <c r="BR32" s="259">
        <f>'Result Entry'!BS34</f>
        <v>0</v>
      </c>
      <c r="BS32" s="254">
        <f>'Result Entry'!BT34</f>
        <v>0</v>
      </c>
      <c r="BT32" s="254">
        <f>'Result Entry'!BU34</f>
        <v>0</v>
      </c>
      <c r="BU32" s="254">
        <f>'Result Entry'!BV34</f>
        <v>0</v>
      </c>
      <c r="BV32" s="254">
        <f>'Result Entry'!BW34</f>
        <v>0</v>
      </c>
      <c r="BW32" s="260">
        <f>'Result Entry'!BX34</f>
        <v>0</v>
      </c>
      <c r="BX32" s="235">
        <f>'Result Entry'!BY34</f>
        <v>0</v>
      </c>
      <c r="BY32" s="251" t="str">
        <f>'Result Entry'!BZ34</f>
        <v/>
      </c>
      <c r="BZ32" s="259">
        <f>'Result Entry'!CA34</f>
        <v>0</v>
      </c>
      <c r="CA32" s="254">
        <f>'Result Entry'!CB34</f>
        <v>0</v>
      </c>
      <c r="CB32" s="254">
        <f>'Result Entry'!CC34</f>
        <v>0</v>
      </c>
      <c r="CC32" s="254">
        <f>'Result Entry'!CD34</f>
        <v>0</v>
      </c>
      <c r="CD32" s="254">
        <f>'Result Entry'!CE34</f>
        <v>0</v>
      </c>
      <c r="CE32" s="260">
        <f>'Result Entry'!CF34</f>
        <v>0</v>
      </c>
      <c r="CF32" s="235">
        <f>'Result Entry'!CG34</f>
        <v>0</v>
      </c>
      <c r="CG32" s="251" t="str">
        <f>'Result Entry'!CH34</f>
        <v/>
      </c>
      <c r="CH32" s="259">
        <f>'Result Entry'!CI34</f>
        <v>0</v>
      </c>
      <c r="CI32" s="254">
        <f>'Result Entry'!CJ34</f>
        <v>0</v>
      </c>
      <c r="CJ32" s="254">
        <f>'Result Entry'!CK34</f>
        <v>0</v>
      </c>
      <c r="CK32" s="254">
        <f>'Result Entry'!CL34</f>
        <v>0</v>
      </c>
      <c r="CL32" s="254">
        <f>'Result Entry'!CM34</f>
        <v>0</v>
      </c>
      <c r="CM32" s="260">
        <f>'Result Entry'!CN34</f>
        <v>0</v>
      </c>
      <c r="CN32" s="235">
        <f>'Result Entry'!CO34</f>
        <v>0</v>
      </c>
      <c r="CO32" s="251" t="str">
        <f>'Result Entry'!CP34</f>
        <v/>
      </c>
      <c r="CP32" s="259">
        <f>'Result Entry'!CQ34</f>
        <v>0</v>
      </c>
      <c r="CQ32" s="254">
        <f>'Result Entry'!CR34</f>
        <v>0</v>
      </c>
      <c r="CR32" s="254">
        <f>'Result Entry'!CS34</f>
        <v>0</v>
      </c>
      <c r="CS32" s="254">
        <f>'Result Entry'!CT34</f>
        <v>0</v>
      </c>
      <c r="CT32" s="254">
        <f>'Result Entry'!CU34</f>
        <v>0</v>
      </c>
      <c r="CU32" s="260">
        <f>'Result Entry'!CV34</f>
        <v>0</v>
      </c>
      <c r="CV32" s="235" t="str">
        <f>'Result Entry'!CW34</f>
        <v/>
      </c>
      <c r="CW32" s="251" t="str">
        <f>'Result Entry'!CX34</f>
        <v/>
      </c>
      <c r="CX32" s="261">
        <f>'Result Entry'!CY34</f>
        <v>0</v>
      </c>
      <c r="CY32" s="262">
        <f>'Result Entry'!CZ34</f>
        <v>0</v>
      </c>
      <c r="CZ32" s="263" t="str">
        <f>'Result Entry'!DA34</f>
        <v/>
      </c>
      <c r="DA32" s="256">
        <f>'Result Entry'!DB34</f>
        <v>705</v>
      </c>
      <c r="DB32" s="242">
        <f>'Result Entry'!DC34</f>
        <v>0</v>
      </c>
      <c r="DC32" s="257">
        <f>'Result Entry'!DD34</f>
        <v>0</v>
      </c>
      <c r="DD32" s="235" t="str">
        <f>'Result Entry'!DE34</f>
        <v/>
      </c>
      <c r="DE32" s="235" t="str">
        <f>'Result Entry'!DF34</f>
        <v/>
      </c>
      <c r="DF32" s="235" t="str">
        <f>'Result Entry'!DG34</f>
        <v/>
      </c>
      <c r="DG32" s="258" t="str">
        <f>'Result Entry'!DH34</f>
        <v/>
      </c>
    </row>
    <row r="33" spans="1:111">
      <c r="A33" s="833"/>
      <c r="B33" s="245">
        <f t="shared" si="0"/>
        <v>0</v>
      </c>
      <c r="C33" s="234">
        <f>'Result Entry'!D35</f>
        <v>0</v>
      </c>
      <c r="D33" s="234">
        <f>'Result Entry'!E35</f>
        <v>0</v>
      </c>
      <c r="E33" s="234">
        <f>'Result Entry'!F35</f>
        <v>0</v>
      </c>
      <c r="F33" s="235">
        <f>'Result Entry'!G35</f>
        <v>0</v>
      </c>
      <c r="G33" s="235">
        <f>'Result Entry'!H35</f>
        <v>0</v>
      </c>
      <c r="H33" s="235">
        <f>'Result Entry'!I35</f>
        <v>0</v>
      </c>
      <c r="I33" s="525">
        <f>'Result Entry'!J35</f>
        <v>0</v>
      </c>
      <c r="J33" s="92">
        <f>'Result Entry'!K35</f>
        <v>0</v>
      </c>
      <c r="K33" s="246">
        <f>'Result Entry'!L35</f>
        <v>0</v>
      </c>
      <c r="L33" s="246">
        <f>'Result Entry'!M35</f>
        <v>0</v>
      </c>
      <c r="M33" s="247">
        <f>'Result Entry'!N35</f>
        <v>0</v>
      </c>
      <c r="N33" s="248">
        <f>'Result Entry'!O35</f>
        <v>0</v>
      </c>
      <c r="O33" s="248">
        <f>'Result Entry'!P35</f>
        <v>0</v>
      </c>
      <c r="P33" s="249">
        <f>'Result Entry'!Q35</f>
        <v>0</v>
      </c>
      <c r="Q33" s="91">
        <f>'Result Entry'!R35</f>
        <v>0</v>
      </c>
      <c r="R33" s="250">
        <f>'Result Entry'!S35</f>
        <v>0</v>
      </c>
      <c r="S33" s="250">
        <f>'Result Entry'!T35</f>
        <v>0</v>
      </c>
      <c r="T33" s="250">
        <f>'Result Entry'!U35</f>
        <v>0</v>
      </c>
      <c r="U33" s="91">
        <f>'Result Entry'!V35</f>
        <v>0</v>
      </c>
      <c r="V33" s="250">
        <f>'Result Entry'!W35</f>
        <v>0</v>
      </c>
      <c r="W33" s="235">
        <f>'Result Entry'!X35</f>
        <v>0</v>
      </c>
      <c r="X33" s="251" t="str">
        <f>'Result Entry'!Y35</f>
        <v/>
      </c>
      <c r="Y33" s="252">
        <f>'Result Entry'!Z35</f>
        <v>0</v>
      </c>
      <c r="Z33" s="246">
        <f>'Result Entry'!AA35</f>
        <v>0</v>
      </c>
      <c r="AA33" s="246">
        <f>'Result Entry'!AB35</f>
        <v>0</v>
      </c>
      <c r="AB33" s="247">
        <f>'Result Entry'!AC35</f>
        <v>0</v>
      </c>
      <c r="AC33" s="248">
        <f>'Result Entry'!AD35</f>
        <v>0</v>
      </c>
      <c r="AD33" s="248">
        <f>'Result Entry'!AE35</f>
        <v>0</v>
      </c>
      <c r="AE33" s="249">
        <f>'Result Entry'!AF35</f>
        <v>0</v>
      </c>
      <c r="AF33" s="91">
        <f>'Result Entry'!AG35</f>
        <v>0</v>
      </c>
      <c r="AG33" s="250">
        <f>'Result Entry'!AH35</f>
        <v>0</v>
      </c>
      <c r="AH33" s="250">
        <f>'Result Entry'!AI35</f>
        <v>0</v>
      </c>
      <c r="AI33" s="250">
        <f>'Result Entry'!AJ35</f>
        <v>0</v>
      </c>
      <c r="AJ33" s="91">
        <f>'Result Entry'!AK35</f>
        <v>0</v>
      </c>
      <c r="AK33" s="250">
        <f>'Result Entry'!AL35</f>
        <v>0</v>
      </c>
      <c r="AL33" s="235">
        <f>'Result Entry'!AM35</f>
        <v>0</v>
      </c>
      <c r="AM33" s="251" t="str">
        <f>'Result Entry'!AN35</f>
        <v/>
      </c>
      <c r="AN33" s="252">
        <f>'Result Entry'!AO35</f>
        <v>0</v>
      </c>
      <c r="AO33" s="246">
        <f>'Result Entry'!AP35</f>
        <v>0</v>
      </c>
      <c r="AP33" s="246">
        <f>'Result Entry'!AQ35</f>
        <v>0</v>
      </c>
      <c r="AQ33" s="247">
        <f>'Result Entry'!AR35</f>
        <v>0</v>
      </c>
      <c r="AR33" s="248">
        <f>'Result Entry'!AS35</f>
        <v>0</v>
      </c>
      <c r="AS33" s="248">
        <f>'Result Entry'!AT35</f>
        <v>0</v>
      </c>
      <c r="AT33" s="249">
        <f>'Result Entry'!AU35</f>
        <v>0</v>
      </c>
      <c r="AU33" s="91">
        <f>'Result Entry'!AV35</f>
        <v>0</v>
      </c>
      <c r="AV33" s="250">
        <f>'Result Entry'!AW35</f>
        <v>0</v>
      </c>
      <c r="AW33" s="250">
        <f>'Result Entry'!AX35</f>
        <v>0</v>
      </c>
      <c r="AX33" s="250">
        <f>'Result Entry'!AY35</f>
        <v>0</v>
      </c>
      <c r="AY33" s="91">
        <f>'Result Entry'!AZ35</f>
        <v>0</v>
      </c>
      <c r="AZ33" s="250">
        <f>'Result Entry'!BA35</f>
        <v>0</v>
      </c>
      <c r="BA33" s="235">
        <f>'Result Entry'!BB35</f>
        <v>0</v>
      </c>
      <c r="BB33" s="251" t="str">
        <f>'Result Entry'!BC35</f>
        <v/>
      </c>
      <c r="BC33" s="252">
        <f>'Result Entry'!BD35</f>
        <v>0</v>
      </c>
      <c r="BD33" s="246">
        <f>'Result Entry'!BE35</f>
        <v>0</v>
      </c>
      <c r="BE33" s="246">
        <f>'Result Entry'!BF35</f>
        <v>0</v>
      </c>
      <c r="BF33" s="247">
        <f>'Result Entry'!BG35</f>
        <v>0</v>
      </c>
      <c r="BG33" s="248">
        <f>'Result Entry'!BH35</f>
        <v>0</v>
      </c>
      <c r="BH33" s="248">
        <f>'Result Entry'!BI35</f>
        <v>0</v>
      </c>
      <c r="BI33" s="249">
        <f>'Result Entry'!BJ35</f>
        <v>0</v>
      </c>
      <c r="BJ33" s="91">
        <f>'Result Entry'!BK35</f>
        <v>0</v>
      </c>
      <c r="BK33" s="250">
        <f>'Result Entry'!BL35</f>
        <v>0</v>
      </c>
      <c r="BL33" s="250">
        <f>'Result Entry'!BM35</f>
        <v>0</v>
      </c>
      <c r="BM33" s="250">
        <f>'Result Entry'!BN35</f>
        <v>0</v>
      </c>
      <c r="BN33" s="91">
        <f>'Result Entry'!BO35</f>
        <v>0</v>
      </c>
      <c r="BO33" s="250">
        <f>'Result Entry'!BP35</f>
        <v>0</v>
      </c>
      <c r="BP33" s="235">
        <f>'Result Entry'!BQ35</f>
        <v>0</v>
      </c>
      <c r="BQ33" s="251" t="str">
        <f>'Result Entry'!BR35</f>
        <v/>
      </c>
      <c r="BR33" s="259">
        <f>'Result Entry'!BS35</f>
        <v>0</v>
      </c>
      <c r="BS33" s="254">
        <f>'Result Entry'!BT35</f>
        <v>0</v>
      </c>
      <c r="BT33" s="254">
        <f>'Result Entry'!BU35</f>
        <v>0</v>
      </c>
      <c r="BU33" s="254">
        <f>'Result Entry'!BV35</f>
        <v>0</v>
      </c>
      <c r="BV33" s="254">
        <f>'Result Entry'!BW35</f>
        <v>0</v>
      </c>
      <c r="BW33" s="260">
        <f>'Result Entry'!BX35</f>
        <v>0</v>
      </c>
      <c r="BX33" s="235">
        <f>'Result Entry'!BY35</f>
        <v>0</v>
      </c>
      <c r="BY33" s="251" t="str">
        <f>'Result Entry'!BZ35</f>
        <v/>
      </c>
      <c r="BZ33" s="259">
        <f>'Result Entry'!CA35</f>
        <v>0</v>
      </c>
      <c r="CA33" s="254">
        <f>'Result Entry'!CB35</f>
        <v>0</v>
      </c>
      <c r="CB33" s="254">
        <f>'Result Entry'!CC35</f>
        <v>0</v>
      </c>
      <c r="CC33" s="254">
        <f>'Result Entry'!CD35</f>
        <v>0</v>
      </c>
      <c r="CD33" s="254">
        <f>'Result Entry'!CE35</f>
        <v>0</v>
      </c>
      <c r="CE33" s="260">
        <f>'Result Entry'!CF35</f>
        <v>0</v>
      </c>
      <c r="CF33" s="235">
        <f>'Result Entry'!CG35</f>
        <v>0</v>
      </c>
      <c r="CG33" s="251" t="str">
        <f>'Result Entry'!CH35</f>
        <v/>
      </c>
      <c r="CH33" s="259">
        <f>'Result Entry'!CI35</f>
        <v>0</v>
      </c>
      <c r="CI33" s="254">
        <f>'Result Entry'!CJ35</f>
        <v>0</v>
      </c>
      <c r="CJ33" s="254">
        <f>'Result Entry'!CK35</f>
        <v>0</v>
      </c>
      <c r="CK33" s="254">
        <f>'Result Entry'!CL35</f>
        <v>0</v>
      </c>
      <c r="CL33" s="254">
        <f>'Result Entry'!CM35</f>
        <v>0</v>
      </c>
      <c r="CM33" s="260">
        <f>'Result Entry'!CN35</f>
        <v>0</v>
      </c>
      <c r="CN33" s="235">
        <f>'Result Entry'!CO35</f>
        <v>0</v>
      </c>
      <c r="CO33" s="251" t="str">
        <f>'Result Entry'!CP35</f>
        <v/>
      </c>
      <c r="CP33" s="259">
        <f>'Result Entry'!CQ35</f>
        <v>0</v>
      </c>
      <c r="CQ33" s="254">
        <f>'Result Entry'!CR35</f>
        <v>0</v>
      </c>
      <c r="CR33" s="254">
        <f>'Result Entry'!CS35</f>
        <v>0</v>
      </c>
      <c r="CS33" s="254">
        <f>'Result Entry'!CT35</f>
        <v>0</v>
      </c>
      <c r="CT33" s="254">
        <f>'Result Entry'!CU35</f>
        <v>0</v>
      </c>
      <c r="CU33" s="260">
        <f>'Result Entry'!CV35</f>
        <v>0</v>
      </c>
      <c r="CV33" s="235" t="str">
        <f>'Result Entry'!CW35</f>
        <v/>
      </c>
      <c r="CW33" s="251" t="str">
        <f>'Result Entry'!CX35</f>
        <v/>
      </c>
      <c r="CX33" s="261">
        <f>'Result Entry'!CY35</f>
        <v>0</v>
      </c>
      <c r="CY33" s="262">
        <f>'Result Entry'!CZ35</f>
        <v>0</v>
      </c>
      <c r="CZ33" s="263" t="str">
        <f>'Result Entry'!DA35</f>
        <v/>
      </c>
      <c r="DA33" s="256">
        <f>'Result Entry'!DB35</f>
        <v>705</v>
      </c>
      <c r="DB33" s="242">
        <f>'Result Entry'!DC35</f>
        <v>0</v>
      </c>
      <c r="DC33" s="257">
        <f>'Result Entry'!DD35</f>
        <v>0</v>
      </c>
      <c r="DD33" s="235" t="str">
        <f>'Result Entry'!DE35</f>
        <v/>
      </c>
      <c r="DE33" s="235" t="str">
        <f>'Result Entry'!DF35</f>
        <v/>
      </c>
      <c r="DF33" s="235" t="str">
        <f>'Result Entry'!DG35</f>
        <v/>
      </c>
      <c r="DG33" s="258" t="str">
        <f>'Result Entry'!DH35</f>
        <v/>
      </c>
    </row>
    <row r="34" spans="1:111">
      <c r="A34" s="833"/>
      <c r="B34" s="245">
        <f t="shared" si="0"/>
        <v>0</v>
      </c>
      <c r="C34" s="234">
        <f>'Result Entry'!D36</f>
        <v>0</v>
      </c>
      <c r="D34" s="234">
        <f>'Result Entry'!E36</f>
        <v>0</v>
      </c>
      <c r="E34" s="234">
        <f>'Result Entry'!F36</f>
        <v>0</v>
      </c>
      <c r="F34" s="235">
        <f>'Result Entry'!G36</f>
        <v>0</v>
      </c>
      <c r="G34" s="235">
        <f>'Result Entry'!H36</f>
        <v>0</v>
      </c>
      <c r="H34" s="235">
        <f>'Result Entry'!I36</f>
        <v>0</v>
      </c>
      <c r="I34" s="525">
        <f>'Result Entry'!J36</f>
        <v>0</v>
      </c>
      <c r="J34" s="92">
        <f>'Result Entry'!K36</f>
        <v>0</v>
      </c>
      <c r="K34" s="246">
        <f>'Result Entry'!L36</f>
        <v>0</v>
      </c>
      <c r="L34" s="246">
        <f>'Result Entry'!M36</f>
        <v>0</v>
      </c>
      <c r="M34" s="247">
        <f>'Result Entry'!N36</f>
        <v>0</v>
      </c>
      <c r="N34" s="248">
        <f>'Result Entry'!O36</f>
        <v>0</v>
      </c>
      <c r="O34" s="248">
        <f>'Result Entry'!P36</f>
        <v>0</v>
      </c>
      <c r="P34" s="249">
        <f>'Result Entry'!Q36</f>
        <v>0</v>
      </c>
      <c r="Q34" s="91">
        <f>'Result Entry'!R36</f>
        <v>0</v>
      </c>
      <c r="R34" s="250">
        <f>'Result Entry'!S36</f>
        <v>0</v>
      </c>
      <c r="S34" s="250">
        <f>'Result Entry'!T36</f>
        <v>0</v>
      </c>
      <c r="T34" s="250">
        <f>'Result Entry'!U36</f>
        <v>0</v>
      </c>
      <c r="U34" s="91">
        <f>'Result Entry'!V36</f>
        <v>0</v>
      </c>
      <c r="V34" s="250">
        <f>'Result Entry'!W36</f>
        <v>0</v>
      </c>
      <c r="W34" s="235">
        <f>'Result Entry'!X36</f>
        <v>0</v>
      </c>
      <c r="X34" s="251" t="str">
        <f>'Result Entry'!Y36</f>
        <v/>
      </c>
      <c r="Y34" s="252">
        <f>'Result Entry'!Z36</f>
        <v>0</v>
      </c>
      <c r="Z34" s="246">
        <f>'Result Entry'!AA36</f>
        <v>0</v>
      </c>
      <c r="AA34" s="246">
        <f>'Result Entry'!AB36</f>
        <v>0</v>
      </c>
      <c r="AB34" s="247">
        <f>'Result Entry'!AC36</f>
        <v>0</v>
      </c>
      <c r="AC34" s="248">
        <f>'Result Entry'!AD36</f>
        <v>0</v>
      </c>
      <c r="AD34" s="248">
        <f>'Result Entry'!AE36</f>
        <v>0</v>
      </c>
      <c r="AE34" s="249">
        <f>'Result Entry'!AF36</f>
        <v>0</v>
      </c>
      <c r="AF34" s="91">
        <f>'Result Entry'!AG36</f>
        <v>0</v>
      </c>
      <c r="AG34" s="250">
        <f>'Result Entry'!AH36</f>
        <v>0</v>
      </c>
      <c r="AH34" s="250">
        <f>'Result Entry'!AI36</f>
        <v>0</v>
      </c>
      <c r="AI34" s="250">
        <f>'Result Entry'!AJ36</f>
        <v>0</v>
      </c>
      <c r="AJ34" s="91">
        <f>'Result Entry'!AK36</f>
        <v>0</v>
      </c>
      <c r="AK34" s="250">
        <f>'Result Entry'!AL36</f>
        <v>0</v>
      </c>
      <c r="AL34" s="235">
        <f>'Result Entry'!AM36</f>
        <v>0</v>
      </c>
      <c r="AM34" s="251" t="str">
        <f>'Result Entry'!AN36</f>
        <v/>
      </c>
      <c r="AN34" s="252">
        <f>'Result Entry'!AO36</f>
        <v>0</v>
      </c>
      <c r="AO34" s="246">
        <f>'Result Entry'!AP36</f>
        <v>0</v>
      </c>
      <c r="AP34" s="246">
        <f>'Result Entry'!AQ36</f>
        <v>0</v>
      </c>
      <c r="AQ34" s="247">
        <f>'Result Entry'!AR36</f>
        <v>0</v>
      </c>
      <c r="AR34" s="248">
        <f>'Result Entry'!AS36</f>
        <v>0</v>
      </c>
      <c r="AS34" s="248">
        <f>'Result Entry'!AT36</f>
        <v>0</v>
      </c>
      <c r="AT34" s="249">
        <f>'Result Entry'!AU36</f>
        <v>0</v>
      </c>
      <c r="AU34" s="91">
        <f>'Result Entry'!AV36</f>
        <v>0</v>
      </c>
      <c r="AV34" s="250">
        <f>'Result Entry'!AW36</f>
        <v>0</v>
      </c>
      <c r="AW34" s="250">
        <f>'Result Entry'!AX36</f>
        <v>0</v>
      </c>
      <c r="AX34" s="250">
        <f>'Result Entry'!AY36</f>
        <v>0</v>
      </c>
      <c r="AY34" s="91">
        <f>'Result Entry'!AZ36</f>
        <v>0</v>
      </c>
      <c r="AZ34" s="250">
        <f>'Result Entry'!BA36</f>
        <v>0</v>
      </c>
      <c r="BA34" s="235">
        <f>'Result Entry'!BB36</f>
        <v>0</v>
      </c>
      <c r="BB34" s="251" t="str">
        <f>'Result Entry'!BC36</f>
        <v/>
      </c>
      <c r="BC34" s="252">
        <f>'Result Entry'!BD36</f>
        <v>0</v>
      </c>
      <c r="BD34" s="246">
        <f>'Result Entry'!BE36</f>
        <v>0</v>
      </c>
      <c r="BE34" s="246">
        <f>'Result Entry'!BF36</f>
        <v>0</v>
      </c>
      <c r="BF34" s="247">
        <f>'Result Entry'!BG36</f>
        <v>0</v>
      </c>
      <c r="BG34" s="248">
        <f>'Result Entry'!BH36</f>
        <v>0</v>
      </c>
      <c r="BH34" s="248">
        <f>'Result Entry'!BI36</f>
        <v>0</v>
      </c>
      <c r="BI34" s="249">
        <f>'Result Entry'!BJ36</f>
        <v>0</v>
      </c>
      <c r="BJ34" s="91">
        <f>'Result Entry'!BK36</f>
        <v>0</v>
      </c>
      <c r="BK34" s="250">
        <f>'Result Entry'!BL36</f>
        <v>0</v>
      </c>
      <c r="BL34" s="250">
        <f>'Result Entry'!BM36</f>
        <v>0</v>
      </c>
      <c r="BM34" s="250">
        <f>'Result Entry'!BN36</f>
        <v>0</v>
      </c>
      <c r="BN34" s="91">
        <f>'Result Entry'!BO36</f>
        <v>0</v>
      </c>
      <c r="BO34" s="250">
        <f>'Result Entry'!BP36</f>
        <v>0</v>
      </c>
      <c r="BP34" s="235">
        <f>'Result Entry'!BQ36</f>
        <v>0</v>
      </c>
      <c r="BQ34" s="251" t="str">
        <f>'Result Entry'!BR36</f>
        <v/>
      </c>
      <c r="BR34" s="259">
        <f>'Result Entry'!BS36</f>
        <v>0</v>
      </c>
      <c r="BS34" s="254">
        <f>'Result Entry'!BT36</f>
        <v>0</v>
      </c>
      <c r="BT34" s="254">
        <f>'Result Entry'!BU36</f>
        <v>0</v>
      </c>
      <c r="BU34" s="254">
        <f>'Result Entry'!BV36</f>
        <v>0</v>
      </c>
      <c r="BV34" s="254">
        <f>'Result Entry'!BW36</f>
        <v>0</v>
      </c>
      <c r="BW34" s="260">
        <f>'Result Entry'!BX36</f>
        <v>0</v>
      </c>
      <c r="BX34" s="235">
        <f>'Result Entry'!BY36</f>
        <v>0</v>
      </c>
      <c r="BY34" s="251" t="str">
        <f>'Result Entry'!BZ36</f>
        <v/>
      </c>
      <c r="BZ34" s="259">
        <f>'Result Entry'!CA36</f>
        <v>0</v>
      </c>
      <c r="CA34" s="254">
        <f>'Result Entry'!CB36</f>
        <v>0</v>
      </c>
      <c r="CB34" s="254">
        <f>'Result Entry'!CC36</f>
        <v>0</v>
      </c>
      <c r="CC34" s="254">
        <f>'Result Entry'!CD36</f>
        <v>0</v>
      </c>
      <c r="CD34" s="254">
        <f>'Result Entry'!CE36</f>
        <v>0</v>
      </c>
      <c r="CE34" s="260">
        <f>'Result Entry'!CF36</f>
        <v>0</v>
      </c>
      <c r="CF34" s="235">
        <f>'Result Entry'!CG36</f>
        <v>0</v>
      </c>
      <c r="CG34" s="251" t="str">
        <f>'Result Entry'!CH36</f>
        <v/>
      </c>
      <c r="CH34" s="259">
        <f>'Result Entry'!CI36</f>
        <v>0</v>
      </c>
      <c r="CI34" s="254">
        <f>'Result Entry'!CJ36</f>
        <v>0</v>
      </c>
      <c r="CJ34" s="254">
        <f>'Result Entry'!CK36</f>
        <v>0</v>
      </c>
      <c r="CK34" s="254">
        <f>'Result Entry'!CL36</f>
        <v>0</v>
      </c>
      <c r="CL34" s="254">
        <f>'Result Entry'!CM36</f>
        <v>0</v>
      </c>
      <c r="CM34" s="260">
        <f>'Result Entry'!CN36</f>
        <v>0</v>
      </c>
      <c r="CN34" s="235">
        <f>'Result Entry'!CO36</f>
        <v>0</v>
      </c>
      <c r="CO34" s="251" t="str">
        <f>'Result Entry'!CP36</f>
        <v/>
      </c>
      <c r="CP34" s="259">
        <f>'Result Entry'!CQ36</f>
        <v>0</v>
      </c>
      <c r="CQ34" s="254">
        <f>'Result Entry'!CR36</f>
        <v>0</v>
      </c>
      <c r="CR34" s="254">
        <f>'Result Entry'!CS36</f>
        <v>0</v>
      </c>
      <c r="CS34" s="254">
        <f>'Result Entry'!CT36</f>
        <v>0</v>
      </c>
      <c r="CT34" s="254">
        <f>'Result Entry'!CU36</f>
        <v>0</v>
      </c>
      <c r="CU34" s="260">
        <f>'Result Entry'!CV36</f>
        <v>0</v>
      </c>
      <c r="CV34" s="235" t="str">
        <f>'Result Entry'!CW36</f>
        <v/>
      </c>
      <c r="CW34" s="251" t="str">
        <f>'Result Entry'!CX36</f>
        <v/>
      </c>
      <c r="CX34" s="261">
        <f>'Result Entry'!CY36</f>
        <v>0</v>
      </c>
      <c r="CY34" s="262">
        <f>'Result Entry'!CZ36</f>
        <v>0</v>
      </c>
      <c r="CZ34" s="263" t="str">
        <f>'Result Entry'!DA36</f>
        <v/>
      </c>
      <c r="DA34" s="256">
        <f>'Result Entry'!DB36</f>
        <v>705</v>
      </c>
      <c r="DB34" s="242">
        <f>'Result Entry'!DC36</f>
        <v>0</v>
      </c>
      <c r="DC34" s="257">
        <f>'Result Entry'!DD36</f>
        <v>0</v>
      </c>
      <c r="DD34" s="235" t="str">
        <f>'Result Entry'!DE36</f>
        <v/>
      </c>
      <c r="DE34" s="235" t="str">
        <f>'Result Entry'!DF36</f>
        <v/>
      </c>
      <c r="DF34" s="235" t="str">
        <f>'Result Entry'!DG36</f>
        <v/>
      </c>
      <c r="DG34" s="258" t="str">
        <f>'Result Entry'!DH36</f>
        <v/>
      </c>
    </row>
    <row r="35" spans="1:111">
      <c r="A35" s="833"/>
      <c r="B35" s="245">
        <f t="shared" si="0"/>
        <v>0</v>
      </c>
      <c r="C35" s="234">
        <f>'Result Entry'!D37</f>
        <v>0</v>
      </c>
      <c r="D35" s="234">
        <f>'Result Entry'!E37</f>
        <v>0</v>
      </c>
      <c r="E35" s="234">
        <f>'Result Entry'!F37</f>
        <v>0</v>
      </c>
      <c r="F35" s="235">
        <f>'Result Entry'!G37</f>
        <v>0</v>
      </c>
      <c r="G35" s="235">
        <f>'Result Entry'!H37</f>
        <v>0</v>
      </c>
      <c r="H35" s="235">
        <f>'Result Entry'!I37</f>
        <v>0</v>
      </c>
      <c r="I35" s="525">
        <f>'Result Entry'!J37</f>
        <v>0</v>
      </c>
      <c r="J35" s="92">
        <f>'Result Entry'!K37</f>
        <v>0</v>
      </c>
      <c r="K35" s="246">
        <f>'Result Entry'!L37</f>
        <v>0</v>
      </c>
      <c r="L35" s="246">
        <f>'Result Entry'!M37</f>
        <v>0</v>
      </c>
      <c r="M35" s="247">
        <f>'Result Entry'!N37</f>
        <v>0</v>
      </c>
      <c r="N35" s="248">
        <f>'Result Entry'!O37</f>
        <v>0</v>
      </c>
      <c r="O35" s="248">
        <f>'Result Entry'!P37</f>
        <v>0</v>
      </c>
      <c r="P35" s="249">
        <f>'Result Entry'!Q37</f>
        <v>0</v>
      </c>
      <c r="Q35" s="91">
        <f>'Result Entry'!R37</f>
        <v>0</v>
      </c>
      <c r="R35" s="250">
        <f>'Result Entry'!S37</f>
        <v>0</v>
      </c>
      <c r="S35" s="250">
        <f>'Result Entry'!T37</f>
        <v>0</v>
      </c>
      <c r="T35" s="250">
        <f>'Result Entry'!U37</f>
        <v>0</v>
      </c>
      <c r="U35" s="91">
        <f>'Result Entry'!V37</f>
        <v>0</v>
      </c>
      <c r="V35" s="250">
        <f>'Result Entry'!W37</f>
        <v>0</v>
      </c>
      <c r="W35" s="235">
        <f>'Result Entry'!X37</f>
        <v>0</v>
      </c>
      <c r="X35" s="251" t="str">
        <f>'Result Entry'!Y37</f>
        <v/>
      </c>
      <c r="Y35" s="252">
        <f>'Result Entry'!Z37</f>
        <v>0</v>
      </c>
      <c r="Z35" s="246">
        <f>'Result Entry'!AA37</f>
        <v>0</v>
      </c>
      <c r="AA35" s="246">
        <f>'Result Entry'!AB37</f>
        <v>0</v>
      </c>
      <c r="AB35" s="247">
        <f>'Result Entry'!AC37</f>
        <v>0</v>
      </c>
      <c r="AC35" s="248">
        <f>'Result Entry'!AD37</f>
        <v>0</v>
      </c>
      <c r="AD35" s="248">
        <f>'Result Entry'!AE37</f>
        <v>0</v>
      </c>
      <c r="AE35" s="249">
        <f>'Result Entry'!AF37</f>
        <v>0</v>
      </c>
      <c r="AF35" s="91">
        <f>'Result Entry'!AG37</f>
        <v>0</v>
      </c>
      <c r="AG35" s="250">
        <f>'Result Entry'!AH37</f>
        <v>0</v>
      </c>
      <c r="AH35" s="250">
        <f>'Result Entry'!AI37</f>
        <v>0</v>
      </c>
      <c r="AI35" s="250">
        <f>'Result Entry'!AJ37</f>
        <v>0</v>
      </c>
      <c r="AJ35" s="91">
        <f>'Result Entry'!AK37</f>
        <v>0</v>
      </c>
      <c r="AK35" s="250">
        <f>'Result Entry'!AL37</f>
        <v>0</v>
      </c>
      <c r="AL35" s="235">
        <f>'Result Entry'!AM37</f>
        <v>0</v>
      </c>
      <c r="AM35" s="251" t="str">
        <f>'Result Entry'!AN37</f>
        <v/>
      </c>
      <c r="AN35" s="252">
        <f>'Result Entry'!AO37</f>
        <v>0</v>
      </c>
      <c r="AO35" s="246">
        <f>'Result Entry'!AP37</f>
        <v>0</v>
      </c>
      <c r="AP35" s="246">
        <f>'Result Entry'!AQ37</f>
        <v>0</v>
      </c>
      <c r="AQ35" s="247">
        <f>'Result Entry'!AR37</f>
        <v>0</v>
      </c>
      <c r="AR35" s="248">
        <f>'Result Entry'!AS37</f>
        <v>0</v>
      </c>
      <c r="AS35" s="248">
        <f>'Result Entry'!AT37</f>
        <v>0</v>
      </c>
      <c r="AT35" s="249">
        <f>'Result Entry'!AU37</f>
        <v>0</v>
      </c>
      <c r="AU35" s="91">
        <f>'Result Entry'!AV37</f>
        <v>0</v>
      </c>
      <c r="AV35" s="250">
        <f>'Result Entry'!AW37</f>
        <v>0</v>
      </c>
      <c r="AW35" s="250">
        <f>'Result Entry'!AX37</f>
        <v>0</v>
      </c>
      <c r="AX35" s="250">
        <f>'Result Entry'!AY37</f>
        <v>0</v>
      </c>
      <c r="AY35" s="91">
        <f>'Result Entry'!AZ37</f>
        <v>0</v>
      </c>
      <c r="AZ35" s="250">
        <f>'Result Entry'!BA37</f>
        <v>0</v>
      </c>
      <c r="BA35" s="235">
        <f>'Result Entry'!BB37</f>
        <v>0</v>
      </c>
      <c r="BB35" s="251" t="str">
        <f>'Result Entry'!BC37</f>
        <v/>
      </c>
      <c r="BC35" s="252">
        <f>'Result Entry'!BD37</f>
        <v>0</v>
      </c>
      <c r="BD35" s="246">
        <f>'Result Entry'!BE37</f>
        <v>0</v>
      </c>
      <c r="BE35" s="246">
        <f>'Result Entry'!BF37</f>
        <v>0</v>
      </c>
      <c r="BF35" s="247">
        <f>'Result Entry'!BG37</f>
        <v>0</v>
      </c>
      <c r="BG35" s="248">
        <f>'Result Entry'!BH37</f>
        <v>0</v>
      </c>
      <c r="BH35" s="248">
        <f>'Result Entry'!BI37</f>
        <v>0</v>
      </c>
      <c r="BI35" s="249">
        <f>'Result Entry'!BJ37</f>
        <v>0</v>
      </c>
      <c r="BJ35" s="91">
        <f>'Result Entry'!BK37</f>
        <v>0</v>
      </c>
      <c r="BK35" s="250">
        <f>'Result Entry'!BL37</f>
        <v>0</v>
      </c>
      <c r="BL35" s="250">
        <f>'Result Entry'!BM37</f>
        <v>0</v>
      </c>
      <c r="BM35" s="250">
        <f>'Result Entry'!BN37</f>
        <v>0</v>
      </c>
      <c r="BN35" s="91">
        <f>'Result Entry'!BO37</f>
        <v>0</v>
      </c>
      <c r="BO35" s="250">
        <f>'Result Entry'!BP37</f>
        <v>0</v>
      </c>
      <c r="BP35" s="235">
        <f>'Result Entry'!BQ37</f>
        <v>0</v>
      </c>
      <c r="BQ35" s="251" t="str">
        <f>'Result Entry'!BR37</f>
        <v/>
      </c>
      <c r="BR35" s="259">
        <f>'Result Entry'!BS37</f>
        <v>0</v>
      </c>
      <c r="BS35" s="254">
        <f>'Result Entry'!BT37</f>
        <v>0</v>
      </c>
      <c r="BT35" s="254">
        <f>'Result Entry'!BU37</f>
        <v>0</v>
      </c>
      <c r="BU35" s="254">
        <f>'Result Entry'!BV37</f>
        <v>0</v>
      </c>
      <c r="BV35" s="254">
        <f>'Result Entry'!BW37</f>
        <v>0</v>
      </c>
      <c r="BW35" s="260">
        <f>'Result Entry'!BX37</f>
        <v>0</v>
      </c>
      <c r="BX35" s="235">
        <f>'Result Entry'!BY37</f>
        <v>0</v>
      </c>
      <c r="BY35" s="251" t="str">
        <f>'Result Entry'!BZ37</f>
        <v/>
      </c>
      <c r="BZ35" s="259">
        <f>'Result Entry'!CA37</f>
        <v>0</v>
      </c>
      <c r="CA35" s="254">
        <f>'Result Entry'!CB37</f>
        <v>0</v>
      </c>
      <c r="CB35" s="254">
        <f>'Result Entry'!CC37</f>
        <v>0</v>
      </c>
      <c r="CC35" s="254">
        <f>'Result Entry'!CD37</f>
        <v>0</v>
      </c>
      <c r="CD35" s="254">
        <f>'Result Entry'!CE37</f>
        <v>0</v>
      </c>
      <c r="CE35" s="260">
        <f>'Result Entry'!CF37</f>
        <v>0</v>
      </c>
      <c r="CF35" s="235">
        <f>'Result Entry'!CG37</f>
        <v>0</v>
      </c>
      <c r="CG35" s="251" t="str">
        <f>'Result Entry'!CH37</f>
        <v/>
      </c>
      <c r="CH35" s="259">
        <f>'Result Entry'!CI37</f>
        <v>0</v>
      </c>
      <c r="CI35" s="254">
        <f>'Result Entry'!CJ37</f>
        <v>0</v>
      </c>
      <c r="CJ35" s="254">
        <f>'Result Entry'!CK37</f>
        <v>0</v>
      </c>
      <c r="CK35" s="254">
        <f>'Result Entry'!CL37</f>
        <v>0</v>
      </c>
      <c r="CL35" s="254">
        <f>'Result Entry'!CM37</f>
        <v>0</v>
      </c>
      <c r="CM35" s="260">
        <f>'Result Entry'!CN37</f>
        <v>0</v>
      </c>
      <c r="CN35" s="235">
        <f>'Result Entry'!CO37</f>
        <v>0</v>
      </c>
      <c r="CO35" s="251" t="str">
        <f>'Result Entry'!CP37</f>
        <v/>
      </c>
      <c r="CP35" s="259">
        <f>'Result Entry'!CQ37</f>
        <v>0</v>
      </c>
      <c r="CQ35" s="254">
        <f>'Result Entry'!CR37</f>
        <v>0</v>
      </c>
      <c r="CR35" s="254">
        <f>'Result Entry'!CS37</f>
        <v>0</v>
      </c>
      <c r="CS35" s="254">
        <f>'Result Entry'!CT37</f>
        <v>0</v>
      </c>
      <c r="CT35" s="254">
        <f>'Result Entry'!CU37</f>
        <v>0</v>
      </c>
      <c r="CU35" s="260">
        <f>'Result Entry'!CV37</f>
        <v>0</v>
      </c>
      <c r="CV35" s="235" t="str">
        <f>'Result Entry'!CW37</f>
        <v/>
      </c>
      <c r="CW35" s="251" t="str">
        <f>'Result Entry'!CX37</f>
        <v/>
      </c>
      <c r="CX35" s="261">
        <f>'Result Entry'!CY37</f>
        <v>0</v>
      </c>
      <c r="CY35" s="262">
        <f>'Result Entry'!CZ37</f>
        <v>0</v>
      </c>
      <c r="CZ35" s="263" t="str">
        <f>'Result Entry'!DA37</f>
        <v/>
      </c>
      <c r="DA35" s="256">
        <f>'Result Entry'!DB37</f>
        <v>705</v>
      </c>
      <c r="DB35" s="242">
        <f>'Result Entry'!DC37</f>
        <v>0</v>
      </c>
      <c r="DC35" s="257">
        <f>'Result Entry'!DD37</f>
        <v>0</v>
      </c>
      <c r="DD35" s="235" t="str">
        <f>'Result Entry'!DE37</f>
        <v/>
      </c>
      <c r="DE35" s="235" t="str">
        <f>'Result Entry'!DF37</f>
        <v/>
      </c>
      <c r="DF35" s="235" t="str">
        <f>'Result Entry'!DG37</f>
        <v/>
      </c>
      <c r="DG35" s="258" t="str">
        <f>'Result Entry'!DH37</f>
        <v/>
      </c>
    </row>
    <row r="36" spans="1:111">
      <c r="A36" s="833"/>
      <c r="B36" s="245">
        <f t="shared" si="0"/>
        <v>0</v>
      </c>
      <c r="C36" s="234">
        <f>'Result Entry'!D38</f>
        <v>0</v>
      </c>
      <c r="D36" s="234">
        <f>'Result Entry'!E38</f>
        <v>0</v>
      </c>
      <c r="E36" s="234">
        <f>'Result Entry'!F38</f>
        <v>0</v>
      </c>
      <c r="F36" s="235">
        <f>'Result Entry'!G38</f>
        <v>0</v>
      </c>
      <c r="G36" s="235">
        <f>'Result Entry'!H38</f>
        <v>0</v>
      </c>
      <c r="H36" s="235">
        <f>'Result Entry'!I38</f>
        <v>0</v>
      </c>
      <c r="I36" s="525">
        <f>'Result Entry'!J38</f>
        <v>0</v>
      </c>
      <c r="J36" s="92">
        <f>'Result Entry'!K38</f>
        <v>0</v>
      </c>
      <c r="K36" s="246">
        <f>'Result Entry'!L38</f>
        <v>0</v>
      </c>
      <c r="L36" s="246">
        <f>'Result Entry'!M38</f>
        <v>0</v>
      </c>
      <c r="M36" s="247">
        <f>'Result Entry'!N38</f>
        <v>0</v>
      </c>
      <c r="N36" s="248">
        <f>'Result Entry'!O38</f>
        <v>0</v>
      </c>
      <c r="O36" s="248">
        <f>'Result Entry'!P38</f>
        <v>0</v>
      </c>
      <c r="P36" s="249">
        <f>'Result Entry'!Q38</f>
        <v>0</v>
      </c>
      <c r="Q36" s="91">
        <f>'Result Entry'!R38</f>
        <v>0</v>
      </c>
      <c r="R36" s="250">
        <f>'Result Entry'!S38</f>
        <v>0</v>
      </c>
      <c r="S36" s="250">
        <f>'Result Entry'!T38</f>
        <v>0</v>
      </c>
      <c r="T36" s="250">
        <f>'Result Entry'!U38</f>
        <v>0</v>
      </c>
      <c r="U36" s="91">
        <f>'Result Entry'!V38</f>
        <v>0</v>
      </c>
      <c r="V36" s="250">
        <f>'Result Entry'!W38</f>
        <v>0</v>
      </c>
      <c r="W36" s="235">
        <f>'Result Entry'!X38</f>
        <v>0</v>
      </c>
      <c r="X36" s="251" t="str">
        <f>'Result Entry'!Y38</f>
        <v/>
      </c>
      <c r="Y36" s="252">
        <f>'Result Entry'!Z38</f>
        <v>0</v>
      </c>
      <c r="Z36" s="246">
        <f>'Result Entry'!AA38</f>
        <v>0</v>
      </c>
      <c r="AA36" s="246">
        <f>'Result Entry'!AB38</f>
        <v>0</v>
      </c>
      <c r="AB36" s="247">
        <f>'Result Entry'!AC38</f>
        <v>0</v>
      </c>
      <c r="AC36" s="248">
        <f>'Result Entry'!AD38</f>
        <v>0</v>
      </c>
      <c r="AD36" s="248">
        <f>'Result Entry'!AE38</f>
        <v>0</v>
      </c>
      <c r="AE36" s="249">
        <f>'Result Entry'!AF38</f>
        <v>0</v>
      </c>
      <c r="AF36" s="91">
        <f>'Result Entry'!AG38</f>
        <v>0</v>
      </c>
      <c r="AG36" s="250">
        <f>'Result Entry'!AH38</f>
        <v>0</v>
      </c>
      <c r="AH36" s="250">
        <f>'Result Entry'!AI38</f>
        <v>0</v>
      </c>
      <c r="AI36" s="250">
        <f>'Result Entry'!AJ38</f>
        <v>0</v>
      </c>
      <c r="AJ36" s="91">
        <f>'Result Entry'!AK38</f>
        <v>0</v>
      </c>
      <c r="AK36" s="250">
        <f>'Result Entry'!AL38</f>
        <v>0</v>
      </c>
      <c r="AL36" s="235">
        <f>'Result Entry'!AM38</f>
        <v>0</v>
      </c>
      <c r="AM36" s="251" t="str">
        <f>'Result Entry'!AN38</f>
        <v/>
      </c>
      <c r="AN36" s="252">
        <f>'Result Entry'!AO38</f>
        <v>0</v>
      </c>
      <c r="AO36" s="246">
        <f>'Result Entry'!AP38</f>
        <v>0</v>
      </c>
      <c r="AP36" s="246">
        <f>'Result Entry'!AQ38</f>
        <v>0</v>
      </c>
      <c r="AQ36" s="247">
        <f>'Result Entry'!AR38</f>
        <v>0</v>
      </c>
      <c r="AR36" s="248">
        <f>'Result Entry'!AS38</f>
        <v>0</v>
      </c>
      <c r="AS36" s="248">
        <f>'Result Entry'!AT38</f>
        <v>0</v>
      </c>
      <c r="AT36" s="249">
        <f>'Result Entry'!AU38</f>
        <v>0</v>
      </c>
      <c r="AU36" s="91">
        <f>'Result Entry'!AV38</f>
        <v>0</v>
      </c>
      <c r="AV36" s="250">
        <f>'Result Entry'!AW38</f>
        <v>0</v>
      </c>
      <c r="AW36" s="250">
        <f>'Result Entry'!AX38</f>
        <v>0</v>
      </c>
      <c r="AX36" s="250">
        <f>'Result Entry'!AY38</f>
        <v>0</v>
      </c>
      <c r="AY36" s="91">
        <f>'Result Entry'!AZ38</f>
        <v>0</v>
      </c>
      <c r="AZ36" s="250">
        <f>'Result Entry'!BA38</f>
        <v>0</v>
      </c>
      <c r="BA36" s="235">
        <f>'Result Entry'!BB38</f>
        <v>0</v>
      </c>
      <c r="BB36" s="251" t="str">
        <f>'Result Entry'!BC38</f>
        <v/>
      </c>
      <c r="BC36" s="252">
        <f>'Result Entry'!BD38</f>
        <v>0</v>
      </c>
      <c r="BD36" s="246">
        <f>'Result Entry'!BE38</f>
        <v>0</v>
      </c>
      <c r="BE36" s="246">
        <f>'Result Entry'!BF38</f>
        <v>0</v>
      </c>
      <c r="BF36" s="247">
        <f>'Result Entry'!BG38</f>
        <v>0</v>
      </c>
      <c r="BG36" s="248">
        <f>'Result Entry'!BH38</f>
        <v>0</v>
      </c>
      <c r="BH36" s="248">
        <f>'Result Entry'!BI38</f>
        <v>0</v>
      </c>
      <c r="BI36" s="249">
        <f>'Result Entry'!BJ38</f>
        <v>0</v>
      </c>
      <c r="BJ36" s="91">
        <f>'Result Entry'!BK38</f>
        <v>0</v>
      </c>
      <c r="BK36" s="250">
        <f>'Result Entry'!BL38</f>
        <v>0</v>
      </c>
      <c r="BL36" s="250">
        <f>'Result Entry'!BM38</f>
        <v>0</v>
      </c>
      <c r="BM36" s="250">
        <f>'Result Entry'!BN38</f>
        <v>0</v>
      </c>
      <c r="BN36" s="91">
        <f>'Result Entry'!BO38</f>
        <v>0</v>
      </c>
      <c r="BO36" s="250">
        <f>'Result Entry'!BP38</f>
        <v>0</v>
      </c>
      <c r="BP36" s="235">
        <f>'Result Entry'!BQ38</f>
        <v>0</v>
      </c>
      <c r="BQ36" s="251" t="str">
        <f>'Result Entry'!BR38</f>
        <v/>
      </c>
      <c r="BR36" s="259">
        <f>'Result Entry'!BS38</f>
        <v>0</v>
      </c>
      <c r="BS36" s="254">
        <f>'Result Entry'!BT38</f>
        <v>0</v>
      </c>
      <c r="BT36" s="254">
        <f>'Result Entry'!BU38</f>
        <v>0</v>
      </c>
      <c r="BU36" s="254">
        <f>'Result Entry'!BV38</f>
        <v>0</v>
      </c>
      <c r="BV36" s="254">
        <f>'Result Entry'!BW38</f>
        <v>0</v>
      </c>
      <c r="BW36" s="260">
        <f>'Result Entry'!BX38</f>
        <v>0</v>
      </c>
      <c r="BX36" s="235">
        <f>'Result Entry'!BY38</f>
        <v>0</v>
      </c>
      <c r="BY36" s="251" t="str">
        <f>'Result Entry'!BZ38</f>
        <v/>
      </c>
      <c r="BZ36" s="259">
        <f>'Result Entry'!CA38</f>
        <v>0</v>
      </c>
      <c r="CA36" s="254">
        <f>'Result Entry'!CB38</f>
        <v>0</v>
      </c>
      <c r="CB36" s="254">
        <f>'Result Entry'!CC38</f>
        <v>0</v>
      </c>
      <c r="CC36" s="254">
        <f>'Result Entry'!CD38</f>
        <v>0</v>
      </c>
      <c r="CD36" s="254">
        <f>'Result Entry'!CE38</f>
        <v>0</v>
      </c>
      <c r="CE36" s="260">
        <f>'Result Entry'!CF38</f>
        <v>0</v>
      </c>
      <c r="CF36" s="235">
        <f>'Result Entry'!CG38</f>
        <v>0</v>
      </c>
      <c r="CG36" s="251" t="str">
        <f>'Result Entry'!CH38</f>
        <v/>
      </c>
      <c r="CH36" s="259">
        <f>'Result Entry'!CI38</f>
        <v>0</v>
      </c>
      <c r="CI36" s="254">
        <f>'Result Entry'!CJ38</f>
        <v>0</v>
      </c>
      <c r="CJ36" s="254">
        <f>'Result Entry'!CK38</f>
        <v>0</v>
      </c>
      <c r="CK36" s="254">
        <f>'Result Entry'!CL38</f>
        <v>0</v>
      </c>
      <c r="CL36" s="254">
        <f>'Result Entry'!CM38</f>
        <v>0</v>
      </c>
      <c r="CM36" s="260">
        <f>'Result Entry'!CN38</f>
        <v>0</v>
      </c>
      <c r="CN36" s="235">
        <f>'Result Entry'!CO38</f>
        <v>0</v>
      </c>
      <c r="CO36" s="251" t="str">
        <f>'Result Entry'!CP38</f>
        <v/>
      </c>
      <c r="CP36" s="259">
        <f>'Result Entry'!CQ38</f>
        <v>0</v>
      </c>
      <c r="CQ36" s="254">
        <f>'Result Entry'!CR38</f>
        <v>0</v>
      </c>
      <c r="CR36" s="254">
        <f>'Result Entry'!CS38</f>
        <v>0</v>
      </c>
      <c r="CS36" s="254">
        <f>'Result Entry'!CT38</f>
        <v>0</v>
      </c>
      <c r="CT36" s="254">
        <f>'Result Entry'!CU38</f>
        <v>0</v>
      </c>
      <c r="CU36" s="260">
        <f>'Result Entry'!CV38</f>
        <v>0</v>
      </c>
      <c r="CV36" s="235" t="str">
        <f>'Result Entry'!CW38</f>
        <v/>
      </c>
      <c r="CW36" s="251" t="str">
        <f>'Result Entry'!CX38</f>
        <v/>
      </c>
      <c r="CX36" s="261">
        <f>'Result Entry'!CY38</f>
        <v>0</v>
      </c>
      <c r="CY36" s="262">
        <f>'Result Entry'!CZ38</f>
        <v>0</v>
      </c>
      <c r="CZ36" s="263" t="str">
        <f>'Result Entry'!DA38</f>
        <v/>
      </c>
      <c r="DA36" s="256">
        <f>'Result Entry'!DB38</f>
        <v>705</v>
      </c>
      <c r="DB36" s="242">
        <f>'Result Entry'!DC38</f>
        <v>0</v>
      </c>
      <c r="DC36" s="257">
        <f>'Result Entry'!DD38</f>
        <v>0</v>
      </c>
      <c r="DD36" s="235" t="str">
        <f>'Result Entry'!DE38</f>
        <v/>
      </c>
      <c r="DE36" s="235" t="str">
        <f>'Result Entry'!DF38</f>
        <v/>
      </c>
      <c r="DF36" s="235" t="str">
        <f>'Result Entry'!DG38</f>
        <v/>
      </c>
      <c r="DG36" s="258" t="str">
        <f>'Result Entry'!DH38</f>
        <v/>
      </c>
    </row>
    <row r="37" spans="1:111">
      <c r="A37" s="833"/>
      <c r="B37" s="245">
        <f t="shared" si="0"/>
        <v>0</v>
      </c>
      <c r="C37" s="234">
        <f>'Result Entry'!D39</f>
        <v>0</v>
      </c>
      <c r="D37" s="234">
        <f>'Result Entry'!E39</f>
        <v>0</v>
      </c>
      <c r="E37" s="234">
        <f>'Result Entry'!F39</f>
        <v>0</v>
      </c>
      <c r="F37" s="235">
        <f>'Result Entry'!G39</f>
        <v>0</v>
      </c>
      <c r="G37" s="235">
        <f>'Result Entry'!H39</f>
        <v>0</v>
      </c>
      <c r="H37" s="235">
        <f>'Result Entry'!I39</f>
        <v>0</v>
      </c>
      <c r="I37" s="525">
        <f>'Result Entry'!J39</f>
        <v>0</v>
      </c>
      <c r="J37" s="92">
        <f>'Result Entry'!K39</f>
        <v>0</v>
      </c>
      <c r="K37" s="246">
        <f>'Result Entry'!L39</f>
        <v>0</v>
      </c>
      <c r="L37" s="246">
        <f>'Result Entry'!M39</f>
        <v>0</v>
      </c>
      <c r="M37" s="247">
        <f>'Result Entry'!N39</f>
        <v>0</v>
      </c>
      <c r="N37" s="248">
        <f>'Result Entry'!O39</f>
        <v>0</v>
      </c>
      <c r="O37" s="248">
        <f>'Result Entry'!P39</f>
        <v>0</v>
      </c>
      <c r="P37" s="249">
        <f>'Result Entry'!Q39</f>
        <v>0</v>
      </c>
      <c r="Q37" s="91">
        <f>'Result Entry'!R39</f>
        <v>0</v>
      </c>
      <c r="R37" s="250">
        <f>'Result Entry'!S39</f>
        <v>0</v>
      </c>
      <c r="S37" s="250">
        <f>'Result Entry'!T39</f>
        <v>0</v>
      </c>
      <c r="T37" s="250">
        <f>'Result Entry'!U39</f>
        <v>0</v>
      </c>
      <c r="U37" s="91">
        <f>'Result Entry'!V39</f>
        <v>0</v>
      </c>
      <c r="V37" s="250">
        <f>'Result Entry'!W39</f>
        <v>0</v>
      </c>
      <c r="W37" s="235">
        <f>'Result Entry'!X39</f>
        <v>0</v>
      </c>
      <c r="X37" s="251" t="str">
        <f>'Result Entry'!Y39</f>
        <v/>
      </c>
      <c r="Y37" s="252">
        <f>'Result Entry'!Z39</f>
        <v>0</v>
      </c>
      <c r="Z37" s="246">
        <f>'Result Entry'!AA39</f>
        <v>0</v>
      </c>
      <c r="AA37" s="246">
        <f>'Result Entry'!AB39</f>
        <v>0</v>
      </c>
      <c r="AB37" s="247">
        <f>'Result Entry'!AC39</f>
        <v>0</v>
      </c>
      <c r="AC37" s="248">
        <f>'Result Entry'!AD39</f>
        <v>0</v>
      </c>
      <c r="AD37" s="248">
        <f>'Result Entry'!AE39</f>
        <v>0</v>
      </c>
      <c r="AE37" s="249">
        <f>'Result Entry'!AF39</f>
        <v>0</v>
      </c>
      <c r="AF37" s="91">
        <f>'Result Entry'!AG39</f>
        <v>0</v>
      </c>
      <c r="AG37" s="250">
        <f>'Result Entry'!AH39</f>
        <v>0</v>
      </c>
      <c r="AH37" s="250">
        <f>'Result Entry'!AI39</f>
        <v>0</v>
      </c>
      <c r="AI37" s="250">
        <f>'Result Entry'!AJ39</f>
        <v>0</v>
      </c>
      <c r="AJ37" s="91">
        <f>'Result Entry'!AK39</f>
        <v>0</v>
      </c>
      <c r="AK37" s="250">
        <f>'Result Entry'!AL39</f>
        <v>0</v>
      </c>
      <c r="AL37" s="235">
        <f>'Result Entry'!AM39</f>
        <v>0</v>
      </c>
      <c r="AM37" s="251" t="str">
        <f>'Result Entry'!AN39</f>
        <v/>
      </c>
      <c r="AN37" s="252">
        <f>'Result Entry'!AO39</f>
        <v>0</v>
      </c>
      <c r="AO37" s="246">
        <f>'Result Entry'!AP39</f>
        <v>0</v>
      </c>
      <c r="AP37" s="246">
        <f>'Result Entry'!AQ39</f>
        <v>0</v>
      </c>
      <c r="AQ37" s="247">
        <f>'Result Entry'!AR39</f>
        <v>0</v>
      </c>
      <c r="AR37" s="248">
        <f>'Result Entry'!AS39</f>
        <v>0</v>
      </c>
      <c r="AS37" s="248">
        <f>'Result Entry'!AT39</f>
        <v>0</v>
      </c>
      <c r="AT37" s="249">
        <f>'Result Entry'!AU39</f>
        <v>0</v>
      </c>
      <c r="AU37" s="91">
        <f>'Result Entry'!AV39</f>
        <v>0</v>
      </c>
      <c r="AV37" s="250">
        <f>'Result Entry'!AW39</f>
        <v>0</v>
      </c>
      <c r="AW37" s="250">
        <f>'Result Entry'!AX39</f>
        <v>0</v>
      </c>
      <c r="AX37" s="250">
        <f>'Result Entry'!AY39</f>
        <v>0</v>
      </c>
      <c r="AY37" s="91">
        <f>'Result Entry'!AZ39</f>
        <v>0</v>
      </c>
      <c r="AZ37" s="250">
        <f>'Result Entry'!BA39</f>
        <v>0</v>
      </c>
      <c r="BA37" s="235">
        <f>'Result Entry'!BB39</f>
        <v>0</v>
      </c>
      <c r="BB37" s="251" t="str">
        <f>'Result Entry'!BC39</f>
        <v/>
      </c>
      <c r="BC37" s="252">
        <f>'Result Entry'!BD39</f>
        <v>0</v>
      </c>
      <c r="BD37" s="246">
        <f>'Result Entry'!BE39</f>
        <v>0</v>
      </c>
      <c r="BE37" s="246">
        <f>'Result Entry'!BF39</f>
        <v>0</v>
      </c>
      <c r="BF37" s="247">
        <f>'Result Entry'!BG39</f>
        <v>0</v>
      </c>
      <c r="BG37" s="248">
        <f>'Result Entry'!BH39</f>
        <v>0</v>
      </c>
      <c r="BH37" s="248">
        <f>'Result Entry'!BI39</f>
        <v>0</v>
      </c>
      <c r="BI37" s="249">
        <f>'Result Entry'!BJ39</f>
        <v>0</v>
      </c>
      <c r="BJ37" s="91">
        <f>'Result Entry'!BK39</f>
        <v>0</v>
      </c>
      <c r="BK37" s="250">
        <f>'Result Entry'!BL39</f>
        <v>0</v>
      </c>
      <c r="BL37" s="250">
        <f>'Result Entry'!BM39</f>
        <v>0</v>
      </c>
      <c r="BM37" s="250">
        <f>'Result Entry'!BN39</f>
        <v>0</v>
      </c>
      <c r="BN37" s="91">
        <f>'Result Entry'!BO39</f>
        <v>0</v>
      </c>
      <c r="BO37" s="250">
        <f>'Result Entry'!BP39</f>
        <v>0</v>
      </c>
      <c r="BP37" s="235">
        <f>'Result Entry'!BQ39</f>
        <v>0</v>
      </c>
      <c r="BQ37" s="251" t="str">
        <f>'Result Entry'!BR39</f>
        <v/>
      </c>
      <c r="BR37" s="259">
        <f>'Result Entry'!BS39</f>
        <v>0</v>
      </c>
      <c r="BS37" s="254">
        <f>'Result Entry'!BT39</f>
        <v>0</v>
      </c>
      <c r="BT37" s="254">
        <f>'Result Entry'!BU39</f>
        <v>0</v>
      </c>
      <c r="BU37" s="254">
        <f>'Result Entry'!BV39</f>
        <v>0</v>
      </c>
      <c r="BV37" s="254">
        <f>'Result Entry'!BW39</f>
        <v>0</v>
      </c>
      <c r="BW37" s="260">
        <f>'Result Entry'!BX39</f>
        <v>0</v>
      </c>
      <c r="BX37" s="235">
        <f>'Result Entry'!BY39</f>
        <v>0</v>
      </c>
      <c r="BY37" s="251" t="str">
        <f>'Result Entry'!BZ39</f>
        <v/>
      </c>
      <c r="BZ37" s="259">
        <f>'Result Entry'!CA39</f>
        <v>0</v>
      </c>
      <c r="CA37" s="254">
        <f>'Result Entry'!CB39</f>
        <v>0</v>
      </c>
      <c r="CB37" s="254">
        <f>'Result Entry'!CC39</f>
        <v>0</v>
      </c>
      <c r="CC37" s="254">
        <f>'Result Entry'!CD39</f>
        <v>0</v>
      </c>
      <c r="CD37" s="254">
        <f>'Result Entry'!CE39</f>
        <v>0</v>
      </c>
      <c r="CE37" s="260">
        <f>'Result Entry'!CF39</f>
        <v>0</v>
      </c>
      <c r="CF37" s="235">
        <f>'Result Entry'!CG39</f>
        <v>0</v>
      </c>
      <c r="CG37" s="251" t="str">
        <f>'Result Entry'!CH39</f>
        <v/>
      </c>
      <c r="CH37" s="259">
        <f>'Result Entry'!CI39</f>
        <v>0</v>
      </c>
      <c r="CI37" s="254">
        <f>'Result Entry'!CJ39</f>
        <v>0</v>
      </c>
      <c r="CJ37" s="254">
        <f>'Result Entry'!CK39</f>
        <v>0</v>
      </c>
      <c r="CK37" s="254">
        <f>'Result Entry'!CL39</f>
        <v>0</v>
      </c>
      <c r="CL37" s="254">
        <f>'Result Entry'!CM39</f>
        <v>0</v>
      </c>
      <c r="CM37" s="260">
        <f>'Result Entry'!CN39</f>
        <v>0</v>
      </c>
      <c r="CN37" s="235">
        <f>'Result Entry'!CO39</f>
        <v>0</v>
      </c>
      <c r="CO37" s="251" t="str">
        <f>'Result Entry'!CP39</f>
        <v/>
      </c>
      <c r="CP37" s="259">
        <f>'Result Entry'!CQ39</f>
        <v>0</v>
      </c>
      <c r="CQ37" s="254">
        <f>'Result Entry'!CR39</f>
        <v>0</v>
      </c>
      <c r="CR37" s="254">
        <f>'Result Entry'!CS39</f>
        <v>0</v>
      </c>
      <c r="CS37" s="254">
        <f>'Result Entry'!CT39</f>
        <v>0</v>
      </c>
      <c r="CT37" s="254">
        <f>'Result Entry'!CU39</f>
        <v>0</v>
      </c>
      <c r="CU37" s="260">
        <f>'Result Entry'!CV39</f>
        <v>0</v>
      </c>
      <c r="CV37" s="235" t="str">
        <f>'Result Entry'!CW39</f>
        <v/>
      </c>
      <c r="CW37" s="251" t="str">
        <f>'Result Entry'!CX39</f>
        <v/>
      </c>
      <c r="CX37" s="261">
        <f>'Result Entry'!CY39</f>
        <v>0</v>
      </c>
      <c r="CY37" s="262">
        <f>'Result Entry'!CZ39</f>
        <v>0</v>
      </c>
      <c r="CZ37" s="263" t="str">
        <f>'Result Entry'!DA39</f>
        <v/>
      </c>
      <c r="DA37" s="256">
        <f>'Result Entry'!DB39</f>
        <v>705</v>
      </c>
      <c r="DB37" s="242">
        <f>'Result Entry'!DC39</f>
        <v>0</v>
      </c>
      <c r="DC37" s="257">
        <f>'Result Entry'!DD39</f>
        <v>0</v>
      </c>
      <c r="DD37" s="235" t="str">
        <f>'Result Entry'!DE39</f>
        <v/>
      </c>
      <c r="DE37" s="235" t="str">
        <f>'Result Entry'!DF39</f>
        <v/>
      </c>
      <c r="DF37" s="235" t="str">
        <f>'Result Entry'!DG39</f>
        <v/>
      </c>
      <c r="DG37" s="258" t="str">
        <f>'Result Entry'!DH39</f>
        <v/>
      </c>
    </row>
    <row r="38" spans="1:111">
      <c r="A38" s="833"/>
      <c r="B38" s="245">
        <f t="shared" si="0"/>
        <v>0</v>
      </c>
      <c r="C38" s="234">
        <f>'Result Entry'!D40</f>
        <v>0</v>
      </c>
      <c r="D38" s="234">
        <f>'Result Entry'!E40</f>
        <v>0</v>
      </c>
      <c r="E38" s="234">
        <f>'Result Entry'!F40</f>
        <v>0</v>
      </c>
      <c r="F38" s="235">
        <f>'Result Entry'!G40</f>
        <v>0</v>
      </c>
      <c r="G38" s="235">
        <f>'Result Entry'!H40</f>
        <v>0</v>
      </c>
      <c r="H38" s="235">
        <f>'Result Entry'!I40</f>
        <v>0</v>
      </c>
      <c r="I38" s="525">
        <f>'Result Entry'!J40</f>
        <v>0</v>
      </c>
      <c r="J38" s="92">
        <f>'Result Entry'!K40</f>
        <v>0</v>
      </c>
      <c r="K38" s="246">
        <f>'Result Entry'!L40</f>
        <v>0</v>
      </c>
      <c r="L38" s="246">
        <f>'Result Entry'!M40</f>
        <v>0</v>
      </c>
      <c r="M38" s="247">
        <f>'Result Entry'!N40</f>
        <v>0</v>
      </c>
      <c r="N38" s="248">
        <f>'Result Entry'!O40</f>
        <v>0</v>
      </c>
      <c r="O38" s="248">
        <f>'Result Entry'!P40</f>
        <v>0</v>
      </c>
      <c r="P38" s="249">
        <f>'Result Entry'!Q40</f>
        <v>0</v>
      </c>
      <c r="Q38" s="91">
        <f>'Result Entry'!R40</f>
        <v>0</v>
      </c>
      <c r="R38" s="250">
        <f>'Result Entry'!S40</f>
        <v>0</v>
      </c>
      <c r="S38" s="250">
        <f>'Result Entry'!T40</f>
        <v>0</v>
      </c>
      <c r="T38" s="250">
        <f>'Result Entry'!U40</f>
        <v>0</v>
      </c>
      <c r="U38" s="91">
        <f>'Result Entry'!V40</f>
        <v>0</v>
      </c>
      <c r="V38" s="250">
        <f>'Result Entry'!W40</f>
        <v>0</v>
      </c>
      <c r="W38" s="235">
        <f>'Result Entry'!X40</f>
        <v>0</v>
      </c>
      <c r="X38" s="251" t="str">
        <f>'Result Entry'!Y40</f>
        <v/>
      </c>
      <c r="Y38" s="252">
        <f>'Result Entry'!Z40</f>
        <v>0</v>
      </c>
      <c r="Z38" s="246">
        <f>'Result Entry'!AA40</f>
        <v>0</v>
      </c>
      <c r="AA38" s="246">
        <f>'Result Entry'!AB40</f>
        <v>0</v>
      </c>
      <c r="AB38" s="247">
        <f>'Result Entry'!AC40</f>
        <v>0</v>
      </c>
      <c r="AC38" s="248">
        <f>'Result Entry'!AD40</f>
        <v>0</v>
      </c>
      <c r="AD38" s="248">
        <f>'Result Entry'!AE40</f>
        <v>0</v>
      </c>
      <c r="AE38" s="249">
        <f>'Result Entry'!AF40</f>
        <v>0</v>
      </c>
      <c r="AF38" s="91">
        <f>'Result Entry'!AG40</f>
        <v>0</v>
      </c>
      <c r="AG38" s="250">
        <f>'Result Entry'!AH40</f>
        <v>0</v>
      </c>
      <c r="AH38" s="250">
        <f>'Result Entry'!AI40</f>
        <v>0</v>
      </c>
      <c r="AI38" s="250">
        <f>'Result Entry'!AJ40</f>
        <v>0</v>
      </c>
      <c r="AJ38" s="91">
        <f>'Result Entry'!AK40</f>
        <v>0</v>
      </c>
      <c r="AK38" s="250">
        <f>'Result Entry'!AL40</f>
        <v>0</v>
      </c>
      <c r="AL38" s="235">
        <f>'Result Entry'!AM40</f>
        <v>0</v>
      </c>
      <c r="AM38" s="251" t="str">
        <f>'Result Entry'!AN40</f>
        <v/>
      </c>
      <c r="AN38" s="252">
        <f>'Result Entry'!AO40</f>
        <v>0</v>
      </c>
      <c r="AO38" s="246">
        <f>'Result Entry'!AP40</f>
        <v>0</v>
      </c>
      <c r="AP38" s="246">
        <f>'Result Entry'!AQ40</f>
        <v>0</v>
      </c>
      <c r="AQ38" s="247">
        <f>'Result Entry'!AR40</f>
        <v>0</v>
      </c>
      <c r="AR38" s="248">
        <f>'Result Entry'!AS40</f>
        <v>0</v>
      </c>
      <c r="AS38" s="248">
        <f>'Result Entry'!AT40</f>
        <v>0</v>
      </c>
      <c r="AT38" s="249">
        <f>'Result Entry'!AU40</f>
        <v>0</v>
      </c>
      <c r="AU38" s="91">
        <f>'Result Entry'!AV40</f>
        <v>0</v>
      </c>
      <c r="AV38" s="250">
        <f>'Result Entry'!AW40</f>
        <v>0</v>
      </c>
      <c r="AW38" s="250">
        <f>'Result Entry'!AX40</f>
        <v>0</v>
      </c>
      <c r="AX38" s="250">
        <f>'Result Entry'!AY40</f>
        <v>0</v>
      </c>
      <c r="AY38" s="91">
        <f>'Result Entry'!AZ40</f>
        <v>0</v>
      </c>
      <c r="AZ38" s="250">
        <f>'Result Entry'!BA40</f>
        <v>0</v>
      </c>
      <c r="BA38" s="235">
        <f>'Result Entry'!BB40</f>
        <v>0</v>
      </c>
      <c r="BB38" s="251" t="str">
        <f>'Result Entry'!BC40</f>
        <v/>
      </c>
      <c r="BC38" s="252">
        <f>'Result Entry'!BD40</f>
        <v>0</v>
      </c>
      <c r="BD38" s="246">
        <f>'Result Entry'!BE40</f>
        <v>0</v>
      </c>
      <c r="BE38" s="246">
        <f>'Result Entry'!BF40</f>
        <v>0</v>
      </c>
      <c r="BF38" s="247">
        <f>'Result Entry'!BG40</f>
        <v>0</v>
      </c>
      <c r="BG38" s="248">
        <f>'Result Entry'!BH40</f>
        <v>0</v>
      </c>
      <c r="BH38" s="248">
        <f>'Result Entry'!BI40</f>
        <v>0</v>
      </c>
      <c r="BI38" s="249">
        <f>'Result Entry'!BJ40</f>
        <v>0</v>
      </c>
      <c r="BJ38" s="91">
        <f>'Result Entry'!BK40</f>
        <v>0</v>
      </c>
      <c r="BK38" s="250">
        <f>'Result Entry'!BL40</f>
        <v>0</v>
      </c>
      <c r="BL38" s="250">
        <f>'Result Entry'!BM40</f>
        <v>0</v>
      </c>
      <c r="BM38" s="250">
        <f>'Result Entry'!BN40</f>
        <v>0</v>
      </c>
      <c r="BN38" s="91">
        <f>'Result Entry'!BO40</f>
        <v>0</v>
      </c>
      <c r="BO38" s="250">
        <f>'Result Entry'!BP40</f>
        <v>0</v>
      </c>
      <c r="BP38" s="235">
        <f>'Result Entry'!BQ40</f>
        <v>0</v>
      </c>
      <c r="BQ38" s="251" t="str">
        <f>'Result Entry'!BR40</f>
        <v/>
      </c>
      <c r="BR38" s="259">
        <f>'Result Entry'!BS40</f>
        <v>0</v>
      </c>
      <c r="BS38" s="254">
        <f>'Result Entry'!BT40</f>
        <v>0</v>
      </c>
      <c r="BT38" s="254">
        <f>'Result Entry'!BU40</f>
        <v>0</v>
      </c>
      <c r="BU38" s="254">
        <f>'Result Entry'!BV40</f>
        <v>0</v>
      </c>
      <c r="BV38" s="254">
        <f>'Result Entry'!BW40</f>
        <v>0</v>
      </c>
      <c r="BW38" s="260">
        <f>'Result Entry'!BX40</f>
        <v>0</v>
      </c>
      <c r="BX38" s="235">
        <f>'Result Entry'!BY40</f>
        <v>0</v>
      </c>
      <c r="BY38" s="251" t="str">
        <f>'Result Entry'!BZ40</f>
        <v/>
      </c>
      <c r="BZ38" s="259">
        <f>'Result Entry'!CA40</f>
        <v>0</v>
      </c>
      <c r="CA38" s="254">
        <f>'Result Entry'!CB40</f>
        <v>0</v>
      </c>
      <c r="CB38" s="254">
        <f>'Result Entry'!CC40</f>
        <v>0</v>
      </c>
      <c r="CC38" s="254">
        <f>'Result Entry'!CD40</f>
        <v>0</v>
      </c>
      <c r="CD38" s="254">
        <f>'Result Entry'!CE40</f>
        <v>0</v>
      </c>
      <c r="CE38" s="260">
        <f>'Result Entry'!CF40</f>
        <v>0</v>
      </c>
      <c r="CF38" s="235">
        <f>'Result Entry'!CG40</f>
        <v>0</v>
      </c>
      <c r="CG38" s="251" t="str">
        <f>'Result Entry'!CH40</f>
        <v/>
      </c>
      <c r="CH38" s="259">
        <f>'Result Entry'!CI40</f>
        <v>0</v>
      </c>
      <c r="CI38" s="254">
        <f>'Result Entry'!CJ40</f>
        <v>0</v>
      </c>
      <c r="CJ38" s="254">
        <f>'Result Entry'!CK40</f>
        <v>0</v>
      </c>
      <c r="CK38" s="254">
        <f>'Result Entry'!CL40</f>
        <v>0</v>
      </c>
      <c r="CL38" s="254">
        <f>'Result Entry'!CM40</f>
        <v>0</v>
      </c>
      <c r="CM38" s="260">
        <f>'Result Entry'!CN40</f>
        <v>0</v>
      </c>
      <c r="CN38" s="235">
        <f>'Result Entry'!CO40</f>
        <v>0</v>
      </c>
      <c r="CO38" s="251" t="str">
        <f>'Result Entry'!CP40</f>
        <v/>
      </c>
      <c r="CP38" s="259">
        <f>'Result Entry'!CQ40</f>
        <v>0</v>
      </c>
      <c r="CQ38" s="254">
        <f>'Result Entry'!CR40</f>
        <v>0</v>
      </c>
      <c r="CR38" s="254">
        <f>'Result Entry'!CS40</f>
        <v>0</v>
      </c>
      <c r="CS38" s="254">
        <f>'Result Entry'!CT40</f>
        <v>0</v>
      </c>
      <c r="CT38" s="254">
        <f>'Result Entry'!CU40</f>
        <v>0</v>
      </c>
      <c r="CU38" s="260">
        <f>'Result Entry'!CV40</f>
        <v>0</v>
      </c>
      <c r="CV38" s="235" t="str">
        <f>'Result Entry'!CW40</f>
        <v/>
      </c>
      <c r="CW38" s="251" t="str">
        <f>'Result Entry'!CX40</f>
        <v/>
      </c>
      <c r="CX38" s="261">
        <f>'Result Entry'!CY40</f>
        <v>0</v>
      </c>
      <c r="CY38" s="262">
        <f>'Result Entry'!CZ40</f>
        <v>0</v>
      </c>
      <c r="CZ38" s="263" t="str">
        <f>'Result Entry'!DA40</f>
        <v/>
      </c>
      <c r="DA38" s="256">
        <f>'Result Entry'!DB40</f>
        <v>705</v>
      </c>
      <c r="DB38" s="242">
        <f>'Result Entry'!DC40</f>
        <v>0</v>
      </c>
      <c r="DC38" s="257">
        <f>'Result Entry'!DD40</f>
        <v>0</v>
      </c>
      <c r="DD38" s="235" t="str">
        <f>'Result Entry'!DE40</f>
        <v/>
      </c>
      <c r="DE38" s="235" t="str">
        <f>'Result Entry'!DF40</f>
        <v/>
      </c>
      <c r="DF38" s="235" t="str">
        <f>'Result Entry'!DG40</f>
        <v/>
      </c>
      <c r="DG38" s="258" t="str">
        <f>'Result Entry'!DH40</f>
        <v/>
      </c>
    </row>
    <row r="39" spans="1:111">
      <c r="A39" s="833"/>
      <c r="B39" s="245">
        <f t="shared" si="0"/>
        <v>0</v>
      </c>
      <c r="C39" s="234">
        <f>'Result Entry'!D41</f>
        <v>0</v>
      </c>
      <c r="D39" s="234">
        <f>'Result Entry'!E41</f>
        <v>0</v>
      </c>
      <c r="E39" s="234">
        <f>'Result Entry'!F41</f>
        <v>0</v>
      </c>
      <c r="F39" s="235">
        <f>'Result Entry'!G41</f>
        <v>0</v>
      </c>
      <c r="G39" s="235">
        <f>'Result Entry'!H41</f>
        <v>0</v>
      </c>
      <c r="H39" s="235">
        <f>'Result Entry'!I41</f>
        <v>0</v>
      </c>
      <c r="I39" s="525">
        <f>'Result Entry'!J41</f>
        <v>0</v>
      </c>
      <c r="J39" s="92">
        <f>'Result Entry'!K41</f>
        <v>0</v>
      </c>
      <c r="K39" s="246">
        <f>'Result Entry'!L41</f>
        <v>0</v>
      </c>
      <c r="L39" s="246">
        <f>'Result Entry'!M41</f>
        <v>0</v>
      </c>
      <c r="M39" s="247">
        <f>'Result Entry'!N41</f>
        <v>0</v>
      </c>
      <c r="N39" s="248">
        <f>'Result Entry'!O41</f>
        <v>0</v>
      </c>
      <c r="O39" s="248">
        <f>'Result Entry'!P41</f>
        <v>0</v>
      </c>
      <c r="P39" s="249">
        <f>'Result Entry'!Q41</f>
        <v>0</v>
      </c>
      <c r="Q39" s="91">
        <f>'Result Entry'!R41</f>
        <v>0</v>
      </c>
      <c r="R39" s="250">
        <f>'Result Entry'!S41</f>
        <v>0</v>
      </c>
      <c r="S39" s="250">
        <f>'Result Entry'!T41</f>
        <v>0</v>
      </c>
      <c r="T39" s="250">
        <f>'Result Entry'!U41</f>
        <v>0</v>
      </c>
      <c r="U39" s="91">
        <f>'Result Entry'!V41</f>
        <v>0</v>
      </c>
      <c r="V39" s="250">
        <f>'Result Entry'!W41</f>
        <v>0</v>
      </c>
      <c r="W39" s="235">
        <f>'Result Entry'!X41</f>
        <v>0</v>
      </c>
      <c r="X39" s="251" t="str">
        <f>'Result Entry'!Y41</f>
        <v/>
      </c>
      <c r="Y39" s="252">
        <f>'Result Entry'!Z41</f>
        <v>0</v>
      </c>
      <c r="Z39" s="246">
        <f>'Result Entry'!AA41</f>
        <v>0</v>
      </c>
      <c r="AA39" s="246">
        <f>'Result Entry'!AB41</f>
        <v>0</v>
      </c>
      <c r="AB39" s="247">
        <f>'Result Entry'!AC41</f>
        <v>0</v>
      </c>
      <c r="AC39" s="248">
        <f>'Result Entry'!AD41</f>
        <v>0</v>
      </c>
      <c r="AD39" s="248">
        <f>'Result Entry'!AE41</f>
        <v>0</v>
      </c>
      <c r="AE39" s="249">
        <f>'Result Entry'!AF41</f>
        <v>0</v>
      </c>
      <c r="AF39" s="91">
        <f>'Result Entry'!AG41</f>
        <v>0</v>
      </c>
      <c r="AG39" s="250">
        <f>'Result Entry'!AH41</f>
        <v>0</v>
      </c>
      <c r="AH39" s="250">
        <f>'Result Entry'!AI41</f>
        <v>0</v>
      </c>
      <c r="AI39" s="250">
        <f>'Result Entry'!AJ41</f>
        <v>0</v>
      </c>
      <c r="AJ39" s="91">
        <f>'Result Entry'!AK41</f>
        <v>0</v>
      </c>
      <c r="AK39" s="250">
        <f>'Result Entry'!AL41</f>
        <v>0</v>
      </c>
      <c r="AL39" s="235">
        <f>'Result Entry'!AM41</f>
        <v>0</v>
      </c>
      <c r="AM39" s="251" t="str">
        <f>'Result Entry'!AN41</f>
        <v/>
      </c>
      <c r="AN39" s="252">
        <f>'Result Entry'!AO41</f>
        <v>0</v>
      </c>
      <c r="AO39" s="246">
        <f>'Result Entry'!AP41</f>
        <v>0</v>
      </c>
      <c r="AP39" s="246">
        <f>'Result Entry'!AQ41</f>
        <v>0</v>
      </c>
      <c r="AQ39" s="247">
        <f>'Result Entry'!AR41</f>
        <v>0</v>
      </c>
      <c r="AR39" s="248">
        <f>'Result Entry'!AS41</f>
        <v>0</v>
      </c>
      <c r="AS39" s="248">
        <f>'Result Entry'!AT41</f>
        <v>0</v>
      </c>
      <c r="AT39" s="249">
        <f>'Result Entry'!AU41</f>
        <v>0</v>
      </c>
      <c r="AU39" s="91">
        <f>'Result Entry'!AV41</f>
        <v>0</v>
      </c>
      <c r="AV39" s="250">
        <f>'Result Entry'!AW41</f>
        <v>0</v>
      </c>
      <c r="AW39" s="250">
        <f>'Result Entry'!AX41</f>
        <v>0</v>
      </c>
      <c r="AX39" s="250">
        <f>'Result Entry'!AY41</f>
        <v>0</v>
      </c>
      <c r="AY39" s="91">
        <f>'Result Entry'!AZ41</f>
        <v>0</v>
      </c>
      <c r="AZ39" s="250">
        <f>'Result Entry'!BA41</f>
        <v>0</v>
      </c>
      <c r="BA39" s="235">
        <f>'Result Entry'!BB41</f>
        <v>0</v>
      </c>
      <c r="BB39" s="251" t="str">
        <f>'Result Entry'!BC41</f>
        <v/>
      </c>
      <c r="BC39" s="252">
        <f>'Result Entry'!BD41</f>
        <v>0</v>
      </c>
      <c r="BD39" s="246">
        <f>'Result Entry'!BE41</f>
        <v>0</v>
      </c>
      <c r="BE39" s="246">
        <f>'Result Entry'!BF41</f>
        <v>0</v>
      </c>
      <c r="BF39" s="247">
        <f>'Result Entry'!BG41</f>
        <v>0</v>
      </c>
      <c r="BG39" s="248">
        <f>'Result Entry'!BH41</f>
        <v>0</v>
      </c>
      <c r="BH39" s="248">
        <f>'Result Entry'!BI41</f>
        <v>0</v>
      </c>
      <c r="BI39" s="249">
        <f>'Result Entry'!BJ41</f>
        <v>0</v>
      </c>
      <c r="BJ39" s="91">
        <f>'Result Entry'!BK41</f>
        <v>0</v>
      </c>
      <c r="BK39" s="250">
        <f>'Result Entry'!BL41</f>
        <v>0</v>
      </c>
      <c r="BL39" s="250">
        <f>'Result Entry'!BM41</f>
        <v>0</v>
      </c>
      <c r="BM39" s="250">
        <f>'Result Entry'!BN41</f>
        <v>0</v>
      </c>
      <c r="BN39" s="91">
        <f>'Result Entry'!BO41</f>
        <v>0</v>
      </c>
      <c r="BO39" s="250">
        <f>'Result Entry'!BP41</f>
        <v>0</v>
      </c>
      <c r="BP39" s="235">
        <f>'Result Entry'!BQ41</f>
        <v>0</v>
      </c>
      <c r="BQ39" s="251" t="str">
        <f>'Result Entry'!BR41</f>
        <v/>
      </c>
      <c r="BR39" s="259">
        <f>'Result Entry'!BS41</f>
        <v>0</v>
      </c>
      <c r="BS39" s="254">
        <f>'Result Entry'!BT41</f>
        <v>0</v>
      </c>
      <c r="BT39" s="254">
        <f>'Result Entry'!BU41</f>
        <v>0</v>
      </c>
      <c r="BU39" s="254">
        <f>'Result Entry'!BV41</f>
        <v>0</v>
      </c>
      <c r="BV39" s="254">
        <f>'Result Entry'!BW41</f>
        <v>0</v>
      </c>
      <c r="BW39" s="260">
        <f>'Result Entry'!BX41</f>
        <v>0</v>
      </c>
      <c r="BX39" s="235">
        <f>'Result Entry'!BY41</f>
        <v>0</v>
      </c>
      <c r="BY39" s="251" t="str">
        <f>'Result Entry'!BZ41</f>
        <v/>
      </c>
      <c r="BZ39" s="259">
        <f>'Result Entry'!CA41</f>
        <v>0</v>
      </c>
      <c r="CA39" s="254">
        <f>'Result Entry'!CB41</f>
        <v>0</v>
      </c>
      <c r="CB39" s="254">
        <f>'Result Entry'!CC41</f>
        <v>0</v>
      </c>
      <c r="CC39" s="254">
        <f>'Result Entry'!CD41</f>
        <v>0</v>
      </c>
      <c r="CD39" s="254">
        <f>'Result Entry'!CE41</f>
        <v>0</v>
      </c>
      <c r="CE39" s="260">
        <f>'Result Entry'!CF41</f>
        <v>0</v>
      </c>
      <c r="CF39" s="235">
        <f>'Result Entry'!CG41</f>
        <v>0</v>
      </c>
      <c r="CG39" s="251" t="str">
        <f>'Result Entry'!CH41</f>
        <v/>
      </c>
      <c r="CH39" s="259">
        <f>'Result Entry'!CI41</f>
        <v>0</v>
      </c>
      <c r="CI39" s="254">
        <f>'Result Entry'!CJ41</f>
        <v>0</v>
      </c>
      <c r="CJ39" s="254">
        <f>'Result Entry'!CK41</f>
        <v>0</v>
      </c>
      <c r="CK39" s="254">
        <f>'Result Entry'!CL41</f>
        <v>0</v>
      </c>
      <c r="CL39" s="254">
        <f>'Result Entry'!CM41</f>
        <v>0</v>
      </c>
      <c r="CM39" s="260">
        <f>'Result Entry'!CN41</f>
        <v>0</v>
      </c>
      <c r="CN39" s="235">
        <f>'Result Entry'!CO41</f>
        <v>0</v>
      </c>
      <c r="CO39" s="251" t="str">
        <f>'Result Entry'!CP41</f>
        <v/>
      </c>
      <c r="CP39" s="259">
        <f>'Result Entry'!CQ41</f>
        <v>0</v>
      </c>
      <c r="CQ39" s="254">
        <f>'Result Entry'!CR41</f>
        <v>0</v>
      </c>
      <c r="CR39" s="254">
        <f>'Result Entry'!CS41</f>
        <v>0</v>
      </c>
      <c r="CS39" s="254">
        <f>'Result Entry'!CT41</f>
        <v>0</v>
      </c>
      <c r="CT39" s="254">
        <f>'Result Entry'!CU41</f>
        <v>0</v>
      </c>
      <c r="CU39" s="260">
        <f>'Result Entry'!CV41</f>
        <v>0</v>
      </c>
      <c r="CV39" s="235" t="str">
        <f>'Result Entry'!CW41</f>
        <v/>
      </c>
      <c r="CW39" s="251" t="str">
        <f>'Result Entry'!CX41</f>
        <v/>
      </c>
      <c r="CX39" s="261">
        <f>'Result Entry'!CY41</f>
        <v>0</v>
      </c>
      <c r="CY39" s="262">
        <f>'Result Entry'!CZ41</f>
        <v>0</v>
      </c>
      <c r="CZ39" s="263" t="str">
        <f>'Result Entry'!DA41</f>
        <v/>
      </c>
      <c r="DA39" s="256">
        <f>'Result Entry'!DB41</f>
        <v>705</v>
      </c>
      <c r="DB39" s="242">
        <f>'Result Entry'!DC41</f>
        <v>0</v>
      </c>
      <c r="DC39" s="257">
        <f>'Result Entry'!DD41</f>
        <v>0</v>
      </c>
      <c r="DD39" s="235" t="str">
        <f>'Result Entry'!DE41</f>
        <v/>
      </c>
      <c r="DE39" s="235" t="str">
        <f>'Result Entry'!DF41</f>
        <v/>
      </c>
      <c r="DF39" s="235" t="str">
        <f>'Result Entry'!DG41</f>
        <v/>
      </c>
      <c r="DG39" s="258" t="str">
        <f>'Result Entry'!DH41</f>
        <v/>
      </c>
    </row>
    <row r="40" spans="1:111">
      <c r="A40" s="833"/>
      <c r="B40" s="245">
        <f t="shared" si="0"/>
        <v>0</v>
      </c>
      <c r="C40" s="234">
        <f>'Result Entry'!D42</f>
        <v>0</v>
      </c>
      <c r="D40" s="234">
        <f>'Result Entry'!E42</f>
        <v>0</v>
      </c>
      <c r="E40" s="234">
        <f>'Result Entry'!F42</f>
        <v>0</v>
      </c>
      <c r="F40" s="235">
        <f>'Result Entry'!G42</f>
        <v>0</v>
      </c>
      <c r="G40" s="235">
        <f>'Result Entry'!H42</f>
        <v>0</v>
      </c>
      <c r="H40" s="235">
        <f>'Result Entry'!I42</f>
        <v>0</v>
      </c>
      <c r="I40" s="525">
        <f>'Result Entry'!J42</f>
        <v>0</v>
      </c>
      <c r="J40" s="92">
        <f>'Result Entry'!K42</f>
        <v>0</v>
      </c>
      <c r="K40" s="246">
        <f>'Result Entry'!L42</f>
        <v>0</v>
      </c>
      <c r="L40" s="246">
        <f>'Result Entry'!M42</f>
        <v>0</v>
      </c>
      <c r="M40" s="247">
        <f>'Result Entry'!N42</f>
        <v>0</v>
      </c>
      <c r="N40" s="248">
        <f>'Result Entry'!O42</f>
        <v>0</v>
      </c>
      <c r="O40" s="248">
        <f>'Result Entry'!P42</f>
        <v>0</v>
      </c>
      <c r="P40" s="249">
        <f>'Result Entry'!Q42</f>
        <v>0</v>
      </c>
      <c r="Q40" s="91">
        <f>'Result Entry'!R42</f>
        <v>0</v>
      </c>
      <c r="R40" s="250">
        <f>'Result Entry'!S42</f>
        <v>0</v>
      </c>
      <c r="S40" s="250">
        <f>'Result Entry'!T42</f>
        <v>0</v>
      </c>
      <c r="T40" s="250">
        <f>'Result Entry'!U42</f>
        <v>0</v>
      </c>
      <c r="U40" s="91">
        <f>'Result Entry'!V42</f>
        <v>0</v>
      </c>
      <c r="V40" s="250">
        <f>'Result Entry'!W42</f>
        <v>0</v>
      </c>
      <c r="W40" s="235">
        <f>'Result Entry'!X42</f>
        <v>0</v>
      </c>
      <c r="X40" s="251" t="str">
        <f>'Result Entry'!Y42</f>
        <v/>
      </c>
      <c r="Y40" s="252">
        <f>'Result Entry'!Z42</f>
        <v>0</v>
      </c>
      <c r="Z40" s="246">
        <f>'Result Entry'!AA42</f>
        <v>0</v>
      </c>
      <c r="AA40" s="246">
        <f>'Result Entry'!AB42</f>
        <v>0</v>
      </c>
      <c r="AB40" s="247">
        <f>'Result Entry'!AC42</f>
        <v>0</v>
      </c>
      <c r="AC40" s="248">
        <f>'Result Entry'!AD42</f>
        <v>0</v>
      </c>
      <c r="AD40" s="248">
        <f>'Result Entry'!AE42</f>
        <v>0</v>
      </c>
      <c r="AE40" s="249">
        <f>'Result Entry'!AF42</f>
        <v>0</v>
      </c>
      <c r="AF40" s="91">
        <f>'Result Entry'!AG42</f>
        <v>0</v>
      </c>
      <c r="AG40" s="250">
        <f>'Result Entry'!AH42</f>
        <v>0</v>
      </c>
      <c r="AH40" s="250">
        <f>'Result Entry'!AI42</f>
        <v>0</v>
      </c>
      <c r="AI40" s="250">
        <f>'Result Entry'!AJ42</f>
        <v>0</v>
      </c>
      <c r="AJ40" s="91">
        <f>'Result Entry'!AK42</f>
        <v>0</v>
      </c>
      <c r="AK40" s="250">
        <f>'Result Entry'!AL42</f>
        <v>0</v>
      </c>
      <c r="AL40" s="235">
        <f>'Result Entry'!AM42</f>
        <v>0</v>
      </c>
      <c r="AM40" s="251" t="str">
        <f>'Result Entry'!AN42</f>
        <v/>
      </c>
      <c r="AN40" s="252">
        <f>'Result Entry'!AO42</f>
        <v>0</v>
      </c>
      <c r="AO40" s="246">
        <f>'Result Entry'!AP42</f>
        <v>0</v>
      </c>
      <c r="AP40" s="246">
        <f>'Result Entry'!AQ42</f>
        <v>0</v>
      </c>
      <c r="AQ40" s="247">
        <f>'Result Entry'!AR42</f>
        <v>0</v>
      </c>
      <c r="AR40" s="248">
        <f>'Result Entry'!AS42</f>
        <v>0</v>
      </c>
      <c r="AS40" s="248">
        <f>'Result Entry'!AT42</f>
        <v>0</v>
      </c>
      <c r="AT40" s="249">
        <f>'Result Entry'!AU42</f>
        <v>0</v>
      </c>
      <c r="AU40" s="91">
        <f>'Result Entry'!AV42</f>
        <v>0</v>
      </c>
      <c r="AV40" s="250">
        <f>'Result Entry'!AW42</f>
        <v>0</v>
      </c>
      <c r="AW40" s="250">
        <f>'Result Entry'!AX42</f>
        <v>0</v>
      </c>
      <c r="AX40" s="250">
        <f>'Result Entry'!AY42</f>
        <v>0</v>
      </c>
      <c r="AY40" s="91">
        <f>'Result Entry'!AZ42</f>
        <v>0</v>
      </c>
      <c r="AZ40" s="250">
        <f>'Result Entry'!BA42</f>
        <v>0</v>
      </c>
      <c r="BA40" s="235">
        <f>'Result Entry'!BB42</f>
        <v>0</v>
      </c>
      <c r="BB40" s="251" t="str">
        <f>'Result Entry'!BC42</f>
        <v/>
      </c>
      <c r="BC40" s="252">
        <f>'Result Entry'!BD42</f>
        <v>0</v>
      </c>
      <c r="BD40" s="246">
        <f>'Result Entry'!BE42</f>
        <v>0</v>
      </c>
      <c r="BE40" s="246">
        <f>'Result Entry'!BF42</f>
        <v>0</v>
      </c>
      <c r="BF40" s="247">
        <f>'Result Entry'!BG42</f>
        <v>0</v>
      </c>
      <c r="BG40" s="248">
        <f>'Result Entry'!BH42</f>
        <v>0</v>
      </c>
      <c r="BH40" s="248">
        <f>'Result Entry'!BI42</f>
        <v>0</v>
      </c>
      <c r="BI40" s="249">
        <f>'Result Entry'!BJ42</f>
        <v>0</v>
      </c>
      <c r="BJ40" s="91">
        <f>'Result Entry'!BK42</f>
        <v>0</v>
      </c>
      <c r="BK40" s="250">
        <f>'Result Entry'!BL42</f>
        <v>0</v>
      </c>
      <c r="BL40" s="250">
        <f>'Result Entry'!BM42</f>
        <v>0</v>
      </c>
      <c r="BM40" s="250">
        <f>'Result Entry'!BN42</f>
        <v>0</v>
      </c>
      <c r="BN40" s="91">
        <f>'Result Entry'!BO42</f>
        <v>0</v>
      </c>
      <c r="BO40" s="250">
        <f>'Result Entry'!BP42</f>
        <v>0</v>
      </c>
      <c r="BP40" s="235">
        <f>'Result Entry'!BQ42</f>
        <v>0</v>
      </c>
      <c r="BQ40" s="251" t="str">
        <f>'Result Entry'!BR42</f>
        <v/>
      </c>
      <c r="BR40" s="259">
        <f>'Result Entry'!BS42</f>
        <v>0</v>
      </c>
      <c r="BS40" s="254">
        <f>'Result Entry'!BT42</f>
        <v>0</v>
      </c>
      <c r="BT40" s="254">
        <f>'Result Entry'!BU42</f>
        <v>0</v>
      </c>
      <c r="BU40" s="254">
        <f>'Result Entry'!BV42</f>
        <v>0</v>
      </c>
      <c r="BV40" s="254">
        <f>'Result Entry'!BW42</f>
        <v>0</v>
      </c>
      <c r="BW40" s="260">
        <f>'Result Entry'!BX42</f>
        <v>0</v>
      </c>
      <c r="BX40" s="235">
        <f>'Result Entry'!BY42</f>
        <v>0</v>
      </c>
      <c r="BY40" s="251" t="str">
        <f>'Result Entry'!BZ42</f>
        <v/>
      </c>
      <c r="BZ40" s="259">
        <f>'Result Entry'!CA42</f>
        <v>0</v>
      </c>
      <c r="CA40" s="254">
        <f>'Result Entry'!CB42</f>
        <v>0</v>
      </c>
      <c r="CB40" s="254">
        <f>'Result Entry'!CC42</f>
        <v>0</v>
      </c>
      <c r="CC40" s="254">
        <f>'Result Entry'!CD42</f>
        <v>0</v>
      </c>
      <c r="CD40" s="254">
        <f>'Result Entry'!CE42</f>
        <v>0</v>
      </c>
      <c r="CE40" s="260">
        <f>'Result Entry'!CF42</f>
        <v>0</v>
      </c>
      <c r="CF40" s="235">
        <f>'Result Entry'!CG42</f>
        <v>0</v>
      </c>
      <c r="CG40" s="251" t="str">
        <f>'Result Entry'!CH42</f>
        <v/>
      </c>
      <c r="CH40" s="259">
        <f>'Result Entry'!CI42</f>
        <v>0</v>
      </c>
      <c r="CI40" s="254">
        <f>'Result Entry'!CJ42</f>
        <v>0</v>
      </c>
      <c r="CJ40" s="254">
        <f>'Result Entry'!CK42</f>
        <v>0</v>
      </c>
      <c r="CK40" s="254">
        <f>'Result Entry'!CL42</f>
        <v>0</v>
      </c>
      <c r="CL40" s="254">
        <f>'Result Entry'!CM42</f>
        <v>0</v>
      </c>
      <c r="CM40" s="260">
        <f>'Result Entry'!CN42</f>
        <v>0</v>
      </c>
      <c r="CN40" s="235">
        <f>'Result Entry'!CO42</f>
        <v>0</v>
      </c>
      <c r="CO40" s="251" t="str">
        <f>'Result Entry'!CP42</f>
        <v/>
      </c>
      <c r="CP40" s="259">
        <f>'Result Entry'!CQ42</f>
        <v>0</v>
      </c>
      <c r="CQ40" s="254">
        <f>'Result Entry'!CR42</f>
        <v>0</v>
      </c>
      <c r="CR40" s="254">
        <f>'Result Entry'!CS42</f>
        <v>0</v>
      </c>
      <c r="CS40" s="254">
        <f>'Result Entry'!CT42</f>
        <v>0</v>
      </c>
      <c r="CT40" s="254">
        <f>'Result Entry'!CU42</f>
        <v>0</v>
      </c>
      <c r="CU40" s="260">
        <f>'Result Entry'!CV42</f>
        <v>0</v>
      </c>
      <c r="CV40" s="235" t="str">
        <f>'Result Entry'!CW42</f>
        <v/>
      </c>
      <c r="CW40" s="251" t="str">
        <f>'Result Entry'!CX42</f>
        <v/>
      </c>
      <c r="CX40" s="261">
        <f>'Result Entry'!CY42</f>
        <v>0</v>
      </c>
      <c r="CY40" s="262">
        <f>'Result Entry'!CZ42</f>
        <v>0</v>
      </c>
      <c r="CZ40" s="263" t="str">
        <f>'Result Entry'!DA42</f>
        <v/>
      </c>
      <c r="DA40" s="256">
        <f>'Result Entry'!DB42</f>
        <v>705</v>
      </c>
      <c r="DB40" s="242">
        <f>'Result Entry'!DC42</f>
        <v>0</v>
      </c>
      <c r="DC40" s="257">
        <f>'Result Entry'!DD42</f>
        <v>0</v>
      </c>
      <c r="DD40" s="235" t="str">
        <f>'Result Entry'!DE42</f>
        <v/>
      </c>
      <c r="DE40" s="235" t="str">
        <f>'Result Entry'!DF42</f>
        <v/>
      </c>
      <c r="DF40" s="235" t="str">
        <f>'Result Entry'!DG42</f>
        <v/>
      </c>
      <c r="DG40" s="258" t="str">
        <f>'Result Entry'!DH42</f>
        <v/>
      </c>
    </row>
    <row r="41" spans="1:111">
      <c r="A41" s="833"/>
      <c r="B41" s="245">
        <f t="shared" si="0"/>
        <v>0</v>
      </c>
      <c r="C41" s="234">
        <f>'Result Entry'!D43</f>
        <v>0</v>
      </c>
      <c r="D41" s="234">
        <f>'Result Entry'!E43</f>
        <v>0</v>
      </c>
      <c r="E41" s="234">
        <f>'Result Entry'!F43</f>
        <v>0</v>
      </c>
      <c r="F41" s="235">
        <f>'Result Entry'!G43</f>
        <v>0</v>
      </c>
      <c r="G41" s="235">
        <f>'Result Entry'!H43</f>
        <v>0</v>
      </c>
      <c r="H41" s="235">
        <f>'Result Entry'!I43</f>
        <v>0</v>
      </c>
      <c r="I41" s="525">
        <f>'Result Entry'!J43</f>
        <v>0</v>
      </c>
      <c r="J41" s="92">
        <f>'Result Entry'!K43</f>
        <v>0</v>
      </c>
      <c r="K41" s="246">
        <f>'Result Entry'!L43</f>
        <v>0</v>
      </c>
      <c r="L41" s="246">
        <f>'Result Entry'!M43</f>
        <v>0</v>
      </c>
      <c r="M41" s="247">
        <f>'Result Entry'!N43</f>
        <v>0</v>
      </c>
      <c r="N41" s="248">
        <f>'Result Entry'!O43</f>
        <v>0</v>
      </c>
      <c r="O41" s="248">
        <f>'Result Entry'!P43</f>
        <v>0</v>
      </c>
      <c r="P41" s="249">
        <f>'Result Entry'!Q43</f>
        <v>0</v>
      </c>
      <c r="Q41" s="91">
        <f>'Result Entry'!R43</f>
        <v>0</v>
      </c>
      <c r="R41" s="250">
        <f>'Result Entry'!S43</f>
        <v>0</v>
      </c>
      <c r="S41" s="250">
        <f>'Result Entry'!T43</f>
        <v>0</v>
      </c>
      <c r="T41" s="250">
        <f>'Result Entry'!U43</f>
        <v>0</v>
      </c>
      <c r="U41" s="91">
        <f>'Result Entry'!V43</f>
        <v>0</v>
      </c>
      <c r="V41" s="250">
        <f>'Result Entry'!W43</f>
        <v>0</v>
      </c>
      <c r="W41" s="235">
        <f>'Result Entry'!X43</f>
        <v>0</v>
      </c>
      <c r="X41" s="251" t="str">
        <f>'Result Entry'!Y43</f>
        <v/>
      </c>
      <c r="Y41" s="252">
        <f>'Result Entry'!Z43</f>
        <v>0</v>
      </c>
      <c r="Z41" s="246">
        <f>'Result Entry'!AA43</f>
        <v>0</v>
      </c>
      <c r="AA41" s="246">
        <f>'Result Entry'!AB43</f>
        <v>0</v>
      </c>
      <c r="AB41" s="247">
        <f>'Result Entry'!AC43</f>
        <v>0</v>
      </c>
      <c r="AC41" s="248">
        <f>'Result Entry'!AD43</f>
        <v>0</v>
      </c>
      <c r="AD41" s="248">
        <f>'Result Entry'!AE43</f>
        <v>0</v>
      </c>
      <c r="AE41" s="249">
        <f>'Result Entry'!AF43</f>
        <v>0</v>
      </c>
      <c r="AF41" s="91">
        <f>'Result Entry'!AG43</f>
        <v>0</v>
      </c>
      <c r="AG41" s="250">
        <f>'Result Entry'!AH43</f>
        <v>0</v>
      </c>
      <c r="AH41" s="250">
        <f>'Result Entry'!AI43</f>
        <v>0</v>
      </c>
      <c r="AI41" s="250">
        <f>'Result Entry'!AJ43</f>
        <v>0</v>
      </c>
      <c r="AJ41" s="91">
        <f>'Result Entry'!AK43</f>
        <v>0</v>
      </c>
      <c r="AK41" s="250">
        <f>'Result Entry'!AL43</f>
        <v>0</v>
      </c>
      <c r="AL41" s="235">
        <f>'Result Entry'!AM43</f>
        <v>0</v>
      </c>
      <c r="AM41" s="251" t="str">
        <f>'Result Entry'!AN43</f>
        <v/>
      </c>
      <c r="AN41" s="252">
        <f>'Result Entry'!AO43</f>
        <v>0</v>
      </c>
      <c r="AO41" s="246">
        <f>'Result Entry'!AP43</f>
        <v>0</v>
      </c>
      <c r="AP41" s="246">
        <f>'Result Entry'!AQ43</f>
        <v>0</v>
      </c>
      <c r="AQ41" s="247">
        <f>'Result Entry'!AR43</f>
        <v>0</v>
      </c>
      <c r="AR41" s="248">
        <f>'Result Entry'!AS43</f>
        <v>0</v>
      </c>
      <c r="AS41" s="248">
        <f>'Result Entry'!AT43</f>
        <v>0</v>
      </c>
      <c r="AT41" s="249">
        <f>'Result Entry'!AU43</f>
        <v>0</v>
      </c>
      <c r="AU41" s="91">
        <f>'Result Entry'!AV43</f>
        <v>0</v>
      </c>
      <c r="AV41" s="250">
        <f>'Result Entry'!AW43</f>
        <v>0</v>
      </c>
      <c r="AW41" s="250">
        <f>'Result Entry'!AX43</f>
        <v>0</v>
      </c>
      <c r="AX41" s="250">
        <f>'Result Entry'!AY43</f>
        <v>0</v>
      </c>
      <c r="AY41" s="91">
        <f>'Result Entry'!AZ43</f>
        <v>0</v>
      </c>
      <c r="AZ41" s="250">
        <f>'Result Entry'!BA43</f>
        <v>0</v>
      </c>
      <c r="BA41" s="235">
        <f>'Result Entry'!BB43</f>
        <v>0</v>
      </c>
      <c r="BB41" s="251" t="str">
        <f>'Result Entry'!BC43</f>
        <v/>
      </c>
      <c r="BC41" s="252">
        <f>'Result Entry'!BD43</f>
        <v>0</v>
      </c>
      <c r="BD41" s="246">
        <f>'Result Entry'!BE43</f>
        <v>0</v>
      </c>
      <c r="BE41" s="246">
        <f>'Result Entry'!BF43</f>
        <v>0</v>
      </c>
      <c r="BF41" s="247">
        <f>'Result Entry'!BG43</f>
        <v>0</v>
      </c>
      <c r="BG41" s="248">
        <f>'Result Entry'!BH43</f>
        <v>0</v>
      </c>
      <c r="BH41" s="248">
        <f>'Result Entry'!BI43</f>
        <v>0</v>
      </c>
      <c r="BI41" s="249">
        <f>'Result Entry'!BJ43</f>
        <v>0</v>
      </c>
      <c r="BJ41" s="91">
        <f>'Result Entry'!BK43</f>
        <v>0</v>
      </c>
      <c r="BK41" s="250">
        <f>'Result Entry'!BL43</f>
        <v>0</v>
      </c>
      <c r="BL41" s="250">
        <f>'Result Entry'!BM43</f>
        <v>0</v>
      </c>
      <c r="BM41" s="250">
        <f>'Result Entry'!BN43</f>
        <v>0</v>
      </c>
      <c r="BN41" s="91">
        <f>'Result Entry'!BO43</f>
        <v>0</v>
      </c>
      <c r="BO41" s="250">
        <f>'Result Entry'!BP43</f>
        <v>0</v>
      </c>
      <c r="BP41" s="235">
        <f>'Result Entry'!BQ43</f>
        <v>0</v>
      </c>
      <c r="BQ41" s="251" t="str">
        <f>'Result Entry'!BR43</f>
        <v/>
      </c>
      <c r="BR41" s="259">
        <f>'Result Entry'!BS43</f>
        <v>0</v>
      </c>
      <c r="BS41" s="254">
        <f>'Result Entry'!BT43</f>
        <v>0</v>
      </c>
      <c r="BT41" s="254">
        <f>'Result Entry'!BU43</f>
        <v>0</v>
      </c>
      <c r="BU41" s="254">
        <f>'Result Entry'!BV43</f>
        <v>0</v>
      </c>
      <c r="BV41" s="254">
        <f>'Result Entry'!BW43</f>
        <v>0</v>
      </c>
      <c r="BW41" s="260">
        <f>'Result Entry'!BX43</f>
        <v>0</v>
      </c>
      <c r="BX41" s="235">
        <f>'Result Entry'!BY43</f>
        <v>0</v>
      </c>
      <c r="BY41" s="251" t="str">
        <f>'Result Entry'!BZ43</f>
        <v/>
      </c>
      <c r="BZ41" s="259">
        <f>'Result Entry'!CA43</f>
        <v>0</v>
      </c>
      <c r="CA41" s="254">
        <f>'Result Entry'!CB43</f>
        <v>0</v>
      </c>
      <c r="CB41" s="254">
        <f>'Result Entry'!CC43</f>
        <v>0</v>
      </c>
      <c r="CC41" s="254">
        <f>'Result Entry'!CD43</f>
        <v>0</v>
      </c>
      <c r="CD41" s="254">
        <f>'Result Entry'!CE43</f>
        <v>0</v>
      </c>
      <c r="CE41" s="260">
        <f>'Result Entry'!CF43</f>
        <v>0</v>
      </c>
      <c r="CF41" s="235">
        <f>'Result Entry'!CG43</f>
        <v>0</v>
      </c>
      <c r="CG41" s="251" t="str">
        <f>'Result Entry'!CH43</f>
        <v/>
      </c>
      <c r="CH41" s="259">
        <f>'Result Entry'!CI43</f>
        <v>0</v>
      </c>
      <c r="CI41" s="254">
        <f>'Result Entry'!CJ43</f>
        <v>0</v>
      </c>
      <c r="CJ41" s="254">
        <f>'Result Entry'!CK43</f>
        <v>0</v>
      </c>
      <c r="CK41" s="254">
        <f>'Result Entry'!CL43</f>
        <v>0</v>
      </c>
      <c r="CL41" s="254">
        <f>'Result Entry'!CM43</f>
        <v>0</v>
      </c>
      <c r="CM41" s="260">
        <f>'Result Entry'!CN43</f>
        <v>0</v>
      </c>
      <c r="CN41" s="235">
        <f>'Result Entry'!CO43</f>
        <v>0</v>
      </c>
      <c r="CO41" s="251" t="str">
        <f>'Result Entry'!CP43</f>
        <v/>
      </c>
      <c r="CP41" s="259">
        <f>'Result Entry'!CQ43</f>
        <v>0</v>
      </c>
      <c r="CQ41" s="254">
        <f>'Result Entry'!CR43</f>
        <v>0</v>
      </c>
      <c r="CR41" s="254">
        <f>'Result Entry'!CS43</f>
        <v>0</v>
      </c>
      <c r="CS41" s="254">
        <f>'Result Entry'!CT43</f>
        <v>0</v>
      </c>
      <c r="CT41" s="254">
        <f>'Result Entry'!CU43</f>
        <v>0</v>
      </c>
      <c r="CU41" s="260">
        <f>'Result Entry'!CV43</f>
        <v>0</v>
      </c>
      <c r="CV41" s="235" t="str">
        <f>'Result Entry'!CW43</f>
        <v/>
      </c>
      <c r="CW41" s="251" t="str">
        <f>'Result Entry'!CX43</f>
        <v/>
      </c>
      <c r="CX41" s="261">
        <f>'Result Entry'!CY43</f>
        <v>0</v>
      </c>
      <c r="CY41" s="262">
        <f>'Result Entry'!CZ43</f>
        <v>0</v>
      </c>
      <c r="CZ41" s="263" t="str">
        <f>'Result Entry'!DA43</f>
        <v/>
      </c>
      <c r="DA41" s="256">
        <f>'Result Entry'!DB43</f>
        <v>705</v>
      </c>
      <c r="DB41" s="242">
        <f>'Result Entry'!DC43</f>
        <v>0</v>
      </c>
      <c r="DC41" s="257">
        <f>'Result Entry'!DD43</f>
        <v>0</v>
      </c>
      <c r="DD41" s="235" t="str">
        <f>'Result Entry'!DE43</f>
        <v/>
      </c>
      <c r="DE41" s="235" t="str">
        <f>'Result Entry'!DF43</f>
        <v/>
      </c>
      <c r="DF41" s="235" t="str">
        <f>'Result Entry'!DG43</f>
        <v/>
      </c>
      <c r="DG41" s="258" t="str">
        <f>'Result Entry'!DH43</f>
        <v/>
      </c>
    </row>
    <row r="42" spans="1:111">
      <c r="A42" s="833"/>
      <c r="B42" s="245">
        <f t="shared" si="0"/>
        <v>0</v>
      </c>
      <c r="C42" s="234">
        <f>'Result Entry'!D44</f>
        <v>0</v>
      </c>
      <c r="D42" s="234">
        <f>'Result Entry'!E44</f>
        <v>0</v>
      </c>
      <c r="E42" s="234">
        <f>'Result Entry'!F44</f>
        <v>0</v>
      </c>
      <c r="F42" s="235">
        <f>'Result Entry'!G44</f>
        <v>0</v>
      </c>
      <c r="G42" s="235">
        <f>'Result Entry'!H44</f>
        <v>0</v>
      </c>
      <c r="H42" s="235">
        <f>'Result Entry'!I44</f>
        <v>0</v>
      </c>
      <c r="I42" s="525">
        <f>'Result Entry'!J44</f>
        <v>0</v>
      </c>
      <c r="J42" s="92">
        <f>'Result Entry'!K44</f>
        <v>0</v>
      </c>
      <c r="K42" s="246">
        <f>'Result Entry'!L44</f>
        <v>0</v>
      </c>
      <c r="L42" s="246">
        <f>'Result Entry'!M44</f>
        <v>0</v>
      </c>
      <c r="M42" s="247">
        <f>'Result Entry'!N44</f>
        <v>0</v>
      </c>
      <c r="N42" s="248">
        <f>'Result Entry'!O44</f>
        <v>0</v>
      </c>
      <c r="O42" s="248">
        <f>'Result Entry'!P44</f>
        <v>0</v>
      </c>
      <c r="P42" s="249">
        <f>'Result Entry'!Q44</f>
        <v>0</v>
      </c>
      <c r="Q42" s="91">
        <f>'Result Entry'!R44</f>
        <v>0</v>
      </c>
      <c r="R42" s="250">
        <f>'Result Entry'!S44</f>
        <v>0</v>
      </c>
      <c r="S42" s="250">
        <f>'Result Entry'!T44</f>
        <v>0</v>
      </c>
      <c r="T42" s="250">
        <f>'Result Entry'!U44</f>
        <v>0</v>
      </c>
      <c r="U42" s="91">
        <f>'Result Entry'!V44</f>
        <v>0</v>
      </c>
      <c r="V42" s="250">
        <f>'Result Entry'!W44</f>
        <v>0</v>
      </c>
      <c r="W42" s="235">
        <f>'Result Entry'!X44</f>
        <v>0</v>
      </c>
      <c r="X42" s="251" t="str">
        <f>'Result Entry'!Y44</f>
        <v/>
      </c>
      <c r="Y42" s="252">
        <f>'Result Entry'!Z44</f>
        <v>0</v>
      </c>
      <c r="Z42" s="246">
        <f>'Result Entry'!AA44</f>
        <v>0</v>
      </c>
      <c r="AA42" s="246">
        <f>'Result Entry'!AB44</f>
        <v>0</v>
      </c>
      <c r="AB42" s="247">
        <f>'Result Entry'!AC44</f>
        <v>0</v>
      </c>
      <c r="AC42" s="248">
        <f>'Result Entry'!AD44</f>
        <v>0</v>
      </c>
      <c r="AD42" s="248">
        <f>'Result Entry'!AE44</f>
        <v>0</v>
      </c>
      <c r="AE42" s="249">
        <f>'Result Entry'!AF44</f>
        <v>0</v>
      </c>
      <c r="AF42" s="91">
        <f>'Result Entry'!AG44</f>
        <v>0</v>
      </c>
      <c r="AG42" s="250">
        <f>'Result Entry'!AH44</f>
        <v>0</v>
      </c>
      <c r="AH42" s="250">
        <f>'Result Entry'!AI44</f>
        <v>0</v>
      </c>
      <c r="AI42" s="250">
        <f>'Result Entry'!AJ44</f>
        <v>0</v>
      </c>
      <c r="AJ42" s="91">
        <f>'Result Entry'!AK44</f>
        <v>0</v>
      </c>
      <c r="AK42" s="250">
        <f>'Result Entry'!AL44</f>
        <v>0</v>
      </c>
      <c r="AL42" s="235">
        <f>'Result Entry'!AM44</f>
        <v>0</v>
      </c>
      <c r="AM42" s="251" t="str">
        <f>'Result Entry'!AN44</f>
        <v/>
      </c>
      <c r="AN42" s="252">
        <f>'Result Entry'!AO44</f>
        <v>0</v>
      </c>
      <c r="AO42" s="246">
        <f>'Result Entry'!AP44</f>
        <v>0</v>
      </c>
      <c r="AP42" s="246">
        <f>'Result Entry'!AQ44</f>
        <v>0</v>
      </c>
      <c r="AQ42" s="247">
        <f>'Result Entry'!AR44</f>
        <v>0</v>
      </c>
      <c r="AR42" s="248">
        <f>'Result Entry'!AS44</f>
        <v>0</v>
      </c>
      <c r="AS42" s="248">
        <f>'Result Entry'!AT44</f>
        <v>0</v>
      </c>
      <c r="AT42" s="249">
        <f>'Result Entry'!AU44</f>
        <v>0</v>
      </c>
      <c r="AU42" s="91">
        <f>'Result Entry'!AV44</f>
        <v>0</v>
      </c>
      <c r="AV42" s="250">
        <f>'Result Entry'!AW44</f>
        <v>0</v>
      </c>
      <c r="AW42" s="250">
        <f>'Result Entry'!AX44</f>
        <v>0</v>
      </c>
      <c r="AX42" s="250">
        <f>'Result Entry'!AY44</f>
        <v>0</v>
      </c>
      <c r="AY42" s="91">
        <f>'Result Entry'!AZ44</f>
        <v>0</v>
      </c>
      <c r="AZ42" s="250">
        <f>'Result Entry'!BA44</f>
        <v>0</v>
      </c>
      <c r="BA42" s="235">
        <f>'Result Entry'!BB44</f>
        <v>0</v>
      </c>
      <c r="BB42" s="251" t="str">
        <f>'Result Entry'!BC44</f>
        <v/>
      </c>
      <c r="BC42" s="252">
        <f>'Result Entry'!BD44</f>
        <v>0</v>
      </c>
      <c r="BD42" s="246">
        <f>'Result Entry'!BE44</f>
        <v>0</v>
      </c>
      <c r="BE42" s="246">
        <f>'Result Entry'!BF44</f>
        <v>0</v>
      </c>
      <c r="BF42" s="247">
        <f>'Result Entry'!BG44</f>
        <v>0</v>
      </c>
      <c r="BG42" s="248">
        <f>'Result Entry'!BH44</f>
        <v>0</v>
      </c>
      <c r="BH42" s="248">
        <f>'Result Entry'!BI44</f>
        <v>0</v>
      </c>
      <c r="BI42" s="249">
        <f>'Result Entry'!BJ44</f>
        <v>0</v>
      </c>
      <c r="BJ42" s="91">
        <f>'Result Entry'!BK44</f>
        <v>0</v>
      </c>
      <c r="BK42" s="250">
        <f>'Result Entry'!BL44</f>
        <v>0</v>
      </c>
      <c r="BL42" s="250">
        <f>'Result Entry'!BM44</f>
        <v>0</v>
      </c>
      <c r="BM42" s="250">
        <f>'Result Entry'!BN44</f>
        <v>0</v>
      </c>
      <c r="BN42" s="91">
        <f>'Result Entry'!BO44</f>
        <v>0</v>
      </c>
      <c r="BO42" s="250">
        <f>'Result Entry'!BP44</f>
        <v>0</v>
      </c>
      <c r="BP42" s="235">
        <f>'Result Entry'!BQ44</f>
        <v>0</v>
      </c>
      <c r="BQ42" s="251" t="str">
        <f>'Result Entry'!BR44</f>
        <v/>
      </c>
      <c r="BR42" s="259">
        <f>'Result Entry'!BS44</f>
        <v>0</v>
      </c>
      <c r="BS42" s="254">
        <f>'Result Entry'!BT44</f>
        <v>0</v>
      </c>
      <c r="BT42" s="254">
        <f>'Result Entry'!BU44</f>
        <v>0</v>
      </c>
      <c r="BU42" s="254">
        <f>'Result Entry'!BV44</f>
        <v>0</v>
      </c>
      <c r="BV42" s="254">
        <f>'Result Entry'!BW44</f>
        <v>0</v>
      </c>
      <c r="BW42" s="260">
        <f>'Result Entry'!BX44</f>
        <v>0</v>
      </c>
      <c r="BX42" s="235">
        <f>'Result Entry'!BY44</f>
        <v>0</v>
      </c>
      <c r="BY42" s="251" t="str">
        <f>'Result Entry'!BZ44</f>
        <v/>
      </c>
      <c r="BZ42" s="259">
        <f>'Result Entry'!CA44</f>
        <v>0</v>
      </c>
      <c r="CA42" s="254">
        <f>'Result Entry'!CB44</f>
        <v>0</v>
      </c>
      <c r="CB42" s="254">
        <f>'Result Entry'!CC44</f>
        <v>0</v>
      </c>
      <c r="CC42" s="254">
        <f>'Result Entry'!CD44</f>
        <v>0</v>
      </c>
      <c r="CD42" s="254">
        <f>'Result Entry'!CE44</f>
        <v>0</v>
      </c>
      <c r="CE42" s="260">
        <f>'Result Entry'!CF44</f>
        <v>0</v>
      </c>
      <c r="CF42" s="235">
        <f>'Result Entry'!CG44</f>
        <v>0</v>
      </c>
      <c r="CG42" s="251" t="str">
        <f>'Result Entry'!CH44</f>
        <v/>
      </c>
      <c r="CH42" s="259">
        <f>'Result Entry'!CI44</f>
        <v>0</v>
      </c>
      <c r="CI42" s="254">
        <f>'Result Entry'!CJ44</f>
        <v>0</v>
      </c>
      <c r="CJ42" s="254">
        <f>'Result Entry'!CK44</f>
        <v>0</v>
      </c>
      <c r="CK42" s="254">
        <f>'Result Entry'!CL44</f>
        <v>0</v>
      </c>
      <c r="CL42" s="254">
        <f>'Result Entry'!CM44</f>
        <v>0</v>
      </c>
      <c r="CM42" s="260">
        <f>'Result Entry'!CN44</f>
        <v>0</v>
      </c>
      <c r="CN42" s="235">
        <f>'Result Entry'!CO44</f>
        <v>0</v>
      </c>
      <c r="CO42" s="251" t="str">
        <f>'Result Entry'!CP44</f>
        <v/>
      </c>
      <c r="CP42" s="259">
        <f>'Result Entry'!CQ44</f>
        <v>0</v>
      </c>
      <c r="CQ42" s="254">
        <f>'Result Entry'!CR44</f>
        <v>0</v>
      </c>
      <c r="CR42" s="254">
        <f>'Result Entry'!CS44</f>
        <v>0</v>
      </c>
      <c r="CS42" s="254">
        <f>'Result Entry'!CT44</f>
        <v>0</v>
      </c>
      <c r="CT42" s="254">
        <f>'Result Entry'!CU44</f>
        <v>0</v>
      </c>
      <c r="CU42" s="260">
        <f>'Result Entry'!CV44</f>
        <v>0</v>
      </c>
      <c r="CV42" s="235" t="str">
        <f>'Result Entry'!CW44</f>
        <v/>
      </c>
      <c r="CW42" s="251" t="str">
        <f>'Result Entry'!CX44</f>
        <v/>
      </c>
      <c r="CX42" s="261">
        <f>'Result Entry'!CY44</f>
        <v>0</v>
      </c>
      <c r="CY42" s="262">
        <f>'Result Entry'!CZ44</f>
        <v>0</v>
      </c>
      <c r="CZ42" s="263" t="str">
        <f>'Result Entry'!DA44</f>
        <v/>
      </c>
      <c r="DA42" s="256">
        <f>'Result Entry'!DB44</f>
        <v>705</v>
      </c>
      <c r="DB42" s="242">
        <f>'Result Entry'!DC44</f>
        <v>0</v>
      </c>
      <c r="DC42" s="257">
        <f>'Result Entry'!DD44</f>
        <v>0</v>
      </c>
      <c r="DD42" s="235" t="str">
        <f>'Result Entry'!DE44</f>
        <v/>
      </c>
      <c r="DE42" s="235" t="str">
        <f>'Result Entry'!DF44</f>
        <v/>
      </c>
      <c r="DF42" s="235" t="str">
        <f>'Result Entry'!DG44</f>
        <v/>
      </c>
      <c r="DG42" s="258" t="str">
        <f>'Result Entry'!DH44</f>
        <v/>
      </c>
    </row>
    <row r="43" spans="1:111">
      <c r="A43" s="833"/>
      <c r="B43" s="245">
        <f t="shared" si="0"/>
        <v>0</v>
      </c>
      <c r="C43" s="234">
        <f>'Result Entry'!D45</f>
        <v>0</v>
      </c>
      <c r="D43" s="234">
        <f>'Result Entry'!E45</f>
        <v>0</v>
      </c>
      <c r="E43" s="234">
        <f>'Result Entry'!F45</f>
        <v>0</v>
      </c>
      <c r="F43" s="235">
        <f>'Result Entry'!G45</f>
        <v>0</v>
      </c>
      <c r="G43" s="235">
        <f>'Result Entry'!H45</f>
        <v>0</v>
      </c>
      <c r="H43" s="235">
        <f>'Result Entry'!I45</f>
        <v>0</v>
      </c>
      <c r="I43" s="525">
        <f>'Result Entry'!J45</f>
        <v>0</v>
      </c>
      <c r="J43" s="92">
        <f>'Result Entry'!K45</f>
        <v>0</v>
      </c>
      <c r="K43" s="246">
        <f>'Result Entry'!L45</f>
        <v>0</v>
      </c>
      <c r="L43" s="246">
        <f>'Result Entry'!M45</f>
        <v>0</v>
      </c>
      <c r="M43" s="247">
        <f>'Result Entry'!N45</f>
        <v>0</v>
      </c>
      <c r="N43" s="248">
        <f>'Result Entry'!O45</f>
        <v>0</v>
      </c>
      <c r="O43" s="248">
        <f>'Result Entry'!P45</f>
        <v>0</v>
      </c>
      <c r="P43" s="249">
        <f>'Result Entry'!Q45</f>
        <v>0</v>
      </c>
      <c r="Q43" s="91">
        <f>'Result Entry'!R45</f>
        <v>0</v>
      </c>
      <c r="R43" s="250">
        <f>'Result Entry'!S45</f>
        <v>0</v>
      </c>
      <c r="S43" s="250">
        <f>'Result Entry'!T45</f>
        <v>0</v>
      </c>
      <c r="T43" s="250">
        <f>'Result Entry'!U45</f>
        <v>0</v>
      </c>
      <c r="U43" s="91">
        <f>'Result Entry'!V45</f>
        <v>0</v>
      </c>
      <c r="V43" s="250">
        <f>'Result Entry'!W45</f>
        <v>0</v>
      </c>
      <c r="W43" s="235">
        <f>'Result Entry'!X45</f>
        <v>0</v>
      </c>
      <c r="X43" s="251" t="str">
        <f>'Result Entry'!Y45</f>
        <v/>
      </c>
      <c r="Y43" s="252">
        <f>'Result Entry'!Z45</f>
        <v>0</v>
      </c>
      <c r="Z43" s="246">
        <f>'Result Entry'!AA45</f>
        <v>0</v>
      </c>
      <c r="AA43" s="246">
        <f>'Result Entry'!AB45</f>
        <v>0</v>
      </c>
      <c r="AB43" s="247">
        <f>'Result Entry'!AC45</f>
        <v>0</v>
      </c>
      <c r="AC43" s="248">
        <f>'Result Entry'!AD45</f>
        <v>0</v>
      </c>
      <c r="AD43" s="248">
        <f>'Result Entry'!AE45</f>
        <v>0</v>
      </c>
      <c r="AE43" s="249">
        <f>'Result Entry'!AF45</f>
        <v>0</v>
      </c>
      <c r="AF43" s="91">
        <f>'Result Entry'!AG45</f>
        <v>0</v>
      </c>
      <c r="AG43" s="250">
        <f>'Result Entry'!AH45</f>
        <v>0</v>
      </c>
      <c r="AH43" s="250">
        <f>'Result Entry'!AI45</f>
        <v>0</v>
      </c>
      <c r="AI43" s="250">
        <f>'Result Entry'!AJ45</f>
        <v>0</v>
      </c>
      <c r="AJ43" s="91">
        <f>'Result Entry'!AK45</f>
        <v>0</v>
      </c>
      <c r="AK43" s="250">
        <f>'Result Entry'!AL45</f>
        <v>0</v>
      </c>
      <c r="AL43" s="235">
        <f>'Result Entry'!AM45</f>
        <v>0</v>
      </c>
      <c r="AM43" s="251" t="str">
        <f>'Result Entry'!AN45</f>
        <v/>
      </c>
      <c r="AN43" s="252">
        <f>'Result Entry'!AO45</f>
        <v>0</v>
      </c>
      <c r="AO43" s="246">
        <f>'Result Entry'!AP45</f>
        <v>0</v>
      </c>
      <c r="AP43" s="246">
        <f>'Result Entry'!AQ45</f>
        <v>0</v>
      </c>
      <c r="AQ43" s="247">
        <f>'Result Entry'!AR45</f>
        <v>0</v>
      </c>
      <c r="AR43" s="248">
        <f>'Result Entry'!AS45</f>
        <v>0</v>
      </c>
      <c r="AS43" s="248">
        <f>'Result Entry'!AT45</f>
        <v>0</v>
      </c>
      <c r="AT43" s="249">
        <f>'Result Entry'!AU45</f>
        <v>0</v>
      </c>
      <c r="AU43" s="91">
        <f>'Result Entry'!AV45</f>
        <v>0</v>
      </c>
      <c r="AV43" s="250">
        <f>'Result Entry'!AW45</f>
        <v>0</v>
      </c>
      <c r="AW43" s="250">
        <f>'Result Entry'!AX45</f>
        <v>0</v>
      </c>
      <c r="AX43" s="250">
        <f>'Result Entry'!AY45</f>
        <v>0</v>
      </c>
      <c r="AY43" s="91">
        <f>'Result Entry'!AZ45</f>
        <v>0</v>
      </c>
      <c r="AZ43" s="250">
        <f>'Result Entry'!BA45</f>
        <v>0</v>
      </c>
      <c r="BA43" s="235">
        <f>'Result Entry'!BB45</f>
        <v>0</v>
      </c>
      <c r="BB43" s="251" t="str">
        <f>'Result Entry'!BC45</f>
        <v/>
      </c>
      <c r="BC43" s="252">
        <f>'Result Entry'!BD45</f>
        <v>0</v>
      </c>
      <c r="BD43" s="246">
        <f>'Result Entry'!BE45</f>
        <v>0</v>
      </c>
      <c r="BE43" s="246">
        <f>'Result Entry'!BF45</f>
        <v>0</v>
      </c>
      <c r="BF43" s="247">
        <f>'Result Entry'!BG45</f>
        <v>0</v>
      </c>
      <c r="BG43" s="248">
        <f>'Result Entry'!BH45</f>
        <v>0</v>
      </c>
      <c r="BH43" s="248">
        <f>'Result Entry'!BI45</f>
        <v>0</v>
      </c>
      <c r="BI43" s="249">
        <f>'Result Entry'!BJ45</f>
        <v>0</v>
      </c>
      <c r="BJ43" s="91">
        <f>'Result Entry'!BK45</f>
        <v>0</v>
      </c>
      <c r="BK43" s="250">
        <f>'Result Entry'!BL45</f>
        <v>0</v>
      </c>
      <c r="BL43" s="250">
        <f>'Result Entry'!BM45</f>
        <v>0</v>
      </c>
      <c r="BM43" s="250">
        <f>'Result Entry'!BN45</f>
        <v>0</v>
      </c>
      <c r="BN43" s="91">
        <f>'Result Entry'!BO45</f>
        <v>0</v>
      </c>
      <c r="BO43" s="250">
        <f>'Result Entry'!BP45</f>
        <v>0</v>
      </c>
      <c r="BP43" s="235">
        <f>'Result Entry'!BQ45</f>
        <v>0</v>
      </c>
      <c r="BQ43" s="251" t="str">
        <f>'Result Entry'!BR45</f>
        <v/>
      </c>
      <c r="BR43" s="259">
        <f>'Result Entry'!BS45</f>
        <v>0</v>
      </c>
      <c r="BS43" s="254">
        <f>'Result Entry'!BT45</f>
        <v>0</v>
      </c>
      <c r="BT43" s="254">
        <f>'Result Entry'!BU45</f>
        <v>0</v>
      </c>
      <c r="BU43" s="254">
        <f>'Result Entry'!BV45</f>
        <v>0</v>
      </c>
      <c r="BV43" s="254">
        <f>'Result Entry'!BW45</f>
        <v>0</v>
      </c>
      <c r="BW43" s="260">
        <f>'Result Entry'!BX45</f>
        <v>0</v>
      </c>
      <c r="BX43" s="235">
        <f>'Result Entry'!BY45</f>
        <v>0</v>
      </c>
      <c r="BY43" s="251" t="str">
        <f>'Result Entry'!BZ45</f>
        <v/>
      </c>
      <c r="BZ43" s="259">
        <f>'Result Entry'!CA45</f>
        <v>0</v>
      </c>
      <c r="CA43" s="254">
        <f>'Result Entry'!CB45</f>
        <v>0</v>
      </c>
      <c r="CB43" s="254">
        <f>'Result Entry'!CC45</f>
        <v>0</v>
      </c>
      <c r="CC43" s="254">
        <f>'Result Entry'!CD45</f>
        <v>0</v>
      </c>
      <c r="CD43" s="254">
        <f>'Result Entry'!CE45</f>
        <v>0</v>
      </c>
      <c r="CE43" s="260">
        <f>'Result Entry'!CF45</f>
        <v>0</v>
      </c>
      <c r="CF43" s="235">
        <f>'Result Entry'!CG45</f>
        <v>0</v>
      </c>
      <c r="CG43" s="251" t="str">
        <f>'Result Entry'!CH45</f>
        <v/>
      </c>
      <c r="CH43" s="259">
        <f>'Result Entry'!CI45</f>
        <v>0</v>
      </c>
      <c r="CI43" s="254">
        <f>'Result Entry'!CJ45</f>
        <v>0</v>
      </c>
      <c r="CJ43" s="254">
        <f>'Result Entry'!CK45</f>
        <v>0</v>
      </c>
      <c r="CK43" s="254">
        <f>'Result Entry'!CL45</f>
        <v>0</v>
      </c>
      <c r="CL43" s="254">
        <f>'Result Entry'!CM45</f>
        <v>0</v>
      </c>
      <c r="CM43" s="260">
        <f>'Result Entry'!CN45</f>
        <v>0</v>
      </c>
      <c r="CN43" s="235">
        <f>'Result Entry'!CO45</f>
        <v>0</v>
      </c>
      <c r="CO43" s="251" t="str">
        <f>'Result Entry'!CP45</f>
        <v/>
      </c>
      <c r="CP43" s="259">
        <f>'Result Entry'!CQ45</f>
        <v>0</v>
      </c>
      <c r="CQ43" s="254">
        <f>'Result Entry'!CR45</f>
        <v>0</v>
      </c>
      <c r="CR43" s="254">
        <f>'Result Entry'!CS45</f>
        <v>0</v>
      </c>
      <c r="CS43" s="254">
        <f>'Result Entry'!CT45</f>
        <v>0</v>
      </c>
      <c r="CT43" s="254">
        <f>'Result Entry'!CU45</f>
        <v>0</v>
      </c>
      <c r="CU43" s="260">
        <f>'Result Entry'!CV45</f>
        <v>0</v>
      </c>
      <c r="CV43" s="235" t="str">
        <f>'Result Entry'!CW45</f>
        <v/>
      </c>
      <c r="CW43" s="251" t="str">
        <f>'Result Entry'!CX45</f>
        <v/>
      </c>
      <c r="CX43" s="261">
        <f>'Result Entry'!CY45</f>
        <v>0</v>
      </c>
      <c r="CY43" s="262">
        <f>'Result Entry'!CZ45</f>
        <v>0</v>
      </c>
      <c r="CZ43" s="263" t="str">
        <f>'Result Entry'!DA45</f>
        <v/>
      </c>
      <c r="DA43" s="256">
        <f>'Result Entry'!DB45</f>
        <v>705</v>
      </c>
      <c r="DB43" s="242">
        <f>'Result Entry'!DC45</f>
        <v>0</v>
      </c>
      <c r="DC43" s="257">
        <f>'Result Entry'!DD45</f>
        <v>0</v>
      </c>
      <c r="DD43" s="235" t="str">
        <f>'Result Entry'!DE45</f>
        <v/>
      </c>
      <c r="DE43" s="235" t="str">
        <f>'Result Entry'!DF45</f>
        <v/>
      </c>
      <c r="DF43" s="235" t="str">
        <f>'Result Entry'!DG45</f>
        <v/>
      </c>
      <c r="DG43" s="258" t="str">
        <f>'Result Entry'!DH45</f>
        <v/>
      </c>
    </row>
    <row r="44" spans="1:111">
      <c r="A44" s="833"/>
      <c r="B44" s="245">
        <f t="shared" si="0"/>
        <v>0</v>
      </c>
      <c r="C44" s="234">
        <f>'Result Entry'!D46</f>
        <v>0</v>
      </c>
      <c r="D44" s="234">
        <f>'Result Entry'!E46</f>
        <v>0</v>
      </c>
      <c r="E44" s="234">
        <f>'Result Entry'!F46</f>
        <v>0</v>
      </c>
      <c r="F44" s="235">
        <f>'Result Entry'!G46</f>
        <v>0</v>
      </c>
      <c r="G44" s="235">
        <f>'Result Entry'!H46</f>
        <v>0</v>
      </c>
      <c r="H44" s="235">
        <f>'Result Entry'!I46</f>
        <v>0</v>
      </c>
      <c r="I44" s="525">
        <f>'Result Entry'!J46</f>
        <v>0</v>
      </c>
      <c r="J44" s="92">
        <f>'Result Entry'!K46</f>
        <v>0</v>
      </c>
      <c r="K44" s="246">
        <f>'Result Entry'!L46</f>
        <v>0</v>
      </c>
      <c r="L44" s="246">
        <f>'Result Entry'!M46</f>
        <v>0</v>
      </c>
      <c r="M44" s="247">
        <f>'Result Entry'!N46</f>
        <v>0</v>
      </c>
      <c r="N44" s="248">
        <f>'Result Entry'!O46</f>
        <v>0</v>
      </c>
      <c r="O44" s="248">
        <f>'Result Entry'!P46</f>
        <v>0</v>
      </c>
      <c r="P44" s="249">
        <f>'Result Entry'!Q46</f>
        <v>0</v>
      </c>
      <c r="Q44" s="91">
        <f>'Result Entry'!R46</f>
        <v>0</v>
      </c>
      <c r="R44" s="250">
        <f>'Result Entry'!S46</f>
        <v>0</v>
      </c>
      <c r="S44" s="250">
        <f>'Result Entry'!T46</f>
        <v>0</v>
      </c>
      <c r="T44" s="250">
        <f>'Result Entry'!U46</f>
        <v>0</v>
      </c>
      <c r="U44" s="91">
        <f>'Result Entry'!V46</f>
        <v>0</v>
      </c>
      <c r="V44" s="250">
        <f>'Result Entry'!W46</f>
        <v>0</v>
      </c>
      <c r="W44" s="235">
        <f>'Result Entry'!X46</f>
        <v>0</v>
      </c>
      <c r="X44" s="251" t="str">
        <f>'Result Entry'!Y46</f>
        <v/>
      </c>
      <c r="Y44" s="252">
        <f>'Result Entry'!Z46</f>
        <v>0</v>
      </c>
      <c r="Z44" s="246">
        <f>'Result Entry'!AA46</f>
        <v>0</v>
      </c>
      <c r="AA44" s="246">
        <f>'Result Entry'!AB46</f>
        <v>0</v>
      </c>
      <c r="AB44" s="247">
        <f>'Result Entry'!AC46</f>
        <v>0</v>
      </c>
      <c r="AC44" s="248">
        <f>'Result Entry'!AD46</f>
        <v>0</v>
      </c>
      <c r="AD44" s="248">
        <f>'Result Entry'!AE46</f>
        <v>0</v>
      </c>
      <c r="AE44" s="249">
        <f>'Result Entry'!AF46</f>
        <v>0</v>
      </c>
      <c r="AF44" s="91">
        <f>'Result Entry'!AG46</f>
        <v>0</v>
      </c>
      <c r="AG44" s="250">
        <f>'Result Entry'!AH46</f>
        <v>0</v>
      </c>
      <c r="AH44" s="250">
        <f>'Result Entry'!AI46</f>
        <v>0</v>
      </c>
      <c r="AI44" s="250">
        <f>'Result Entry'!AJ46</f>
        <v>0</v>
      </c>
      <c r="AJ44" s="91">
        <f>'Result Entry'!AK46</f>
        <v>0</v>
      </c>
      <c r="AK44" s="250">
        <f>'Result Entry'!AL46</f>
        <v>0</v>
      </c>
      <c r="AL44" s="235">
        <f>'Result Entry'!AM46</f>
        <v>0</v>
      </c>
      <c r="AM44" s="251" t="str">
        <f>'Result Entry'!AN46</f>
        <v/>
      </c>
      <c r="AN44" s="252">
        <f>'Result Entry'!AO46</f>
        <v>0</v>
      </c>
      <c r="AO44" s="246">
        <f>'Result Entry'!AP46</f>
        <v>0</v>
      </c>
      <c r="AP44" s="246">
        <f>'Result Entry'!AQ46</f>
        <v>0</v>
      </c>
      <c r="AQ44" s="247">
        <f>'Result Entry'!AR46</f>
        <v>0</v>
      </c>
      <c r="AR44" s="248">
        <f>'Result Entry'!AS46</f>
        <v>0</v>
      </c>
      <c r="AS44" s="248">
        <f>'Result Entry'!AT46</f>
        <v>0</v>
      </c>
      <c r="AT44" s="249">
        <f>'Result Entry'!AU46</f>
        <v>0</v>
      </c>
      <c r="AU44" s="91">
        <f>'Result Entry'!AV46</f>
        <v>0</v>
      </c>
      <c r="AV44" s="250">
        <f>'Result Entry'!AW46</f>
        <v>0</v>
      </c>
      <c r="AW44" s="250">
        <f>'Result Entry'!AX46</f>
        <v>0</v>
      </c>
      <c r="AX44" s="250">
        <f>'Result Entry'!AY46</f>
        <v>0</v>
      </c>
      <c r="AY44" s="91">
        <f>'Result Entry'!AZ46</f>
        <v>0</v>
      </c>
      <c r="AZ44" s="250">
        <f>'Result Entry'!BA46</f>
        <v>0</v>
      </c>
      <c r="BA44" s="235">
        <f>'Result Entry'!BB46</f>
        <v>0</v>
      </c>
      <c r="BB44" s="251" t="str">
        <f>'Result Entry'!BC46</f>
        <v/>
      </c>
      <c r="BC44" s="252">
        <f>'Result Entry'!BD46</f>
        <v>0</v>
      </c>
      <c r="BD44" s="246">
        <f>'Result Entry'!BE46</f>
        <v>0</v>
      </c>
      <c r="BE44" s="246">
        <f>'Result Entry'!BF46</f>
        <v>0</v>
      </c>
      <c r="BF44" s="247">
        <f>'Result Entry'!BG46</f>
        <v>0</v>
      </c>
      <c r="BG44" s="248">
        <f>'Result Entry'!BH46</f>
        <v>0</v>
      </c>
      <c r="BH44" s="248">
        <f>'Result Entry'!BI46</f>
        <v>0</v>
      </c>
      <c r="BI44" s="249">
        <f>'Result Entry'!BJ46</f>
        <v>0</v>
      </c>
      <c r="BJ44" s="91">
        <f>'Result Entry'!BK46</f>
        <v>0</v>
      </c>
      <c r="BK44" s="250">
        <f>'Result Entry'!BL46</f>
        <v>0</v>
      </c>
      <c r="BL44" s="250">
        <f>'Result Entry'!BM46</f>
        <v>0</v>
      </c>
      <c r="BM44" s="250">
        <f>'Result Entry'!BN46</f>
        <v>0</v>
      </c>
      <c r="BN44" s="91">
        <f>'Result Entry'!BO46</f>
        <v>0</v>
      </c>
      <c r="BO44" s="250">
        <f>'Result Entry'!BP46</f>
        <v>0</v>
      </c>
      <c r="BP44" s="235">
        <f>'Result Entry'!BQ46</f>
        <v>0</v>
      </c>
      <c r="BQ44" s="251" t="str">
        <f>'Result Entry'!BR46</f>
        <v/>
      </c>
      <c r="BR44" s="259">
        <f>'Result Entry'!BS46</f>
        <v>0</v>
      </c>
      <c r="BS44" s="254">
        <f>'Result Entry'!BT46</f>
        <v>0</v>
      </c>
      <c r="BT44" s="254">
        <f>'Result Entry'!BU46</f>
        <v>0</v>
      </c>
      <c r="BU44" s="254">
        <f>'Result Entry'!BV46</f>
        <v>0</v>
      </c>
      <c r="BV44" s="254">
        <f>'Result Entry'!BW46</f>
        <v>0</v>
      </c>
      <c r="BW44" s="260">
        <f>'Result Entry'!BX46</f>
        <v>0</v>
      </c>
      <c r="BX44" s="235">
        <f>'Result Entry'!BY46</f>
        <v>0</v>
      </c>
      <c r="BY44" s="251" t="str">
        <f>'Result Entry'!BZ46</f>
        <v/>
      </c>
      <c r="BZ44" s="259">
        <f>'Result Entry'!CA46</f>
        <v>0</v>
      </c>
      <c r="CA44" s="254">
        <f>'Result Entry'!CB46</f>
        <v>0</v>
      </c>
      <c r="CB44" s="254">
        <f>'Result Entry'!CC46</f>
        <v>0</v>
      </c>
      <c r="CC44" s="254">
        <f>'Result Entry'!CD46</f>
        <v>0</v>
      </c>
      <c r="CD44" s="254">
        <f>'Result Entry'!CE46</f>
        <v>0</v>
      </c>
      <c r="CE44" s="260">
        <f>'Result Entry'!CF46</f>
        <v>0</v>
      </c>
      <c r="CF44" s="235">
        <f>'Result Entry'!CG46</f>
        <v>0</v>
      </c>
      <c r="CG44" s="251" t="str">
        <f>'Result Entry'!CH46</f>
        <v/>
      </c>
      <c r="CH44" s="259">
        <f>'Result Entry'!CI46</f>
        <v>0</v>
      </c>
      <c r="CI44" s="254">
        <f>'Result Entry'!CJ46</f>
        <v>0</v>
      </c>
      <c r="CJ44" s="254">
        <f>'Result Entry'!CK46</f>
        <v>0</v>
      </c>
      <c r="CK44" s="254">
        <f>'Result Entry'!CL46</f>
        <v>0</v>
      </c>
      <c r="CL44" s="254">
        <f>'Result Entry'!CM46</f>
        <v>0</v>
      </c>
      <c r="CM44" s="260">
        <f>'Result Entry'!CN46</f>
        <v>0</v>
      </c>
      <c r="CN44" s="235">
        <f>'Result Entry'!CO46</f>
        <v>0</v>
      </c>
      <c r="CO44" s="251" t="str">
        <f>'Result Entry'!CP46</f>
        <v/>
      </c>
      <c r="CP44" s="259">
        <f>'Result Entry'!CQ46</f>
        <v>0</v>
      </c>
      <c r="CQ44" s="254">
        <f>'Result Entry'!CR46</f>
        <v>0</v>
      </c>
      <c r="CR44" s="254">
        <f>'Result Entry'!CS46</f>
        <v>0</v>
      </c>
      <c r="CS44" s="254">
        <f>'Result Entry'!CT46</f>
        <v>0</v>
      </c>
      <c r="CT44" s="254">
        <f>'Result Entry'!CU46</f>
        <v>0</v>
      </c>
      <c r="CU44" s="260">
        <f>'Result Entry'!CV46</f>
        <v>0</v>
      </c>
      <c r="CV44" s="235" t="str">
        <f>'Result Entry'!CW46</f>
        <v/>
      </c>
      <c r="CW44" s="251" t="str">
        <f>'Result Entry'!CX46</f>
        <v/>
      </c>
      <c r="CX44" s="261">
        <f>'Result Entry'!CY46</f>
        <v>0</v>
      </c>
      <c r="CY44" s="262">
        <f>'Result Entry'!CZ46</f>
        <v>0</v>
      </c>
      <c r="CZ44" s="263" t="str">
        <f>'Result Entry'!DA46</f>
        <v/>
      </c>
      <c r="DA44" s="256">
        <f>'Result Entry'!DB46</f>
        <v>705</v>
      </c>
      <c r="DB44" s="242">
        <f>'Result Entry'!DC46</f>
        <v>0</v>
      </c>
      <c r="DC44" s="257">
        <f>'Result Entry'!DD46</f>
        <v>0</v>
      </c>
      <c r="DD44" s="235" t="str">
        <f>'Result Entry'!DE46</f>
        <v/>
      </c>
      <c r="DE44" s="235" t="str">
        <f>'Result Entry'!DF46</f>
        <v/>
      </c>
      <c r="DF44" s="235" t="str">
        <f>'Result Entry'!DG46</f>
        <v/>
      </c>
      <c r="DG44" s="258" t="str">
        <f>'Result Entry'!DH46</f>
        <v/>
      </c>
    </row>
    <row r="45" spans="1:111">
      <c r="A45" s="833"/>
      <c r="B45" s="245">
        <f t="shared" si="0"/>
        <v>0</v>
      </c>
      <c r="C45" s="234">
        <f>'Result Entry'!D47</f>
        <v>0</v>
      </c>
      <c r="D45" s="234">
        <f>'Result Entry'!E47</f>
        <v>0</v>
      </c>
      <c r="E45" s="234">
        <f>'Result Entry'!F47</f>
        <v>0</v>
      </c>
      <c r="F45" s="235">
        <f>'Result Entry'!G47</f>
        <v>0</v>
      </c>
      <c r="G45" s="235">
        <f>'Result Entry'!H47</f>
        <v>0</v>
      </c>
      <c r="H45" s="235">
        <f>'Result Entry'!I47</f>
        <v>0</v>
      </c>
      <c r="I45" s="525">
        <f>'Result Entry'!J47</f>
        <v>0</v>
      </c>
      <c r="J45" s="92">
        <f>'Result Entry'!K47</f>
        <v>0</v>
      </c>
      <c r="K45" s="246">
        <f>'Result Entry'!L47</f>
        <v>0</v>
      </c>
      <c r="L45" s="246">
        <f>'Result Entry'!M47</f>
        <v>0</v>
      </c>
      <c r="M45" s="247">
        <f>'Result Entry'!N47</f>
        <v>0</v>
      </c>
      <c r="N45" s="248">
        <f>'Result Entry'!O47</f>
        <v>0</v>
      </c>
      <c r="O45" s="248">
        <f>'Result Entry'!P47</f>
        <v>0</v>
      </c>
      <c r="P45" s="249">
        <f>'Result Entry'!Q47</f>
        <v>0</v>
      </c>
      <c r="Q45" s="91">
        <f>'Result Entry'!R47</f>
        <v>0</v>
      </c>
      <c r="R45" s="250">
        <f>'Result Entry'!S47</f>
        <v>0</v>
      </c>
      <c r="S45" s="250">
        <f>'Result Entry'!T47</f>
        <v>0</v>
      </c>
      <c r="T45" s="250">
        <f>'Result Entry'!U47</f>
        <v>0</v>
      </c>
      <c r="U45" s="91">
        <f>'Result Entry'!V47</f>
        <v>0</v>
      </c>
      <c r="V45" s="250">
        <f>'Result Entry'!W47</f>
        <v>0</v>
      </c>
      <c r="W45" s="235">
        <f>'Result Entry'!X47</f>
        <v>0</v>
      </c>
      <c r="X45" s="251" t="str">
        <f>'Result Entry'!Y47</f>
        <v/>
      </c>
      <c r="Y45" s="252">
        <f>'Result Entry'!Z47</f>
        <v>0</v>
      </c>
      <c r="Z45" s="246">
        <f>'Result Entry'!AA47</f>
        <v>0</v>
      </c>
      <c r="AA45" s="246">
        <f>'Result Entry'!AB47</f>
        <v>0</v>
      </c>
      <c r="AB45" s="247">
        <f>'Result Entry'!AC47</f>
        <v>0</v>
      </c>
      <c r="AC45" s="248">
        <f>'Result Entry'!AD47</f>
        <v>0</v>
      </c>
      <c r="AD45" s="248">
        <f>'Result Entry'!AE47</f>
        <v>0</v>
      </c>
      <c r="AE45" s="249">
        <f>'Result Entry'!AF47</f>
        <v>0</v>
      </c>
      <c r="AF45" s="91">
        <f>'Result Entry'!AG47</f>
        <v>0</v>
      </c>
      <c r="AG45" s="250">
        <f>'Result Entry'!AH47</f>
        <v>0</v>
      </c>
      <c r="AH45" s="250">
        <f>'Result Entry'!AI47</f>
        <v>0</v>
      </c>
      <c r="AI45" s="250">
        <f>'Result Entry'!AJ47</f>
        <v>0</v>
      </c>
      <c r="AJ45" s="91">
        <f>'Result Entry'!AK47</f>
        <v>0</v>
      </c>
      <c r="AK45" s="250">
        <f>'Result Entry'!AL47</f>
        <v>0</v>
      </c>
      <c r="AL45" s="235">
        <f>'Result Entry'!AM47</f>
        <v>0</v>
      </c>
      <c r="AM45" s="251" t="str">
        <f>'Result Entry'!AN47</f>
        <v/>
      </c>
      <c r="AN45" s="252">
        <f>'Result Entry'!AO47</f>
        <v>0</v>
      </c>
      <c r="AO45" s="246">
        <f>'Result Entry'!AP47</f>
        <v>0</v>
      </c>
      <c r="AP45" s="246">
        <f>'Result Entry'!AQ47</f>
        <v>0</v>
      </c>
      <c r="AQ45" s="247">
        <f>'Result Entry'!AR47</f>
        <v>0</v>
      </c>
      <c r="AR45" s="248">
        <f>'Result Entry'!AS47</f>
        <v>0</v>
      </c>
      <c r="AS45" s="248">
        <f>'Result Entry'!AT47</f>
        <v>0</v>
      </c>
      <c r="AT45" s="249">
        <f>'Result Entry'!AU47</f>
        <v>0</v>
      </c>
      <c r="AU45" s="91">
        <f>'Result Entry'!AV47</f>
        <v>0</v>
      </c>
      <c r="AV45" s="250">
        <f>'Result Entry'!AW47</f>
        <v>0</v>
      </c>
      <c r="AW45" s="250">
        <f>'Result Entry'!AX47</f>
        <v>0</v>
      </c>
      <c r="AX45" s="250">
        <f>'Result Entry'!AY47</f>
        <v>0</v>
      </c>
      <c r="AY45" s="91">
        <f>'Result Entry'!AZ47</f>
        <v>0</v>
      </c>
      <c r="AZ45" s="250">
        <f>'Result Entry'!BA47</f>
        <v>0</v>
      </c>
      <c r="BA45" s="235">
        <f>'Result Entry'!BB47</f>
        <v>0</v>
      </c>
      <c r="BB45" s="251" t="str">
        <f>'Result Entry'!BC47</f>
        <v/>
      </c>
      <c r="BC45" s="252">
        <f>'Result Entry'!BD47</f>
        <v>0</v>
      </c>
      <c r="BD45" s="246">
        <f>'Result Entry'!BE47</f>
        <v>0</v>
      </c>
      <c r="BE45" s="246">
        <f>'Result Entry'!BF47</f>
        <v>0</v>
      </c>
      <c r="BF45" s="247">
        <f>'Result Entry'!BG47</f>
        <v>0</v>
      </c>
      <c r="BG45" s="248">
        <f>'Result Entry'!BH47</f>
        <v>0</v>
      </c>
      <c r="BH45" s="248">
        <f>'Result Entry'!BI47</f>
        <v>0</v>
      </c>
      <c r="BI45" s="249">
        <f>'Result Entry'!BJ47</f>
        <v>0</v>
      </c>
      <c r="BJ45" s="91">
        <f>'Result Entry'!BK47</f>
        <v>0</v>
      </c>
      <c r="BK45" s="250">
        <f>'Result Entry'!BL47</f>
        <v>0</v>
      </c>
      <c r="BL45" s="250">
        <f>'Result Entry'!BM47</f>
        <v>0</v>
      </c>
      <c r="BM45" s="250">
        <f>'Result Entry'!BN47</f>
        <v>0</v>
      </c>
      <c r="BN45" s="91">
        <f>'Result Entry'!BO47</f>
        <v>0</v>
      </c>
      <c r="BO45" s="250">
        <f>'Result Entry'!BP47</f>
        <v>0</v>
      </c>
      <c r="BP45" s="235">
        <f>'Result Entry'!BQ47</f>
        <v>0</v>
      </c>
      <c r="BQ45" s="251" t="str">
        <f>'Result Entry'!BR47</f>
        <v/>
      </c>
      <c r="BR45" s="259">
        <f>'Result Entry'!BS47</f>
        <v>0</v>
      </c>
      <c r="BS45" s="254">
        <f>'Result Entry'!BT47</f>
        <v>0</v>
      </c>
      <c r="BT45" s="254">
        <f>'Result Entry'!BU47</f>
        <v>0</v>
      </c>
      <c r="BU45" s="254">
        <f>'Result Entry'!BV47</f>
        <v>0</v>
      </c>
      <c r="BV45" s="254">
        <f>'Result Entry'!BW47</f>
        <v>0</v>
      </c>
      <c r="BW45" s="260">
        <f>'Result Entry'!BX47</f>
        <v>0</v>
      </c>
      <c r="BX45" s="235">
        <f>'Result Entry'!BY47</f>
        <v>0</v>
      </c>
      <c r="BY45" s="251" t="str">
        <f>'Result Entry'!BZ47</f>
        <v/>
      </c>
      <c r="BZ45" s="259">
        <f>'Result Entry'!CA47</f>
        <v>0</v>
      </c>
      <c r="CA45" s="254">
        <f>'Result Entry'!CB47</f>
        <v>0</v>
      </c>
      <c r="CB45" s="254">
        <f>'Result Entry'!CC47</f>
        <v>0</v>
      </c>
      <c r="CC45" s="254">
        <f>'Result Entry'!CD47</f>
        <v>0</v>
      </c>
      <c r="CD45" s="254">
        <f>'Result Entry'!CE47</f>
        <v>0</v>
      </c>
      <c r="CE45" s="260">
        <f>'Result Entry'!CF47</f>
        <v>0</v>
      </c>
      <c r="CF45" s="235">
        <f>'Result Entry'!CG47</f>
        <v>0</v>
      </c>
      <c r="CG45" s="251" t="str">
        <f>'Result Entry'!CH47</f>
        <v/>
      </c>
      <c r="CH45" s="259">
        <f>'Result Entry'!CI47</f>
        <v>0</v>
      </c>
      <c r="CI45" s="254">
        <f>'Result Entry'!CJ47</f>
        <v>0</v>
      </c>
      <c r="CJ45" s="254">
        <f>'Result Entry'!CK47</f>
        <v>0</v>
      </c>
      <c r="CK45" s="254">
        <f>'Result Entry'!CL47</f>
        <v>0</v>
      </c>
      <c r="CL45" s="254">
        <f>'Result Entry'!CM47</f>
        <v>0</v>
      </c>
      <c r="CM45" s="260">
        <f>'Result Entry'!CN47</f>
        <v>0</v>
      </c>
      <c r="CN45" s="235">
        <f>'Result Entry'!CO47</f>
        <v>0</v>
      </c>
      <c r="CO45" s="251" t="str">
        <f>'Result Entry'!CP47</f>
        <v/>
      </c>
      <c r="CP45" s="259">
        <f>'Result Entry'!CQ47</f>
        <v>0</v>
      </c>
      <c r="CQ45" s="254">
        <f>'Result Entry'!CR47</f>
        <v>0</v>
      </c>
      <c r="CR45" s="254">
        <f>'Result Entry'!CS47</f>
        <v>0</v>
      </c>
      <c r="CS45" s="254">
        <f>'Result Entry'!CT47</f>
        <v>0</v>
      </c>
      <c r="CT45" s="254">
        <f>'Result Entry'!CU47</f>
        <v>0</v>
      </c>
      <c r="CU45" s="260">
        <f>'Result Entry'!CV47</f>
        <v>0</v>
      </c>
      <c r="CV45" s="235" t="str">
        <f>'Result Entry'!CW47</f>
        <v/>
      </c>
      <c r="CW45" s="251" t="str">
        <f>'Result Entry'!CX47</f>
        <v/>
      </c>
      <c r="CX45" s="261">
        <f>'Result Entry'!CY47</f>
        <v>0</v>
      </c>
      <c r="CY45" s="262">
        <f>'Result Entry'!CZ47</f>
        <v>0</v>
      </c>
      <c r="CZ45" s="263" t="str">
        <f>'Result Entry'!DA47</f>
        <v/>
      </c>
      <c r="DA45" s="256">
        <f>'Result Entry'!DB47</f>
        <v>705</v>
      </c>
      <c r="DB45" s="242">
        <f>'Result Entry'!DC47</f>
        <v>0</v>
      </c>
      <c r="DC45" s="257">
        <f>'Result Entry'!DD47</f>
        <v>0</v>
      </c>
      <c r="DD45" s="235" t="str">
        <f>'Result Entry'!DE47</f>
        <v/>
      </c>
      <c r="DE45" s="235" t="str">
        <f>'Result Entry'!DF47</f>
        <v/>
      </c>
      <c r="DF45" s="235" t="str">
        <f>'Result Entry'!DG47</f>
        <v/>
      </c>
      <c r="DG45" s="258" t="str">
        <f>'Result Entry'!DH47</f>
        <v/>
      </c>
    </row>
    <row r="46" spans="1:111">
      <c r="A46" s="833"/>
      <c r="B46" s="245">
        <f t="shared" si="0"/>
        <v>0</v>
      </c>
      <c r="C46" s="234">
        <f>'Result Entry'!D48</f>
        <v>0</v>
      </c>
      <c r="D46" s="234">
        <f>'Result Entry'!E48</f>
        <v>0</v>
      </c>
      <c r="E46" s="234">
        <f>'Result Entry'!F48</f>
        <v>0</v>
      </c>
      <c r="F46" s="235">
        <f>'Result Entry'!G48</f>
        <v>0</v>
      </c>
      <c r="G46" s="235">
        <f>'Result Entry'!H48</f>
        <v>0</v>
      </c>
      <c r="H46" s="235">
        <f>'Result Entry'!I48</f>
        <v>0</v>
      </c>
      <c r="I46" s="525">
        <f>'Result Entry'!J48</f>
        <v>0</v>
      </c>
      <c r="J46" s="92">
        <f>'Result Entry'!K48</f>
        <v>0</v>
      </c>
      <c r="K46" s="246">
        <f>'Result Entry'!L48</f>
        <v>0</v>
      </c>
      <c r="L46" s="246">
        <f>'Result Entry'!M48</f>
        <v>0</v>
      </c>
      <c r="M46" s="247">
        <f>'Result Entry'!N48</f>
        <v>0</v>
      </c>
      <c r="N46" s="248">
        <f>'Result Entry'!O48</f>
        <v>0</v>
      </c>
      <c r="O46" s="248">
        <f>'Result Entry'!P48</f>
        <v>0</v>
      </c>
      <c r="P46" s="249">
        <f>'Result Entry'!Q48</f>
        <v>0</v>
      </c>
      <c r="Q46" s="91">
        <f>'Result Entry'!R48</f>
        <v>0</v>
      </c>
      <c r="R46" s="250">
        <f>'Result Entry'!S48</f>
        <v>0</v>
      </c>
      <c r="S46" s="250">
        <f>'Result Entry'!T48</f>
        <v>0</v>
      </c>
      <c r="T46" s="250">
        <f>'Result Entry'!U48</f>
        <v>0</v>
      </c>
      <c r="U46" s="91">
        <f>'Result Entry'!V48</f>
        <v>0</v>
      </c>
      <c r="V46" s="250">
        <f>'Result Entry'!W48</f>
        <v>0</v>
      </c>
      <c r="W46" s="235">
        <f>'Result Entry'!X48</f>
        <v>0</v>
      </c>
      <c r="X46" s="251" t="str">
        <f>'Result Entry'!Y48</f>
        <v/>
      </c>
      <c r="Y46" s="252">
        <f>'Result Entry'!Z48</f>
        <v>0</v>
      </c>
      <c r="Z46" s="246">
        <f>'Result Entry'!AA48</f>
        <v>0</v>
      </c>
      <c r="AA46" s="246">
        <f>'Result Entry'!AB48</f>
        <v>0</v>
      </c>
      <c r="AB46" s="247">
        <f>'Result Entry'!AC48</f>
        <v>0</v>
      </c>
      <c r="AC46" s="248">
        <f>'Result Entry'!AD48</f>
        <v>0</v>
      </c>
      <c r="AD46" s="248">
        <f>'Result Entry'!AE48</f>
        <v>0</v>
      </c>
      <c r="AE46" s="249">
        <f>'Result Entry'!AF48</f>
        <v>0</v>
      </c>
      <c r="AF46" s="91">
        <f>'Result Entry'!AG48</f>
        <v>0</v>
      </c>
      <c r="AG46" s="250">
        <f>'Result Entry'!AH48</f>
        <v>0</v>
      </c>
      <c r="AH46" s="250">
        <f>'Result Entry'!AI48</f>
        <v>0</v>
      </c>
      <c r="AI46" s="250">
        <f>'Result Entry'!AJ48</f>
        <v>0</v>
      </c>
      <c r="AJ46" s="91">
        <f>'Result Entry'!AK48</f>
        <v>0</v>
      </c>
      <c r="AK46" s="250">
        <f>'Result Entry'!AL48</f>
        <v>0</v>
      </c>
      <c r="AL46" s="235">
        <f>'Result Entry'!AM48</f>
        <v>0</v>
      </c>
      <c r="AM46" s="251" t="str">
        <f>'Result Entry'!AN48</f>
        <v/>
      </c>
      <c r="AN46" s="252">
        <f>'Result Entry'!AO48</f>
        <v>0</v>
      </c>
      <c r="AO46" s="246">
        <f>'Result Entry'!AP48</f>
        <v>0</v>
      </c>
      <c r="AP46" s="246">
        <f>'Result Entry'!AQ48</f>
        <v>0</v>
      </c>
      <c r="AQ46" s="247">
        <f>'Result Entry'!AR48</f>
        <v>0</v>
      </c>
      <c r="AR46" s="248">
        <f>'Result Entry'!AS48</f>
        <v>0</v>
      </c>
      <c r="AS46" s="248">
        <f>'Result Entry'!AT48</f>
        <v>0</v>
      </c>
      <c r="AT46" s="249">
        <f>'Result Entry'!AU48</f>
        <v>0</v>
      </c>
      <c r="AU46" s="91">
        <f>'Result Entry'!AV48</f>
        <v>0</v>
      </c>
      <c r="AV46" s="250">
        <f>'Result Entry'!AW48</f>
        <v>0</v>
      </c>
      <c r="AW46" s="250">
        <f>'Result Entry'!AX48</f>
        <v>0</v>
      </c>
      <c r="AX46" s="250">
        <f>'Result Entry'!AY48</f>
        <v>0</v>
      </c>
      <c r="AY46" s="91">
        <f>'Result Entry'!AZ48</f>
        <v>0</v>
      </c>
      <c r="AZ46" s="250">
        <f>'Result Entry'!BA48</f>
        <v>0</v>
      </c>
      <c r="BA46" s="235">
        <f>'Result Entry'!BB48</f>
        <v>0</v>
      </c>
      <c r="BB46" s="251" t="str">
        <f>'Result Entry'!BC48</f>
        <v/>
      </c>
      <c r="BC46" s="252">
        <f>'Result Entry'!BD48</f>
        <v>0</v>
      </c>
      <c r="BD46" s="246">
        <f>'Result Entry'!BE48</f>
        <v>0</v>
      </c>
      <c r="BE46" s="246">
        <f>'Result Entry'!BF48</f>
        <v>0</v>
      </c>
      <c r="BF46" s="247">
        <f>'Result Entry'!BG48</f>
        <v>0</v>
      </c>
      <c r="BG46" s="248">
        <f>'Result Entry'!BH48</f>
        <v>0</v>
      </c>
      <c r="BH46" s="248">
        <f>'Result Entry'!BI48</f>
        <v>0</v>
      </c>
      <c r="BI46" s="249">
        <f>'Result Entry'!BJ48</f>
        <v>0</v>
      </c>
      <c r="BJ46" s="91">
        <f>'Result Entry'!BK48</f>
        <v>0</v>
      </c>
      <c r="BK46" s="250">
        <f>'Result Entry'!BL48</f>
        <v>0</v>
      </c>
      <c r="BL46" s="250">
        <f>'Result Entry'!BM48</f>
        <v>0</v>
      </c>
      <c r="BM46" s="250">
        <f>'Result Entry'!BN48</f>
        <v>0</v>
      </c>
      <c r="BN46" s="91">
        <f>'Result Entry'!BO48</f>
        <v>0</v>
      </c>
      <c r="BO46" s="250">
        <f>'Result Entry'!BP48</f>
        <v>0</v>
      </c>
      <c r="BP46" s="235">
        <f>'Result Entry'!BQ48</f>
        <v>0</v>
      </c>
      <c r="BQ46" s="251" t="str">
        <f>'Result Entry'!BR48</f>
        <v/>
      </c>
      <c r="BR46" s="259">
        <f>'Result Entry'!BS48</f>
        <v>0</v>
      </c>
      <c r="BS46" s="254">
        <f>'Result Entry'!BT48</f>
        <v>0</v>
      </c>
      <c r="BT46" s="254">
        <f>'Result Entry'!BU48</f>
        <v>0</v>
      </c>
      <c r="BU46" s="254">
        <f>'Result Entry'!BV48</f>
        <v>0</v>
      </c>
      <c r="BV46" s="254">
        <f>'Result Entry'!BW48</f>
        <v>0</v>
      </c>
      <c r="BW46" s="260">
        <f>'Result Entry'!BX48</f>
        <v>0</v>
      </c>
      <c r="BX46" s="235">
        <f>'Result Entry'!BY48</f>
        <v>0</v>
      </c>
      <c r="BY46" s="251" t="str">
        <f>'Result Entry'!BZ48</f>
        <v/>
      </c>
      <c r="BZ46" s="259">
        <f>'Result Entry'!CA48</f>
        <v>0</v>
      </c>
      <c r="CA46" s="254">
        <f>'Result Entry'!CB48</f>
        <v>0</v>
      </c>
      <c r="CB46" s="254">
        <f>'Result Entry'!CC48</f>
        <v>0</v>
      </c>
      <c r="CC46" s="254">
        <f>'Result Entry'!CD48</f>
        <v>0</v>
      </c>
      <c r="CD46" s="254">
        <f>'Result Entry'!CE48</f>
        <v>0</v>
      </c>
      <c r="CE46" s="260">
        <f>'Result Entry'!CF48</f>
        <v>0</v>
      </c>
      <c r="CF46" s="235">
        <f>'Result Entry'!CG48</f>
        <v>0</v>
      </c>
      <c r="CG46" s="251" t="str">
        <f>'Result Entry'!CH48</f>
        <v/>
      </c>
      <c r="CH46" s="259">
        <f>'Result Entry'!CI48</f>
        <v>0</v>
      </c>
      <c r="CI46" s="254">
        <f>'Result Entry'!CJ48</f>
        <v>0</v>
      </c>
      <c r="CJ46" s="254">
        <f>'Result Entry'!CK48</f>
        <v>0</v>
      </c>
      <c r="CK46" s="254">
        <f>'Result Entry'!CL48</f>
        <v>0</v>
      </c>
      <c r="CL46" s="254">
        <f>'Result Entry'!CM48</f>
        <v>0</v>
      </c>
      <c r="CM46" s="260">
        <f>'Result Entry'!CN48</f>
        <v>0</v>
      </c>
      <c r="CN46" s="235">
        <f>'Result Entry'!CO48</f>
        <v>0</v>
      </c>
      <c r="CO46" s="251" t="str">
        <f>'Result Entry'!CP48</f>
        <v/>
      </c>
      <c r="CP46" s="259">
        <f>'Result Entry'!CQ48</f>
        <v>0</v>
      </c>
      <c r="CQ46" s="254">
        <f>'Result Entry'!CR48</f>
        <v>0</v>
      </c>
      <c r="CR46" s="254">
        <f>'Result Entry'!CS48</f>
        <v>0</v>
      </c>
      <c r="CS46" s="254">
        <f>'Result Entry'!CT48</f>
        <v>0</v>
      </c>
      <c r="CT46" s="254">
        <f>'Result Entry'!CU48</f>
        <v>0</v>
      </c>
      <c r="CU46" s="260">
        <f>'Result Entry'!CV48</f>
        <v>0</v>
      </c>
      <c r="CV46" s="235" t="str">
        <f>'Result Entry'!CW48</f>
        <v/>
      </c>
      <c r="CW46" s="251" t="str">
        <f>'Result Entry'!CX48</f>
        <v/>
      </c>
      <c r="CX46" s="261">
        <f>'Result Entry'!CY48</f>
        <v>0</v>
      </c>
      <c r="CY46" s="262">
        <f>'Result Entry'!CZ48</f>
        <v>0</v>
      </c>
      <c r="CZ46" s="263" t="str">
        <f>'Result Entry'!DA48</f>
        <v/>
      </c>
      <c r="DA46" s="256">
        <f>'Result Entry'!DB48</f>
        <v>705</v>
      </c>
      <c r="DB46" s="242">
        <f>'Result Entry'!DC48</f>
        <v>0</v>
      </c>
      <c r="DC46" s="257">
        <f>'Result Entry'!DD48</f>
        <v>0</v>
      </c>
      <c r="DD46" s="235" t="str">
        <f>'Result Entry'!DE48</f>
        <v/>
      </c>
      <c r="DE46" s="235" t="str">
        <f>'Result Entry'!DF48</f>
        <v/>
      </c>
      <c r="DF46" s="235" t="str">
        <f>'Result Entry'!DG48</f>
        <v/>
      </c>
      <c r="DG46" s="258" t="str">
        <f>'Result Entry'!DH48</f>
        <v/>
      </c>
    </row>
    <row r="47" spans="1:111">
      <c r="A47" s="833"/>
      <c r="B47" s="245">
        <f t="shared" si="0"/>
        <v>0</v>
      </c>
      <c r="C47" s="234">
        <f>'Result Entry'!D49</f>
        <v>0</v>
      </c>
      <c r="D47" s="234">
        <f>'Result Entry'!E49</f>
        <v>0</v>
      </c>
      <c r="E47" s="234">
        <f>'Result Entry'!F49</f>
        <v>0</v>
      </c>
      <c r="F47" s="235">
        <f>'Result Entry'!G49</f>
        <v>0</v>
      </c>
      <c r="G47" s="235">
        <f>'Result Entry'!H49</f>
        <v>0</v>
      </c>
      <c r="H47" s="235">
        <f>'Result Entry'!I49</f>
        <v>0</v>
      </c>
      <c r="I47" s="525">
        <f>'Result Entry'!J49</f>
        <v>0</v>
      </c>
      <c r="J47" s="92">
        <f>'Result Entry'!K49</f>
        <v>0</v>
      </c>
      <c r="K47" s="246">
        <f>'Result Entry'!L49</f>
        <v>0</v>
      </c>
      <c r="L47" s="246">
        <f>'Result Entry'!M49</f>
        <v>0</v>
      </c>
      <c r="M47" s="247">
        <f>'Result Entry'!N49</f>
        <v>0</v>
      </c>
      <c r="N47" s="248">
        <f>'Result Entry'!O49</f>
        <v>0</v>
      </c>
      <c r="O47" s="248">
        <f>'Result Entry'!P49</f>
        <v>0</v>
      </c>
      <c r="P47" s="249">
        <f>'Result Entry'!Q49</f>
        <v>0</v>
      </c>
      <c r="Q47" s="91">
        <f>'Result Entry'!R49</f>
        <v>0</v>
      </c>
      <c r="R47" s="250">
        <f>'Result Entry'!S49</f>
        <v>0</v>
      </c>
      <c r="S47" s="250">
        <f>'Result Entry'!T49</f>
        <v>0</v>
      </c>
      <c r="T47" s="250">
        <f>'Result Entry'!U49</f>
        <v>0</v>
      </c>
      <c r="U47" s="91">
        <f>'Result Entry'!V49</f>
        <v>0</v>
      </c>
      <c r="V47" s="250">
        <f>'Result Entry'!W49</f>
        <v>0</v>
      </c>
      <c r="W47" s="235">
        <f>'Result Entry'!X49</f>
        <v>0</v>
      </c>
      <c r="X47" s="251" t="str">
        <f>'Result Entry'!Y49</f>
        <v/>
      </c>
      <c r="Y47" s="252">
        <f>'Result Entry'!Z49</f>
        <v>0</v>
      </c>
      <c r="Z47" s="246">
        <f>'Result Entry'!AA49</f>
        <v>0</v>
      </c>
      <c r="AA47" s="246">
        <f>'Result Entry'!AB49</f>
        <v>0</v>
      </c>
      <c r="AB47" s="247">
        <f>'Result Entry'!AC49</f>
        <v>0</v>
      </c>
      <c r="AC47" s="248">
        <f>'Result Entry'!AD49</f>
        <v>0</v>
      </c>
      <c r="AD47" s="248">
        <f>'Result Entry'!AE49</f>
        <v>0</v>
      </c>
      <c r="AE47" s="249">
        <f>'Result Entry'!AF49</f>
        <v>0</v>
      </c>
      <c r="AF47" s="91">
        <f>'Result Entry'!AG49</f>
        <v>0</v>
      </c>
      <c r="AG47" s="250">
        <f>'Result Entry'!AH49</f>
        <v>0</v>
      </c>
      <c r="AH47" s="250">
        <f>'Result Entry'!AI49</f>
        <v>0</v>
      </c>
      <c r="AI47" s="250">
        <f>'Result Entry'!AJ49</f>
        <v>0</v>
      </c>
      <c r="AJ47" s="91">
        <f>'Result Entry'!AK49</f>
        <v>0</v>
      </c>
      <c r="AK47" s="250">
        <f>'Result Entry'!AL49</f>
        <v>0</v>
      </c>
      <c r="AL47" s="235">
        <f>'Result Entry'!AM49</f>
        <v>0</v>
      </c>
      <c r="AM47" s="251" t="str">
        <f>'Result Entry'!AN49</f>
        <v/>
      </c>
      <c r="AN47" s="252">
        <f>'Result Entry'!AO49</f>
        <v>0</v>
      </c>
      <c r="AO47" s="246">
        <f>'Result Entry'!AP49</f>
        <v>0</v>
      </c>
      <c r="AP47" s="246">
        <f>'Result Entry'!AQ49</f>
        <v>0</v>
      </c>
      <c r="AQ47" s="247">
        <f>'Result Entry'!AR49</f>
        <v>0</v>
      </c>
      <c r="AR47" s="248">
        <f>'Result Entry'!AS49</f>
        <v>0</v>
      </c>
      <c r="AS47" s="248">
        <f>'Result Entry'!AT49</f>
        <v>0</v>
      </c>
      <c r="AT47" s="249">
        <f>'Result Entry'!AU49</f>
        <v>0</v>
      </c>
      <c r="AU47" s="91">
        <f>'Result Entry'!AV49</f>
        <v>0</v>
      </c>
      <c r="AV47" s="250">
        <f>'Result Entry'!AW49</f>
        <v>0</v>
      </c>
      <c r="AW47" s="250">
        <f>'Result Entry'!AX49</f>
        <v>0</v>
      </c>
      <c r="AX47" s="250">
        <f>'Result Entry'!AY49</f>
        <v>0</v>
      </c>
      <c r="AY47" s="91">
        <f>'Result Entry'!AZ49</f>
        <v>0</v>
      </c>
      <c r="AZ47" s="250">
        <f>'Result Entry'!BA49</f>
        <v>0</v>
      </c>
      <c r="BA47" s="235">
        <f>'Result Entry'!BB49</f>
        <v>0</v>
      </c>
      <c r="BB47" s="251" t="str">
        <f>'Result Entry'!BC49</f>
        <v/>
      </c>
      <c r="BC47" s="252">
        <f>'Result Entry'!BD49</f>
        <v>0</v>
      </c>
      <c r="BD47" s="246">
        <f>'Result Entry'!BE49</f>
        <v>0</v>
      </c>
      <c r="BE47" s="246">
        <f>'Result Entry'!BF49</f>
        <v>0</v>
      </c>
      <c r="BF47" s="247">
        <f>'Result Entry'!BG49</f>
        <v>0</v>
      </c>
      <c r="BG47" s="248">
        <f>'Result Entry'!BH49</f>
        <v>0</v>
      </c>
      <c r="BH47" s="248">
        <f>'Result Entry'!BI49</f>
        <v>0</v>
      </c>
      <c r="BI47" s="249">
        <f>'Result Entry'!BJ49</f>
        <v>0</v>
      </c>
      <c r="BJ47" s="91">
        <f>'Result Entry'!BK49</f>
        <v>0</v>
      </c>
      <c r="BK47" s="250">
        <f>'Result Entry'!BL49</f>
        <v>0</v>
      </c>
      <c r="BL47" s="250">
        <f>'Result Entry'!BM49</f>
        <v>0</v>
      </c>
      <c r="BM47" s="250">
        <f>'Result Entry'!BN49</f>
        <v>0</v>
      </c>
      <c r="BN47" s="91">
        <f>'Result Entry'!BO49</f>
        <v>0</v>
      </c>
      <c r="BO47" s="250">
        <f>'Result Entry'!BP49</f>
        <v>0</v>
      </c>
      <c r="BP47" s="235">
        <f>'Result Entry'!BQ49</f>
        <v>0</v>
      </c>
      <c r="BQ47" s="251" t="str">
        <f>'Result Entry'!BR49</f>
        <v/>
      </c>
      <c r="BR47" s="259">
        <f>'Result Entry'!BS49</f>
        <v>0</v>
      </c>
      <c r="BS47" s="254">
        <f>'Result Entry'!BT49</f>
        <v>0</v>
      </c>
      <c r="BT47" s="254">
        <f>'Result Entry'!BU49</f>
        <v>0</v>
      </c>
      <c r="BU47" s="254">
        <f>'Result Entry'!BV49</f>
        <v>0</v>
      </c>
      <c r="BV47" s="254">
        <f>'Result Entry'!BW49</f>
        <v>0</v>
      </c>
      <c r="BW47" s="260">
        <f>'Result Entry'!BX49</f>
        <v>0</v>
      </c>
      <c r="BX47" s="235">
        <f>'Result Entry'!BY49</f>
        <v>0</v>
      </c>
      <c r="BY47" s="251" t="str">
        <f>'Result Entry'!BZ49</f>
        <v/>
      </c>
      <c r="BZ47" s="259">
        <f>'Result Entry'!CA49</f>
        <v>0</v>
      </c>
      <c r="CA47" s="254">
        <f>'Result Entry'!CB49</f>
        <v>0</v>
      </c>
      <c r="CB47" s="254">
        <f>'Result Entry'!CC49</f>
        <v>0</v>
      </c>
      <c r="CC47" s="254">
        <f>'Result Entry'!CD49</f>
        <v>0</v>
      </c>
      <c r="CD47" s="254">
        <f>'Result Entry'!CE49</f>
        <v>0</v>
      </c>
      <c r="CE47" s="260">
        <f>'Result Entry'!CF49</f>
        <v>0</v>
      </c>
      <c r="CF47" s="235">
        <f>'Result Entry'!CG49</f>
        <v>0</v>
      </c>
      <c r="CG47" s="251" t="str">
        <f>'Result Entry'!CH49</f>
        <v/>
      </c>
      <c r="CH47" s="259">
        <f>'Result Entry'!CI49</f>
        <v>0</v>
      </c>
      <c r="CI47" s="254">
        <f>'Result Entry'!CJ49</f>
        <v>0</v>
      </c>
      <c r="CJ47" s="254">
        <f>'Result Entry'!CK49</f>
        <v>0</v>
      </c>
      <c r="CK47" s="254">
        <f>'Result Entry'!CL49</f>
        <v>0</v>
      </c>
      <c r="CL47" s="254">
        <f>'Result Entry'!CM49</f>
        <v>0</v>
      </c>
      <c r="CM47" s="260">
        <f>'Result Entry'!CN49</f>
        <v>0</v>
      </c>
      <c r="CN47" s="235">
        <f>'Result Entry'!CO49</f>
        <v>0</v>
      </c>
      <c r="CO47" s="251" t="str">
        <f>'Result Entry'!CP49</f>
        <v/>
      </c>
      <c r="CP47" s="259">
        <f>'Result Entry'!CQ49</f>
        <v>0</v>
      </c>
      <c r="CQ47" s="254">
        <f>'Result Entry'!CR49</f>
        <v>0</v>
      </c>
      <c r="CR47" s="254">
        <f>'Result Entry'!CS49</f>
        <v>0</v>
      </c>
      <c r="CS47" s="254">
        <f>'Result Entry'!CT49</f>
        <v>0</v>
      </c>
      <c r="CT47" s="254">
        <f>'Result Entry'!CU49</f>
        <v>0</v>
      </c>
      <c r="CU47" s="260">
        <f>'Result Entry'!CV49</f>
        <v>0</v>
      </c>
      <c r="CV47" s="235" t="str">
        <f>'Result Entry'!CW49</f>
        <v/>
      </c>
      <c r="CW47" s="251" t="str">
        <f>'Result Entry'!CX49</f>
        <v/>
      </c>
      <c r="CX47" s="261">
        <f>'Result Entry'!CY49</f>
        <v>0</v>
      </c>
      <c r="CY47" s="262">
        <f>'Result Entry'!CZ49</f>
        <v>0</v>
      </c>
      <c r="CZ47" s="263" t="str">
        <f>'Result Entry'!DA49</f>
        <v/>
      </c>
      <c r="DA47" s="256">
        <f>'Result Entry'!DB49</f>
        <v>705</v>
      </c>
      <c r="DB47" s="242">
        <f>'Result Entry'!DC49</f>
        <v>0</v>
      </c>
      <c r="DC47" s="257">
        <f>'Result Entry'!DD49</f>
        <v>0</v>
      </c>
      <c r="DD47" s="235" t="str">
        <f>'Result Entry'!DE49</f>
        <v/>
      </c>
      <c r="DE47" s="235" t="str">
        <f>'Result Entry'!DF49</f>
        <v/>
      </c>
      <c r="DF47" s="235" t="str">
        <f>'Result Entry'!DG49</f>
        <v/>
      </c>
      <c r="DG47" s="258" t="str">
        <f>'Result Entry'!DH49</f>
        <v/>
      </c>
    </row>
    <row r="48" spans="1:111">
      <c r="A48" s="833"/>
      <c r="B48" s="245">
        <f t="shared" si="0"/>
        <v>0</v>
      </c>
      <c r="C48" s="234">
        <f>'Result Entry'!D50</f>
        <v>0</v>
      </c>
      <c r="D48" s="234">
        <f>'Result Entry'!E50</f>
        <v>0</v>
      </c>
      <c r="E48" s="234">
        <f>'Result Entry'!F50</f>
        <v>0</v>
      </c>
      <c r="F48" s="235">
        <f>'Result Entry'!G50</f>
        <v>0</v>
      </c>
      <c r="G48" s="235">
        <f>'Result Entry'!H50</f>
        <v>0</v>
      </c>
      <c r="H48" s="235">
        <f>'Result Entry'!I50</f>
        <v>0</v>
      </c>
      <c r="I48" s="525">
        <f>'Result Entry'!J50</f>
        <v>0</v>
      </c>
      <c r="J48" s="92">
        <f>'Result Entry'!K50</f>
        <v>0</v>
      </c>
      <c r="K48" s="246">
        <f>'Result Entry'!L50</f>
        <v>0</v>
      </c>
      <c r="L48" s="246">
        <f>'Result Entry'!M50</f>
        <v>0</v>
      </c>
      <c r="M48" s="247">
        <f>'Result Entry'!N50</f>
        <v>0</v>
      </c>
      <c r="N48" s="248">
        <f>'Result Entry'!O50</f>
        <v>0</v>
      </c>
      <c r="O48" s="248">
        <f>'Result Entry'!P50</f>
        <v>0</v>
      </c>
      <c r="P48" s="249">
        <f>'Result Entry'!Q50</f>
        <v>0</v>
      </c>
      <c r="Q48" s="91">
        <f>'Result Entry'!R50</f>
        <v>0</v>
      </c>
      <c r="R48" s="250">
        <f>'Result Entry'!S50</f>
        <v>0</v>
      </c>
      <c r="S48" s="250">
        <f>'Result Entry'!T50</f>
        <v>0</v>
      </c>
      <c r="T48" s="250">
        <f>'Result Entry'!U50</f>
        <v>0</v>
      </c>
      <c r="U48" s="91">
        <f>'Result Entry'!V50</f>
        <v>0</v>
      </c>
      <c r="V48" s="250">
        <f>'Result Entry'!W50</f>
        <v>0</v>
      </c>
      <c r="W48" s="235">
        <f>'Result Entry'!X50</f>
        <v>0</v>
      </c>
      <c r="X48" s="251" t="str">
        <f>'Result Entry'!Y50</f>
        <v/>
      </c>
      <c r="Y48" s="252">
        <f>'Result Entry'!Z50</f>
        <v>0</v>
      </c>
      <c r="Z48" s="246">
        <f>'Result Entry'!AA50</f>
        <v>0</v>
      </c>
      <c r="AA48" s="246">
        <f>'Result Entry'!AB50</f>
        <v>0</v>
      </c>
      <c r="AB48" s="247">
        <f>'Result Entry'!AC50</f>
        <v>0</v>
      </c>
      <c r="AC48" s="248">
        <f>'Result Entry'!AD50</f>
        <v>0</v>
      </c>
      <c r="AD48" s="248">
        <f>'Result Entry'!AE50</f>
        <v>0</v>
      </c>
      <c r="AE48" s="249">
        <f>'Result Entry'!AF50</f>
        <v>0</v>
      </c>
      <c r="AF48" s="91">
        <f>'Result Entry'!AG50</f>
        <v>0</v>
      </c>
      <c r="AG48" s="250">
        <f>'Result Entry'!AH50</f>
        <v>0</v>
      </c>
      <c r="AH48" s="250">
        <f>'Result Entry'!AI50</f>
        <v>0</v>
      </c>
      <c r="AI48" s="250">
        <f>'Result Entry'!AJ50</f>
        <v>0</v>
      </c>
      <c r="AJ48" s="91">
        <f>'Result Entry'!AK50</f>
        <v>0</v>
      </c>
      <c r="AK48" s="250">
        <f>'Result Entry'!AL50</f>
        <v>0</v>
      </c>
      <c r="AL48" s="235">
        <f>'Result Entry'!AM50</f>
        <v>0</v>
      </c>
      <c r="AM48" s="251" t="str">
        <f>'Result Entry'!AN50</f>
        <v/>
      </c>
      <c r="AN48" s="252">
        <f>'Result Entry'!AO50</f>
        <v>0</v>
      </c>
      <c r="AO48" s="246">
        <f>'Result Entry'!AP50</f>
        <v>0</v>
      </c>
      <c r="AP48" s="246">
        <f>'Result Entry'!AQ50</f>
        <v>0</v>
      </c>
      <c r="AQ48" s="247">
        <f>'Result Entry'!AR50</f>
        <v>0</v>
      </c>
      <c r="AR48" s="248">
        <f>'Result Entry'!AS50</f>
        <v>0</v>
      </c>
      <c r="AS48" s="248">
        <f>'Result Entry'!AT50</f>
        <v>0</v>
      </c>
      <c r="AT48" s="249">
        <f>'Result Entry'!AU50</f>
        <v>0</v>
      </c>
      <c r="AU48" s="91">
        <f>'Result Entry'!AV50</f>
        <v>0</v>
      </c>
      <c r="AV48" s="250">
        <f>'Result Entry'!AW50</f>
        <v>0</v>
      </c>
      <c r="AW48" s="250">
        <f>'Result Entry'!AX50</f>
        <v>0</v>
      </c>
      <c r="AX48" s="250">
        <f>'Result Entry'!AY50</f>
        <v>0</v>
      </c>
      <c r="AY48" s="91">
        <f>'Result Entry'!AZ50</f>
        <v>0</v>
      </c>
      <c r="AZ48" s="250">
        <f>'Result Entry'!BA50</f>
        <v>0</v>
      </c>
      <c r="BA48" s="235">
        <f>'Result Entry'!BB50</f>
        <v>0</v>
      </c>
      <c r="BB48" s="251" t="str">
        <f>'Result Entry'!BC50</f>
        <v/>
      </c>
      <c r="BC48" s="252">
        <f>'Result Entry'!BD50</f>
        <v>0</v>
      </c>
      <c r="BD48" s="246">
        <f>'Result Entry'!BE50</f>
        <v>0</v>
      </c>
      <c r="BE48" s="246">
        <f>'Result Entry'!BF50</f>
        <v>0</v>
      </c>
      <c r="BF48" s="247">
        <f>'Result Entry'!BG50</f>
        <v>0</v>
      </c>
      <c r="BG48" s="248">
        <f>'Result Entry'!BH50</f>
        <v>0</v>
      </c>
      <c r="BH48" s="248">
        <f>'Result Entry'!BI50</f>
        <v>0</v>
      </c>
      <c r="BI48" s="249">
        <f>'Result Entry'!BJ50</f>
        <v>0</v>
      </c>
      <c r="BJ48" s="91">
        <f>'Result Entry'!BK50</f>
        <v>0</v>
      </c>
      <c r="BK48" s="250">
        <f>'Result Entry'!BL50</f>
        <v>0</v>
      </c>
      <c r="BL48" s="250">
        <f>'Result Entry'!BM50</f>
        <v>0</v>
      </c>
      <c r="BM48" s="250">
        <f>'Result Entry'!BN50</f>
        <v>0</v>
      </c>
      <c r="BN48" s="91">
        <f>'Result Entry'!BO50</f>
        <v>0</v>
      </c>
      <c r="BO48" s="250">
        <f>'Result Entry'!BP50</f>
        <v>0</v>
      </c>
      <c r="BP48" s="235">
        <f>'Result Entry'!BQ50</f>
        <v>0</v>
      </c>
      <c r="BQ48" s="251" t="str">
        <f>'Result Entry'!BR50</f>
        <v/>
      </c>
      <c r="BR48" s="259">
        <f>'Result Entry'!BS50</f>
        <v>0</v>
      </c>
      <c r="BS48" s="254">
        <f>'Result Entry'!BT50</f>
        <v>0</v>
      </c>
      <c r="BT48" s="254">
        <f>'Result Entry'!BU50</f>
        <v>0</v>
      </c>
      <c r="BU48" s="254">
        <f>'Result Entry'!BV50</f>
        <v>0</v>
      </c>
      <c r="BV48" s="254">
        <f>'Result Entry'!BW50</f>
        <v>0</v>
      </c>
      <c r="BW48" s="260">
        <f>'Result Entry'!BX50</f>
        <v>0</v>
      </c>
      <c r="BX48" s="235">
        <f>'Result Entry'!BY50</f>
        <v>0</v>
      </c>
      <c r="BY48" s="251" t="str">
        <f>'Result Entry'!BZ50</f>
        <v/>
      </c>
      <c r="BZ48" s="259">
        <f>'Result Entry'!CA50</f>
        <v>0</v>
      </c>
      <c r="CA48" s="254">
        <f>'Result Entry'!CB50</f>
        <v>0</v>
      </c>
      <c r="CB48" s="254">
        <f>'Result Entry'!CC50</f>
        <v>0</v>
      </c>
      <c r="CC48" s="254">
        <f>'Result Entry'!CD50</f>
        <v>0</v>
      </c>
      <c r="CD48" s="254">
        <f>'Result Entry'!CE50</f>
        <v>0</v>
      </c>
      <c r="CE48" s="260">
        <f>'Result Entry'!CF50</f>
        <v>0</v>
      </c>
      <c r="CF48" s="235">
        <f>'Result Entry'!CG50</f>
        <v>0</v>
      </c>
      <c r="CG48" s="251" t="str">
        <f>'Result Entry'!CH50</f>
        <v/>
      </c>
      <c r="CH48" s="259">
        <f>'Result Entry'!CI50</f>
        <v>0</v>
      </c>
      <c r="CI48" s="254">
        <f>'Result Entry'!CJ50</f>
        <v>0</v>
      </c>
      <c r="CJ48" s="254">
        <f>'Result Entry'!CK50</f>
        <v>0</v>
      </c>
      <c r="CK48" s="254">
        <f>'Result Entry'!CL50</f>
        <v>0</v>
      </c>
      <c r="CL48" s="254">
        <f>'Result Entry'!CM50</f>
        <v>0</v>
      </c>
      <c r="CM48" s="260">
        <f>'Result Entry'!CN50</f>
        <v>0</v>
      </c>
      <c r="CN48" s="235">
        <f>'Result Entry'!CO50</f>
        <v>0</v>
      </c>
      <c r="CO48" s="251" t="str">
        <f>'Result Entry'!CP50</f>
        <v/>
      </c>
      <c r="CP48" s="259">
        <f>'Result Entry'!CQ50</f>
        <v>0</v>
      </c>
      <c r="CQ48" s="254">
        <f>'Result Entry'!CR50</f>
        <v>0</v>
      </c>
      <c r="CR48" s="254">
        <f>'Result Entry'!CS50</f>
        <v>0</v>
      </c>
      <c r="CS48" s="254">
        <f>'Result Entry'!CT50</f>
        <v>0</v>
      </c>
      <c r="CT48" s="254">
        <f>'Result Entry'!CU50</f>
        <v>0</v>
      </c>
      <c r="CU48" s="260">
        <f>'Result Entry'!CV50</f>
        <v>0</v>
      </c>
      <c r="CV48" s="235" t="str">
        <f>'Result Entry'!CW50</f>
        <v/>
      </c>
      <c r="CW48" s="251" t="str">
        <f>'Result Entry'!CX50</f>
        <v/>
      </c>
      <c r="CX48" s="261">
        <f>'Result Entry'!CY50</f>
        <v>0</v>
      </c>
      <c r="CY48" s="262">
        <f>'Result Entry'!CZ50</f>
        <v>0</v>
      </c>
      <c r="CZ48" s="263" t="str">
        <f>'Result Entry'!DA50</f>
        <v/>
      </c>
      <c r="DA48" s="256">
        <f>'Result Entry'!DB50</f>
        <v>705</v>
      </c>
      <c r="DB48" s="242">
        <f>'Result Entry'!DC50</f>
        <v>0</v>
      </c>
      <c r="DC48" s="257">
        <f>'Result Entry'!DD50</f>
        <v>0</v>
      </c>
      <c r="DD48" s="235" t="str">
        <f>'Result Entry'!DE50</f>
        <v/>
      </c>
      <c r="DE48" s="235" t="str">
        <f>'Result Entry'!DF50</f>
        <v/>
      </c>
      <c r="DF48" s="235" t="str">
        <f>'Result Entry'!DG50</f>
        <v/>
      </c>
      <c r="DG48" s="258" t="str">
        <f>'Result Entry'!DH50</f>
        <v/>
      </c>
    </row>
    <row r="49" spans="1:111">
      <c r="A49" s="833"/>
      <c r="B49" s="245">
        <f t="shared" si="0"/>
        <v>0</v>
      </c>
      <c r="C49" s="234">
        <f>'Result Entry'!D51</f>
        <v>0</v>
      </c>
      <c r="D49" s="234">
        <f>'Result Entry'!E51</f>
        <v>0</v>
      </c>
      <c r="E49" s="234">
        <f>'Result Entry'!F51</f>
        <v>0</v>
      </c>
      <c r="F49" s="235">
        <f>'Result Entry'!G51</f>
        <v>0</v>
      </c>
      <c r="G49" s="235">
        <f>'Result Entry'!H51</f>
        <v>0</v>
      </c>
      <c r="H49" s="235">
        <f>'Result Entry'!I51</f>
        <v>0</v>
      </c>
      <c r="I49" s="525">
        <f>'Result Entry'!J51</f>
        <v>0</v>
      </c>
      <c r="J49" s="92">
        <f>'Result Entry'!K51</f>
        <v>0</v>
      </c>
      <c r="K49" s="246">
        <f>'Result Entry'!L51</f>
        <v>0</v>
      </c>
      <c r="L49" s="246">
        <f>'Result Entry'!M51</f>
        <v>0</v>
      </c>
      <c r="M49" s="247">
        <f>'Result Entry'!N51</f>
        <v>0</v>
      </c>
      <c r="N49" s="248">
        <f>'Result Entry'!O51</f>
        <v>0</v>
      </c>
      <c r="O49" s="248">
        <f>'Result Entry'!P51</f>
        <v>0</v>
      </c>
      <c r="P49" s="249">
        <f>'Result Entry'!Q51</f>
        <v>0</v>
      </c>
      <c r="Q49" s="91">
        <f>'Result Entry'!R51</f>
        <v>0</v>
      </c>
      <c r="R49" s="250">
        <f>'Result Entry'!S51</f>
        <v>0</v>
      </c>
      <c r="S49" s="250">
        <f>'Result Entry'!T51</f>
        <v>0</v>
      </c>
      <c r="T49" s="250">
        <f>'Result Entry'!U51</f>
        <v>0</v>
      </c>
      <c r="U49" s="91">
        <f>'Result Entry'!V51</f>
        <v>0</v>
      </c>
      <c r="V49" s="250">
        <f>'Result Entry'!W51</f>
        <v>0</v>
      </c>
      <c r="W49" s="235">
        <f>'Result Entry'!X51</f>
        <v>0</v>
      </c>
      <c r="X49" s="251" t="str">
        <f>'Result Entry'!Y51</f>
        <v/>
      </c>
      <c r="Y49" s="252">
        <f>'Result Entry'!Z51</f>
        <v>0</v>
      </c>
      <c r="Z49" s="246">
        <f>'Result Entry'!AA51</f>
        <v>0</v>
      </c>
      <c r="AA49" s="246">
        <f>'Result Entry'!AB51</f>
        <v>0</v>
      </c>
      <c r="AB49" s="247">
        <f>'Result Entry'!AC51</f>
        <v>0</v>
      </c>
      <c r="AC49" s="248">
        <f>'Result Entry'!AD51</f>
        <v>0</v>
      </c>
      <c r="AD49" s="248">
        <f>'Result Entry'!AE51</f>
        <v>0</v>
      </c>
      <c r="AE49" s="249">
        <f>'Result Entry'!AF51</f>
        <v>0</v>
      </c>
      <c r="AF49" s="91">
        <f>'Result Entry'!AG51</f>
        <v>0</v>
      </c>
      <c r="AG49" s="250">
        <f>'Result Entry'!AH51</f>
        <v>0</v>
      </c>
      <c r="AH49" s="250">
        <f>'Result Entry'!AI51</f>
        <v>0</v>
      </c>
      <c r="AI49" s="250">
        <f>'Result Entry'!AJ51</f>
        <v>0</v>
      </c>
      <c r="AJ49" s="91">
        <f>'Result Entry'!AK51</f>
        <v>0</v>
      </c>
      <c r="AK49" s="250">
        <f>'Result Entry'!AL51</f>
        <v>0</v>
      </c>
      <c r="AL49" s="235">
        <f>'Result Entry'!AM51</f>
        <v>0</v>
      </c>
      <c r="AM49" s="251" t="str">
        <f>'Result Entry'!AN51</f>
        <v/>
      </c>
      <c r="AN49" s="252">
        <f>'Result Entry'!AO51</f>
        <v>0</v>
      </c>
      <c r="AO49" s="246">
        <f>'Result Entry'!AP51</f>
        <v>0</v>
      </c>
      <c r="AP49" s="246">
        <f>'Result Entry'!AQ51</f>
        <v>0</v>
      </c>
      <c r="AQ49" s="247">
        <f>'Result Entry'!AR51</f>
        <v>0</v>
      </c>
      <c r="AR49" s="248">
        <f>'Result Entry'!AS51</f>
        <v>0</v>
      </c>
      <c r="AS49" s="248">
        <f>'Result Entry'!AT51</f>
        <v>0</v>
      </c>
      <c r="AT49" s="249">
        <f>'Result Entry'!AU51</f>
        <v>0</v>
      </c>
      <c r="AU49" s="91">
        <f>'Result Entry'!AV51</f>
        <v>0</v>
      </c>
      <c r="AV49" s="250">
        <f>'Result Entry'!AW51</f>
        <v>0</v>
      </c>
      <c r="AW49" s="250">
        <f>'Result Entry'!AX51</f>
        <v>0</v>
      </c>
      <c r="AX49" s="250">
        <f>'Result Entry'!AY51</f>
        <v>0</v>
      </c>
      <c r="AY49" s="91">
        <f>'Result Entry'!AZ51</f>
        <v>0</v>
      </c>
      <c r="AZ49" s="250">
        <f>'Result Entry'!BA51</f>
        <v>0</v>
      </c>
      <c r="BA49" s="235">
        <f>'Result Entry'!BB51</f>
        <v>0</v>
      </c>
      <c r="BB49" s="251" t="str">
        <f>'Result Entry'!BC51</f>
        <v/>
      </c>
      <c r="BC49" s="252">
        <f>'Result Entry'!BD51</f>
        <v>0</v>
      </c>
      <c r="BD49" s="246">
        <f>'Result Entry'!BE51</f>
        <v>0</v>
      </c>
      <c r="BE49" s="246">
        <f>'Result Entry'!BF51</f>
        <v>0</v>
      </c>
      <c r="BF49" s="247">
        <f>'Result Entry'!BG51</f>
        <v>0</v>
      </c>
      <c r="BG49" s="248">
        <f>'Result Entry'!BH51</f>
        <v>0</v>
      </c>
      <c r="BH49" s="248">
        <f>'Result Entry'!BI51</f>
        <v>0</v>
      </c>
      <c r="BI49" s="249">
        <f>'Result Entry'!BJ51</f>
        <v>0</v>
      </c>
      <c r="BJ49" s="91">
        <f>'Result Entry'!BK51</f>
        <v>0</v>
      </c>
      <c r="BK49" s="250">
        <f>'Result Entry'!BL51</f>
        <v>0</v>
      </c>
      <c r="BL49" s="250">
        <f>'Result Entry'!BM51</f>
        <v>0</v>
      </c>
      <c r="BM49" s="250">
        <f>'Result Entry'!BN51</f>
        <v>0</v>
      </c>
      <c r="BN49" s="91">
        <f>'Result Entry'!BO51</f>
        <v>0</v>
      </c>
      <c r="BO49" s="250">
        <f>'Result Entry'!BP51</f>
        <v>0</v>
      </c>
      <c r="BP49" s="235">
        <f>'Result Entry'!BQ51</f>
        <v>0</v>
      </c>
      <c r="BQ49" s="251" t="str">
        <f>'Result Entry'!BR51</f>
        <v/>
      </c>
      <c r="BR49" s="259">
        <f>'Result Entry'!BS51</f>
        <v>0</v>
      </c>
      <c r="BS49" s="254">
        <f>'Result Entry'!BT51</f>
        <v>0</v>
      </c>
      <c r="BT49" s="254">
        <f>'Result Entry'!BU51</f>
        <v>0</v>
      </c>
      <c r="BU49" s="254">
        <f>'Result Entry'!BV51</f>
        <v>0</v>
      </c>
      <c r="BV49" s="254">
        <f>'Result Entry'!BW51</f>
        <v>0</v>
      </c>
      <c r="BW49" s="260">
        <f>'Result Entry'!BX51</f>
        <v>0</v>
      </c>
      <c r="BX49" s="235">
        <f>'Result Entry'!BY51</f>
        <v>0</v>
      </c>
      <c r="BY49" s="251" t="str">
        <f>'Result Entry'!BZ51</f>
        <v/>
      </c>
      <c r="BZ49" s="259">
        <f>'Result Entry'!CA51</f>
        <v>0</v>
      </c>
      <c r="CA49" s="254">
        <f>'Result Entry'!CB51</f>
        <v>0</v>
      </c>
      <c r="CB49" s="254">
        <f>'Result Entry'!CC51</f>
        <v>0</v>
      </c>
      <c r="CC49" s="254">
        <f>'Result Entry'!CD51</f>
        <v>0</v>
      </c>
      <c r="CD49" s="254">
        <f>'Result Entry'!CE51</f>
        <v>0</v>
      </c>
      <c r="CE49" s="260">
        <f>'Result Entry'!CF51</f>
        <v>0</v>
      </c>
      <c r="CF49" s="235">
        <f>'Result Entry'!CG51</f>
        <v>0</v>
      </c>
      <c r="CG49" s="251" t="str">
        <f>'Result Entry'!CH51</f>
        <v/>
      </c>
      <c r="CH49" s="259">
        <f>'Result Entry'!CI51</f>
        <v>0</v>
      </c>
      <c r="CI49" s="254">
        <f>'Result Entry'!CJ51</f>
        <v>0</v>
      </c>
      <c r="CJ49" s="254">
        <f>'Result Entry'!CK51</f>
        <v>0</v>
      </c>
      <c r="CK49" s="254">
        <f>'Result Entry'!CL51</f>
        <v>0</v>
      </c>
      <c r="CL49" s="254">
        <f>'Result Entry'!CM51</f>
        <v>0</v>
      </c>
      <c r="CM49" s="260">
        <f>'Result Entry'!CN51</f>
        <v>0</v>
      </c>
      <c r="CN49" s="235">
        <f>'Result Entry'!CO51</f>
        <v>0</v>
      </c>
      <c r="CO49" s="251" t="str">
        <f>'Result Entry'!CP51</f>
        <v/>
      </c>
      <c r="CP49" s="259">
        <f>'Result Entry'!CQ51</f>
        <v>0</v>
      </c>
      <c r="CQ49" s="254">
        <f>'Result Entry'!CR51</f>
        <v>0</v>
      </c>
      <c r="CR49" s="254">
        <f>'Result Entry'!CS51</f>
        <v>0</v>
      </c>
      <c r="CS49" s="254">
        <f>'Result Entry'!CT51</f>
        <v>0</v>
      </c>
      <c r="CT49" s="254">
        <f>'Result Entry'!CU51</f>
        <v>0</v>
      </c>
      <c r="CU49" s="260">
        <f>'Result Entry'!CV51</f>
        <v>0</v>
      </c>
      <c r="CV49" s="235" t="str">
        <f>'Result Entry'!CW51</f>
        <v/>
      </c>
      <c r="CW49" s="251" t="str">
        <f>'Result Entry'!CX51</f>
        <v/>
      </c>
      <c r="CX49" s="261">
        <f>'Result Entry'!CY51</f>
        <v>0</v>
      </c>
      <c r="CY49" s="262">
        <f>'Result Entry'!CZ51</f>
        <v>0</v>
      </c>
      <c r="CZ49" s="263" t="str">
        <f>'Result Entry'!DA51</f>
        <v/>
      </c>
      <c r="DA49" s="256">
        <f>'Result Entry'!DB51</f>
        <v>705</v>
      </c>
      <c r="DB49" s="242">
        <f>'Result Entry'!DC51</f>
        <v>0</v>
      </c>
      <c r="DC49" s="257">
        <f>'Result Entry'!DD51</f>
        <v>0</v>
      </c>
      <c r="DD49" s="235" t="str">
        <f>'Result Entry'!DE51</f>
        <v/>
      </c>
      <c r="DE49" s="235" t="str">
        <f>'Result Entry'!DF51</f>
        <v/>
      </c>
      <c r="DF49" s="235" t="str">
        <f>'Result Entry'!DG51</f>
        <v/>
      </c>
      <c r="DG49" s="258" t="str">
        <f>'Result Entry'!DH51</f>
        <v/>
      </c>
    </row>
    <row r="50" spans="1:111">
      <c r="A50" s="833"/>
      <c r="B50" s="245">
        <f t="shared" si="0"/>
        <v>0</v>
      </c>
      <c r="C50" s="234">
        <f>'Result Entry'!D52</f>
        <v>0</v>
      </c>
      <c r="D50" s="234">
        <f>'Result Entry'!E52</f>
        <v>0</v>
      </c>
      <c r="E50" s="234">
        <f>'Result Entry'!F52</f>
        <v>0</v>
      </c>
      <c r="F50" s="235">
        <f>'Result Entry'!G52</f>
        <v>0</v>
      </c>
      <c r="G50" s="235">
        <f>'Result Entry'!H52</f>
        <v>0</v>
      </c>
      <c r="H50" s="235">
        <f>'Result Entry'!I52</f>
        <v>0</v>
      </c>
      <c r="I50" s="525">
        <f>'Result Entry'!J52</f>
        <v>0</v>
      </c>
      <c r="J50" s="92">
        <f>'Result Entry'!K52</f>
        <v>0</v>
      </c>
      <c r="K50" s="246">
        <f>'Result Entry'!L52</f>
        <v>0</v>
      </c>
      <c r="L50" s="246">
        <f>'Result Entry'!M52</f>
        <v>0</v>
      </c>
      <c r="M50" s="247">
        <f>'Result Entry'!N52</f>
        <v>0</v>
      </c>
      <c r="N50" s="248">
        <f>'Result Entry'!O52</f>
        <v>0</v>
      </c>
      <c r="O50" s="248">
        <f>'Result Entry'!P52</f>
        <v>0</v>
      </c>
      <c r="P50" s="249">
        <f>'Result Entry'!Q52</f>
        <v>0</v>
      </c>
      <c r="Q50" s="91">
        <f>'Result Entry'!R52</f>
        <v>0</v>
      </c>
      <c r="R50" s="250">
        <f>'Result Entry'!S52</f>
        <v>0</v>
      </c>
      <c r="S50" s="250">
        <f>'Result Entry'!T52</f>
        <v>0</v>
      </c>
      <c r="T50" s="250">
        <f>'Result Entry'!U52</f>
        <v>0</v>
      </c>
      <c r="U50" s="91">
        <f>'Result Entry'!V52</f>
        <v>0</v>
      </c>
      <c r="V50" s="250">
        <f>'Result Entry'!W52</f>
        <v>0</v>
      </c>
      <c r="W50" s="235">
        <f>'Result Entry'!X52</f>
        <v>0</v>
      </c>
      <c r="X50" s="251" t="str">
        <f>'Result Entry'!Y52</f>
        <v/>
      </c>
      <c r="Y50" s="252">
        <f>'Result Entry'!Z52</f>
        <v>0</v>
      </c>
      <c r="Z50" s="246">
        <f>'Result Entry'!AA52</f>
        <v>0</v>
      </c>
      <c r="AA50" s="246">
        <f>'Result Entry'!AB52</f>
        <v>0</v>
      </c>
      <c r="AB50" s="247">
        <f>'Result Entry'!AC52</f>
        <v>0</v>
      </c>
      <c r="AC50" s="248">
        <f>'Result Entry'!AD52</f>
        <v>0</v>
      </c>
      <c r="AD50" s="248">
        <f>'Result Entry'!AE52</f>
        <v>0</v>
      </c>
      <c r="AE50" s="249">
        <f>'Result Entry'!AF52</f>
        <v>0</v>
      </c>
      <c r="AF50" s="91">
        <f>'Result Entry'!AG52</f>
        <v>0</v>
      </c>
      <c r="AG50" s="250">
        <f>'Result Entry'!AH52</f>
        <v>0</v>
      </c>
      <c r="AH50" s="250">
        <f>'Result Entry'!AI52</f>
        <v>0</v>
      </c>
      <c r="AI50" s="250">
        <f>'Result Entry'!AJ52</f>
        <v>0</v>
      </c>
      <c r="AJ50" s="91">
        <f>'Result Entry'!AK52</f>
        <v>0</v>
      </c>
      <c r="AK50" s="250">
        <f>'Result Entry'!AL52</f>
        <v>0</v>
      </c>
      <c r="AL50" s="235">
        <f>'Result Entry'!AM52</f>
        <v>0</v>
      </c>
      <c r="AM50" s="251" t="str">
        <f>'Result Entry'!AN52</f>
        <v/>
      </c>
      <c r="AN50" s="252">
        <f>'Result Entry'!AO52</f>
        <v>0</v>
      </c>
      <c r="AO50" s="246">
        <f>'Result Entry'!AP52</f>
        <v>0</v>
      </c>
      <c r="AP50" s="246">
        <f>'Result Entry'!AQ52</f>
        <v>0</v>
      </c>
      <c r="AQ50" s="247">
        <f>'Result Entry'!AR52</f>
        <v>0</v>
      </c>
      <c r="AR50" s="248">
        <f>'Result Entry'!AS52</f>
        <v>0</v>
      </c>
      <c r="AS50" s="248">
        <f>'Result Entry'!AT52</f>
        <v>0</v>
      </c>
      <c r="AT50" s="249">
        <f>'Result Entry'!AU52</f>
        <v>0</v>
      </c>
      <c r="AU50" s="91">
        <f>'Result Entry'!AV52</f>
        <v>0</v>
      </c>
      <c r="AV50" s="250">
        <f>'Result Entry'!AW52</f>
        <v>0</v>
      </c>
      <c r="AW50" s="250">
        <f>'Result Entry'!AX52</f>
        <v>0</v>
      </c>
      <c r="AX50" s="250">
        <f>'Result Entry'!AY52</f>
        <v>0</v>
      </c>
      <c r="AY50" s="91">
        <f>'Result Entry'!AZ52</f>
        <v>0</v>
      </c>
      <c r="AZ50" s="250">
        <f>'Result Entry'!BA52</f>
        <v>0</v>
      </c>
      <c r="BA50" s="235">
        <f>'Result Entry'!BB52</f>
        <v>0</v>
      </c>
      <c r="BB50" s="251" t="str">
        <f>'Result Entry'!BC52</f>
        <v/>
      </c>
      <c r="BC50" s="252">
        <f>'Result Entry'!BD52</f>
        <v>0</v>
      </c>
      <c r="BD50" s="246">
        <f>'Result Entry'!BE52</f>
        <v>0</v>
      </c>
      <c r="BE50" s="246">
        <f>'Result Entry'!BF52</f>
        <v>0</v>
      </c>
      <c r="BF50" s="247">
        <f>'Result Entry'!BG52</f>
        <v>0</v>
      </c>
      <c r="BG50" s="248">
        <f>'Result Entry'!BH52</f>
        <v>0</v>
      </c>
      <c r="BH50" s="248">
        <f>'Result Entry'!BI52</f>
        <v>0</v>
      </c>
      <c r="BI50" s="249">
        <f>'Result Entry'!BJ52</f>
        <v>0</v>
      </c>
      <c r="BJ50" s="91">
        <f>'Result Entry'!BK52</f>
        <v>0</v>
      </c>
      <c r="BK50" s="250">
        <f>'Result Entry'!BL52</f>
        <v>0</v>
      </c>
      <c r="BL50" s="250">
        <f>'Result Entry'!BM52</f>
        <v>0</v>
      </c>
      <c r="BM50" s="250">
        <f>'Result Entry'!BN52</f>
        <v>0</v>
      </c>
      <c r="BN50" s="91">
        <f>'Result Entry'!BO52</f>
        <v>0</v>
      </c>
      <c r="BO50" s="250">
        <f>'Result Entry'!BP52</f>
        <v>0</v>
      </c>
      <c r="BP50" s="235">
        <f>'Result Entry'!BQ52</f>
        <v>0</v>
      </c>
      <c r="BQ50" s="251" t="str">
        <f>'Result Entry'!BR52</f>
        <v/>
      </c>
      <c r="BR50" s="259">
        <f>'Result Entry'!BS52</f>
        <v>0</v>
      </c>
      <c r="BS50" s="254">
        <f>'Result Entry'!BT52</f>
        <v>0</v>
      </c>
      <c r="BT50" s="254">
        <f>'Result Entry'!BU52</f>
        <v>0</v>
      </c>
      <c r="BU50" s="254">
        <f>'Result Entry'!BV52</f>
        <v>0</v>
      </c>
      <c r="BV50" s="254">
        <f>'Result Entry'!BW52</f>
        <v>0</v>
      </c>
      <c r="BW50" s="260">
        <f>'Result Entry'!BX52</f>
        <v>0</v>
      </c>
      <c r="BX50" s="235">
        <f>'Result Entry'!BY52</f>
        <v>0</v>
      </c>
      <c r="BY50" s="251" t="str">
        <f>'Result Entry'!BZ52</f>
        <v/>
      </c>
      <c r="BZ50" s="259">
        <f>'Result Entry'!CA52</f>
        <v>0</v>
      </c>
      <c r="CA50" s="254">
        <f>'Result Entry'!CB52</f>
        <v>0</v>
      </c>
      <c r="CB50" s="254">
        <f>'Result Entry'!CC52</f>
        <v>0</v>
      </c>
      <c r="CC50" s="254">
        <f>'Result Entry'!CD52</f>
        <v>0</v>
      </c>
      <c r="CD50" s="254">
        <f>'Result Entry'!CE52</f>
        <v>0</v>
      </c>
      <c r="CE50" s="260">
        <f>'Result Entry'!CF52</f>
        <v>0</v>
      </c>
      <c r="CF50" s="235">
        <f>'Result Entry'!CG52</f>
        <v>0</v>
      </c>
      <c r="CG50" s="251" t="str">
        <f>'Result Entry'!CH52</f>
        <v/>
      </c>
      <c r="CH50" s="259">
        <f>'Result Entry'!CI52</f>
        <v>0</v>
      </c>
      <c r="CI50" s="254">
        <f>'Result Entry'!CJ52</f>
        <v>0</v>
      </c>
      <c r="CJ50" s="254">
        <f>'Result Entry'!CK52</f>
        <v>0</v>
      </c>
      <c r="CK50" s="254">
        <f>'Result Entry'!CL52</f>
        <v>0</v>
      </c>
      <c r="CL50" s="254">
        <f>'Result Entry'!CM52</f>
        <v>0</v>
      </c>
      <c r="CM50" s="260">
        <f>'Result Entry'!CN52</f>
        <v>0</v>
      </c>
      <c r="CN50" s="235">
        <f>'Result Entry'!CO52</f>
        <v>0</v>
      </c>
      <c r="CO50" s="251" t="str">
        <f>'Result Entry'!CP52</f>
        <v/>
      </c>
      <c r="CP50" s="259">
        <f>'Result Entry'!CQ52</f>
        <v>0</v>
      </c>
      <c r="CQ50" s="254">
        <f>'Result Entry'!CR52</f>
        <v>0</v>
      </c>
      <c r="CR50" s="254">
        <f>'Result Entry'!CS52</f>
        <v>0</v>
      </c>
      <c r="CS50" s="254">
        <f>'Result Entry'!CT52</f>
        <v>0</v>
      </c>
      <c r="CT50" s="254">
        <f>'Result Entry'!CU52</f>
        <v>0</v>
      </c>
      <c r="CU50" s="260">
        <f>'Result Entry'!CV52</f>
        <v>0</v>
      </c>
      <c r="CV50" s="235" t="str">
        <f>'Result Entry'!CW52</f>
        <v/>
      </c>
      <c r="CW50" s="251" t="str">
        <f>'Result Entry'!CX52</f>
        <v/>
      </c>
      <c r="CX50" s="261">
        <f>'Result Entry'!CY52</f>
        <v>0</v>
      </c>
      <c r="CY50" s="262">
        <f>'Result Entry'!CZ52</f>
        <v>0</v>
      </c>
      <c r="CZ50" s="263" t="str">
        <f>'Result Entry'!DA52</f>
        <v/>
      </c>
      <c r="DA50" s="256">
        <f>'Result Entry'!DB52</f>
        <v>705</v>
      </c>
      <c r="DB50" s="242">
        <f>'Result Entry'!DC52</f>
        <v>0</v>
      </c>
      <c r="DC50" s="257">
        <f>'Result Entry'!DD52</f>
        <v>0</v>
      </c>
      <c r="DD50" s="235" t="str">
        <f>'Result Entry'!DE52</f>
        <v/>
      </c>
      <c r="DE50" s="235" t="str">
        <f>'Result Entry'!DF52</f>
        <v/>
      </c>
      <c r="DF50" s="235" t="str">
        <f>'Result Entry'!DG52</f>
        <v/>
      </c>
      <c r="DG50" s="258" t="str">
        <f>'Result Entry'!DH52</f>
        <v/>
      </c>
    </row>
    <row r="51" spans="1:111">
      <c r="A51" s="833"/>
      <c r="B51" s="245">
        <f t="shared" si="0"/>
        <v>0</v>
      </c>
      <c r="C51" s="234">
        <f>'Result Entry'!D53</f>
        <v>0</v>
      </c>
      <c r="D51" s="234">
        <f>'Result Entry'!E53</f>
        <v>0</v>
      </c>
      <c r="E51" s="234">
        <f>'Result Entry'!F53</f>
        <v>0</v>
      </c>
      <c r="F51" s="235">
        <f>'Result Entry'!G53</f>
        <v>0</v>
      </c>
      <c r="G51" s="235">
        <f>'Result Entry'!H53</f>
        <v>0</v>
      </c>
      <c r="H51" s="235">
        <f>'Result Entry'!I53</f>
        <v>0</v>
      </c>
      <c r="I51" s="525">
        <f>'Result Entry'!J53</f>
        <v>0</v>
      </c>
      <c r="J51" s="92">
        <f>'Result Entry'!K53</f>
        <v>0</v>
      </c>
      <c r="K51" s="246">
        <f>'Result Entry'!L53</f>
        <v>0</v>
      </c>
      <c r="L51" s="246">
        <f>'Result Entry'!M53</f>
        <v>0</v>
      </c>
      <c r="M51" s="247">
        <f>'Result Entry'!N53</f>
        <v>0</v>
      </c>
      <c r="N51" s="248">
        <f>'Result Entry'!O53</f>
        <v>0</v>
      </c>
      <c r="O51" s="248">
        <f>'Result Entry'!P53</f>
        <v>0</v>
      </c>
      <c r="P51" s="249">
        <f>'Result Entry'!Q53</f>
        <v>0</v>
      </c>
      <c r="Q51" s="91">
        <f>'Result Entry'!R53</f>
        <v>0</v>
      </c>
      <c r="R51" s="250">
        <f>'Result Entry'!S53</f>
        <v>0</v>
      </c>
      <c r="S51" s="250">
        <f>'Result Entry'!T53</f>
        <v>0</v>
      </c>
      <c r="T51" s="250">
        <f>'Result Entry'!U53</f>
        <v>0</v>
      </c>
      <c r="U51" s="91">
        <f>'Result Entry'!V53</f>
        <v>0</v>
      </c>
      <c r="V51" s="250">
        <f>'Result Entry'!W53</f>
        <v>0</v>
      </c>
      <c r="W51" s="235">
        <f>'Result Entry'!X53</f>
        <v>0</v>
      </c>
      <c r="X51" s="251" t="str">
        <f>'Result Entry'!Y53</f>
        <v/>
      </c>
      <c r="Y51" s="252">
        <f>'Result Entry'!Z53</f>
        <v>0</v>
      </c>
      <c r="Z51" s="246">
        <f>'Result Entry'!AA53</f>
        <v>0</v>
      </c>
      <c r="AA51" s="246">
        <f>'Result Entry'!AB53</f>
        <v>0</v>
      </c>
      <c r="AB51" s="247">
        <f>'Result Entry'!AC53</f>
        <v>0</v>
      </c>
      <c r="AC51" s="248">
        <f>'Result Entry'!AD53</f>
        <v>0</v>
      </c>
      <c r="AD51" s="248">
        <f>'Result Entry'!AE53</f>
        <v>0</v>
      </c>
      <c r="AE51" s="249">
        <f>'Result Entry'!AF53</f>
        <v>0</v>
      </c>
      <c r="AF51" s="91">
        <f>'Result Entry'!AG53</f>
        <v>0</v>
      </c>
      <c r="AG51" s="250">
        <f>'Result Entry'!AH53</f>
        <v>0</v>
      </c>
      <c r="AH51" s="250">
        <f>'Result Entry'!AI53</f>
        <v>0</v>
      </c>
      <c r="AI51" s="250">
        <f>'Result Entry'!AJ53</f>
        <v>0</v>
      </c>
      <c r="AJ51" s="91">
        <f>'Result Entry'!AK53</f>
        <v>0</v>
      </c>
      <c r="AK51" s="250">
        <f>'Result Entry'!AL53</f>
        <v>0</v>
      </c>
      <c r="AL51" s="235">
        <f>'Result Entry'!AM53</f>
        <v>0</v>
      </c>
      <c r="AM51" s="251" t="str">
        <f>'Result Entry'!AN53</f>
        <v/>
      </c>
      <c r="AN51" s="252">
        <f>'Result Entry'!AO53</f>
        <v>0</v>
      </c>
      <c r="AO51" s="246">
        <f>'Result Entry'!AP53</f>
        <v>0</v>
      </c>
      <c r="AP51" s="246">
        <f>'Result Entry'!AQ53</f>
        <v>0</v>
      </c>
      <c r="AQ51" s="247">
        <f>'Result Entry'!AR53</f>
        <v>0</v>
      </c>
      <c r="AR51" s="248">
        <f>'Result Entry'!AS53</f>
        <v>0</v>
      </c>
      <c r="AS51" s="248">
        <f>'Result Entry'!AT53</f>
        <v>0</v>
      </c>
      <c r="AT51" s="249">
        <f>'Result Entry'!AU53</f>
        <v>0</v>
      </c>
      <c r="AU51" s="91">
        <f>'Result Entry'!AV53</f>
        <v>0</v>
      </c>
      <c r="AV51" s="250">
        <f>'Result Entry'!AW53</f>
        <v>0</v>
      </c>
      <c r="AW51" s="250">
        <f>'Result Entry'!AX53</f>
        <v>0</v>
      </c>
      <c r="AX51" s="250">
        <f>'Result Entry'!AY53</f>
        <v>0</v>
      </c>
      <c r="AY51" s="91">
        <f>'Result Entry'!AZ53</f>
        <v>0</v>
      </c>
      <c r="AZ51" s="250">
        <f>'Result Entry'!BA53</f>
        <v>0</v>
      </c>
      <c r="BA51" s="235">
        <f>'Result Entry'!BB53</f>
        <v>0</v>
      </c>
      <c r="BB51" s="251" t="str">
        <f>'Result Entry'!BC53</f>
        <v/>
      </c>
      <c r="BC51" s="252">
        <f>'Result Entry'!BD53</f>
        <v>0</v>
      </c>
      <c r="BD51" s="246">
        <f>'Result Entry'!BE53</f>
        <v>0</v>
      </c>
      <c r="BE51" s="246">
        <f>'Result Entry'!BF53</f>
        <v>0</v>
      </c>
      <c r="BF51" s="247">
        <f>'Result Entry'!BG53</f>
        <v>0</v>
      </c>
      <c r="BG51" s="248">
        <f>'Result Entry'!BH53</f>
        <v>0</v>
      </c>
      <c r="BH51" s="248">
        <f>'Result Entry'!BI53</f>
        <v>0</v>
      </c>
      <c r="BI51" s="249">
        <f>'Result Entry'!BJ53</f>
        <v>0</v>
      </c>
      <c r="BJ51" s="91">
        <f>'Result Entry'!BK53</f>
        <v>0</v>
      </c>
      <c r="BK51" s="250">
        <f>'Result Entry'!BL53</f>
        <v>0</v>
      </c>
      <c r="BL51" s="250">
        <f>'Result Entry'!BM53</f>
        <v>0</v>
      </c>
      <c r="BM51" s="250">
        <f>'Result Entry'!BN53</f>
        <v>0</v>
      </c>
      <c r="BN51" s="91">
        <f>'Result Entry'!BO53</f>
        <v>0</v>
      </c>
      <c r="BO51" s="250">
        <f>'Result Entry'!BP53</f>
        <v>0</v>
      </c>
      <c r="BP51" s="235">
        <f>'Result Entry'!BQ53</f>
        <v>0</v>
      </c>
      <c r="BQ51" s="251" t="str">
        <f>'Result Entry'!BR53</f>
        <v/>
      </c>
      <c r="BR51" s="259">
        <f>'Result Entry'!BS53</f>
        <v>0</v>
      </c>
      <c r="BS51" s="254">
        <f>'Result Entry'!BT53</f>
        <v>0</v>
      </c>
      <c r="BT51" s="254">
        <f>'Result Entry'!BU53</f>
        <v>0</v>
      </c>
      <c r="BU51" s="254">
        <f>'Result Entry'!BV53</f>
        <v>0</v>
      </c>
      <c r="BV51" s="254">
        <f>'Result Entry'!BW53</f>
        <v>0</v>
      </c>
      <c r="BW51" s="260">
        <f>'Result Entry'!BX53</f>
        <v>0</v>
      </c>
      <c r="BX51" s="235">
        <f>'Result Entry'!BY53</f>
        <v>0</v>
      </c>
      <c r="BY51" s="251" t="str">
        <f>'Result Entry'!BZ53</f>
        <v/>
      </c>
      <c r="BZ51" s="259">
        <f>'Result Entry'!CA53</f>
        <v>0</v>
      </c>
      <c r="CA51" s="254">
        <f>'Result Entry'!CB53</f>
        <v>0</v>
      </c>
      <c r="CB51" s="254">
        <f>'Result Entry'!CC53</f>
        <v>0</v>
      </c>
      <c r="CC51" s="254">
        <f>'Result Entry'!CD53</f>
        <v>0</v>
      </c>
      <c r="CD51" s="254">
        <f>'Result Entry'!CE53</f>
        <v>0</v>
      </c>
      <c r="CE51" s="260">
        <f>'Result Entry'!CF53</f>
        <v>0</v>
      </c>
      <c r="CF51" s="235">
        <f>'Result Entry'!CG53</f>
        <v>0</v>
      </c>
      <c r="CG51" s="251" t="str">
        <f>'Result Entry'!CH53</f>
        <v/>
      </c>
      <c r="CH51" s="259">
        <f>'Result Entry'!CI53</f>
        <v>0</v>
      </c>
      <c r="CI51" s="254">
        <f>'Result Entry'!CJ53</f>
        <v>0</v>
      </c>
      <c r="CJ51" s="254">
        <f>'Result Entry'!CK53</f>
        <v>0</v>
      </c>
      <c r="CK51" s="254">
        <f>'Result Entry'!CL53</f>
        <v>0</v>
      </c>
      <c r="CL51" s="254">
        <f>'Result Entry'!CM53</f>
        <v>0</v>
      </c>
      <c r="CM51" s="260">
        <f>'Result Entry'!CN53</f>
        <v>0</v>
      </c>
      <c r="CN51" s="235">
        <f>'Result Entry'!CO53</f>
        <v>0</v>
      </c>
      <c r="CO51" s="251" t="str">
        <f>'Result Entry'!CP53</f>
        <v/>
      </c>
      <c r="CP51" s="259">
        <f>'Result Entry'!CQ53</f>
        <v>0</v>
      </c>
      <c r="CQ51" s="254">
        <f>'Result Entry'!CR53</f>
        <v>0</v>
      </c>
      <c r="CR51" s="254">
        <f>'Result Entry'!CS53</f>
        <v>0</v>
      </c>
      <c r="CS51" s="254">
        <f>'Result Entry'!CT53</f>
        <v>0</v>
      </c>
      <c r="CT51" s="254">
        <f>'Result Entry'!CU53</f>
        <v>0</v>
      </c>
      <c r="CU51" s="260">
        <f>'Result Entry'!CV53</f>
        <v>0</v>
      </c>
      <c r="CV51" s="235" t="str">
        <f>'Result Entry'!CW53</f>
        <v/>
      </c>
      <c r="CW51" s="251" t="str">
        <f>'Result Entry'!CX53</f>
        <v/>
      </c>
      <c r="CX51" s="261">
        <f>'Result Entry'!CY53</f>
        <v>0</v>
      </c>
      <c r="CY51" s="262">
        <f>'Result Entry'!CZ53</f>
        <v>0</v>
      </c>
      <c r="CZ51" s="263" t="str">
        <f>'Result Entry'!DA53</f>
        <v/>
      </c>
      <c r="DA51" s="256">
        <f>'Result Entry'!DB53</f>
        <v>705</v>
      </c>
      <c r="DB51" s="242">
        <f>'Result Entry'!DC53</f>
        <v>0</v>
      </c>
      <c r="DC51" s="257">
        <f>'Result Entry'!DD53</f>
        <v>0</v>
      </c>
      <c r="DD51" s="235" t="str">
        <f>'Result Entry'!DE53</f>
        <v/>
      </c>
      <c r="DE51" s="235" t="str">
        <f>'Result Entry'!DF53</f>
        <v/>
      </c>
      <c r="DF51" s="235" t="str">
        <f>'Result Entry'!DG53</f>
        <v/>
      </c>
      <c r="DG51" s="258" t="str">
        <f>'Result Entry'!DH53</f>
        <v/>
      </c>
    </row>
    <row r="52" spans="1:111">
      <c r="A52" s="833"/>
      <c r="B52" s="245">
        <f t="shared" si="0"/>
        <v>0</v>
      </c>
      <c r="C52" s="234">
        <f>'Result Entry'!D54</f>
        <v>0</v>
      </c>
      <c r="D52" s="234">
        <f>'Result Entry'!E54</f>
        <v>0</v>
      </c>
      <c r="E52" s="234">
        <f>'Result Entry'!F54</f>
        <v>0</v>
      </c>
      <c r="F52" s="235">
        <f>'Result Entry'!G54</f>
        <v>0</v>
      </c>
      <c r="G52" s="235">
        <f>'Result Entry'!H54</f>
        <v>0</v>
      </c>
      <c r="H52" s="235">
        <f>'Result Entry'!I54</f>
        <v>0</v>
      </c>
      <c r="I52" s="525">
        <f>'Result Entry'!J54</f>
        <v>0</v>
      </c>
      <c r="J52" s="92">
        <f>'Result Entry'!K54</f>
        <v>0</v>
      </c>
      <c r="K52" s="246">
        <f>'Result Entry'!L54</f>
        <v>0</v>
      </c>
      <c r="L52" s="246">
        <f>'Result Entry'!M54</f>
        <v>0</v>
      </c>
      <c r="M52" s="247">
        <f>'Result Entry'!N54</f>
        <v>0</v>
      </c>
      <c r="N52" s="248">
        <f>'Result Entry'!O54</f>
        <v>0</v>
      </c>
      <c r="O52" s="248">
        <f>'Result Entry'!P54</f>
        <v>0</v>
      </c>
      <c r="P52" s="249">
        <f>'Result Entry'!Q54</f>
        <v>0</v>
      </c>
      <c r="Q52" s="91">
        <f>'Result Entry'!R54</f>
        <v>0</v>
      </c>
      <c r="R52" s="250">
        <f>'Result Entry'!S54</f>
        <v>0</v>
      </c>
      <c r="S52" s="250">
        <f>'Result Entry'!T54</f>
        <v>0</v>
      </c>
      <c r="T52" s="250">
        <f>'Result Entry'!U54</f>
        <v>0</v>
      </c>
      <c r="U52" s="91">
        <f>'Result Entry'!V54</f>
        <v>0</v>
      </c>
      <c r="V52" s="250">
        <f>'Result Entry'!W54</f>
        <v>0</v>
      </c>
      <c r="W52" s="235">
        <f>'Result Entry'!X54</f>
        <v>0</v>
      </c>
      <c r="X52" s="251" t="str">
        <f>'Result Entry'!Y54</f>
        <v/>
      </c>
      <c r="Y52" s="252">
        <f>'Result Entry'!Z54</f>
        <v>0</v>
      </c>
      <c r="Z52" s="246">
        <f>'Result Entry'!AA54</f>
        <v>0</v>
      </c>
      <c r="AA52" s="246">
        <f>'Result Entry'!AB54</f>
        <v>0</v>
      </c>
      <c r="AB52" s="247">
        <f>'Result Entry'!AC54</f>
        <v>0</v>
      </c>
      <c r="AC52" s="248">
        <f>'Result Entry'!AD54</f>
        <v>0</v>
      </c>
      <c r="AD52" s="248">
        <f>'Result Entry'!AE54</f>
        <v>0</v>
      </c>
      <c r="AE52" s="249">
        <f>'Result Entry'!AF54</f>
        <v>0</v>
      </c>
      <c r="AF52" s="91">
        <f>'Result Entry'!AG54</f>
        <v>0</v>
      </c>
      <c r="AG52" s="250">
        <f>'Result Entry'!AH54</f>
        <v>0</v>
      </c>
      <c r="AH52" s="250">
        <f>'Result Entry'!AI54</f>
        <v>0</v>
      </c>
      <c r="AI52" s="250">
        <f>'Result Entry'!AJ54</f>
        <v>0</v>
      </c>
      <c r="AJ52" s="91">
        <f>'Result Entry'!AK54</f>
        <v>0</v>
      </c>
      <c r="AK52" s="250">
        <f>'Result Entry'!AL54</f>
        <v>0</v>
      </c>
      <c r="AL52" s="235">
        <f>'Result Entry'!AM54</f>
        <v>0</v>
      </c>
      <c r="AM52" s="251" t="str">
        <f>'Result Entry'!AN54</f>
        <v/>
      </c>
      <c r="AN52" s="252">
        <f>'Result Entry'!AO54</f>
        <v>0</v>
      </c>
      <c r="AO52" s="246">
        <f>'Result Entry'!AP54</f>
        <v>0</v>
      </c>
      <c r="AP52" s="246">
        <f>'Result Entry'!AQ54</f>
        <v>0</v>
      </c>
      <c r="AQ52" s="247">
        <f>'Result Entry'!AR54</f>
        <v>0</v>
      </c>
      <c r="AR52" s="248">
        <f>'Result Entry'!AS54</f>
        <v>0</v>
      </c>
      <c r="AS52" s="248">
        <f>'Result Entry'!AT54</f>
        <v>0</v>
      </c>
      <c r="AT52" s="249">
        <f>'Result Entry'!AU54</f>
        <v>0</v>
      </c>
      <c r="AU52" s="91">
        <f>'Result Entry'!AV54</f>
        <v>0</v>
      </c>
      <c r="AV52" s="250">
        <f>'Result Entry'!AW54</f>
        <v>0</v>
      </c>
      <c r="AW52" s="250">
        <f>'Result Entry'!AX54</f>
        <v>0</v>
      </c>
      <c r="AX52" s="250">
        <f>'Result Entry'!AY54</f>
        <v>0</v>
      </c>
      <c r="AY52" s="91">
        <f>'Result Entry'!AZ54</f>
        <v>0</v>
      </c>
      <c r="AZ52" s="250">
        <f>'Result Entry'!BA54</f>
        <v>0</v>
      </c>
      <c r="BA52" s="235">
        <f>'Result Entry'!BB54</f>
        <v>0</v>
      </c>
      <c r="BB52" s="251" t="str">
        <f>'Result Entry'!BC54</f>
        <v/>
      </c>
      <c r="BC52" s="252">
        <f>'Result Entry'!BD54</f>
        <v>0</v>
      </c>
      <c r="BD52" s="246">
        <f>'Result Entry'!BE54</f>
        <v>0</v>
      </c>
      <c r="BE52" s="246">
        <f>'Result Entry'!BF54</f>
        <v>0</v>
      </c>
      <c r="BF52" s="247">
        <f>'Result Entry'!BG54</f>
        <v>0</v>
      </c>
      <c r="BG52" s="248">
        <f>'Result Entry'!BH54</f>
        <v>0</v>
      </c>
      <c r="BH52" s="248">
        <f>'Result Entry'!BI54</f>
        <v>0</v>
      </c>
      <c r="BI52" s="249">
        <f>'Result Entry'!BJ54</f>
        <v>0</v>
      </c>
      <c r="BJ52" s="91">
        <f>'Result Entry'!BK54</f>
        <v>0</v>
      </c>
      <c r="BK52" s="250">
        <f>'Result Entry'!BL54</f>
        <v>0</v>
      </c>
      <c r="BL52" s="250">
        <f>'Result Entry'!BM54</f>
        <v>0</v>
      </c>
      <c r="BM52" s="250">
        <f>'Result Entry'!BN54</f>
        <v>0</v>
      </c>
      <c r="BN52" s="91">
        <f>'Result Entry'!BO54</f>
        <v>0</v>
      </c>
      <c r="BO52" s="250">
        <f>'Result Entry'!BP54</f>
        <v>0</v>
      </c>
      <c r="BP52" s="235">
        <f>'Result Entry'!BQ54</f>
        <v>0</v>
      </c>
      <c r="BQ52" s="251" t="str">
        <f>'Result Entry'!BR54</f>
        <v/>
      </c>
      <c r="BR52" s="259">
        <f>'Result Entry'!BS54</f>
        <v>0</v>
      </c>
      <c r="BS52" s="254">
        <f>'Result Entry'!BT54</f>
        <v>0</v>
      </c>
      <c r="BT52" s="254">
        <f>'Result Entry'!BU54</f>
        <v>0</v>
      </c>
      <c r="BU52" s="254">
        <f>'Result Entry'!BV54</f>
        <v>0</v>
      </c>
      <c r="BV52" s="254">
        <f>'Result Entry'!BW54</f>
        <v>0</v>
      </c>
      <c r="BW52" s="260">
        <f>'Result Entry'!BX54</f>
        <v>0</v>
      </c>
      <c r="BX52" s="235">
        <f>'Result Entry'!BY54</f>
        <v>0</v>
      </c>
      <c r="BY52" s="251" t="str">
        <f>'Result Entry'!BZ54</f>
        <v/>
      </c>
      <c r="BZ52" s="259">
        <f>'Result Entry'!CA54</f>
        <v>0</v>
      </c>
      <c r="CA52" s="254">
        <f>'Result Entry'!CB54</f>
        <v>0</v>
      </c>
      <c r="CB52" s="254">
        <f>'Result Entry'!CC54</f>
        <v>0</v>
      </c>
      <c r="CC52" s="254">
        <f>'Result Entry'!CD54</f>
        <v>0</v>
      </c>
      <c r="CD52" s="254">
        <f>'Result Entry'!CE54</f>
        <v>0</v>
      </c>
      <c r="CE52" s="260">
        <f>'Result Entry'!CF54</f>
        <v>0</v>
      </c>
      <c r="CF52" s="235">
        <f>'Result Entry'!CG54</f>
        <v>0</v>
      </c>
      <c r="CG52" s="251" t="str">
        <f>'Result Entry'!CH54</f>
        <v/>
      </c>
      <c r="CH52" s="259">
        <f>'Result Entry'!CI54</f>
        <v>0</v>
      </c>
      <c r="CI52" s="254">
        <f>'Result Entry'!CJ54</f>
        <v>0</v>
      </c>
      <c r="CJ52" s="254">
        <f>'Result Entry'!CK54</f>
        <v>0</v>
      </c>
      <c r="CK52" s="254">
        <f>'Result Entry'!CL54</f>
        <v>0</v>
      </c>
      <c r="CL52" s="254">
        <f>'Result Entry'!CM54</f>
        <v>0</v>
      </c>
      <c r="CM52" s="260">
        <f>'Result Entry'!CN54</f>
        <v>0</v>
      </c>
      <c r="CN52" s="235">
        <f>'Result Entry'!CO54</f>
        <v>0</v>
      </c>
      <c r="CO52" s="251" t="str">
        <f>'Result Entry'!CP54</f>
        <v/>
      </c>
      <c r="CP52" s="259">
        <f>'Result Entry'!CQ54</f>
        <v>0</v>
      </c>
      <c r="CQ52" s="254">
        <f>'Result Entry'!CR54</f>
        <v>0</v>
      </c>
      <c r="CR52" s="254">
        <f>'Result Entry'!CS54</f>
        <v>0</v>
      </c>
      <c r="CS52" s="254">
        <f>'Result Entry'!CT54</f>
        <v>0</v>
      </c>
      <c r="CT52" s="254">
        <f>'Result Entry'!CU54</f>
        <v>0</v>
      </c>
      <c r="CU52" s="260">
        <f>'Result Entry'!CV54</f>
        <v>0</v>
      </c>
      <c r="CV52" s="235" t="str">
        <f>'Result Entry'!CW54</f>
        <v/>
      </c>
      <c r="CW52" s="251" t="str">
        <f>'Result Entry'!CX54</f>
        <v/>
      </c>
      <c r="CX52" s="261">
        <f>'Result Entry'!CY54</f>
        <v>0</v>
      </c>
      <c r="CY52" s="262">
        <f>'Result Entry'!CZ54</f>
        <v>0</v>
      </c>
      <c r="CZ52" s="263" t="str">
        <f>'Result Entry'!DA54</f>
        <v/>
      </c>
      <c r="DA52" s="256">
        <f>'Result Entry'!DB54</f>
        <v>705</v>
      </c>
      <c r="DB52" s="242">
        <f>'Result Entry'!DC54</f>
        <v>0</v>
      </c>
      <c r="DC52" s="257">
        <f>'Result Entry'!DD54</f>
        <v>0</v>
      </c>
      <c r="DD52" s="235" t="str">
        <f>'Result Entry'!DE54</f>
        <v/>
      </c>
      <c r="DE52" s="235" t="str">
        <f>'Result Entry'!DF54</f>
        <v/>
      </c>
      <c r="DF52" s="235" t="str">
        <f>'Result Entry'!DG54</f>
        <v/>
      </c>
      <c r="DG52" s="258" t="str">
        <f>'Result Entry'!DH54</f>
        <v/>
      </c>
    </row>
    <row r="53" spans="1:111">
      <c r="A53" s="833"/>
      <c r="B53" s="245">
        <f t="shared" si="0"/>
        <v>0</v>
      </c>
      <c r="C53" s="234">
        <f>'Result Entry'!D55</f>
        <v>0</v>
      </c>
      <c r="D53" s="234">
        <f>'Result Entry'!E55</f>
        <v>0</v>
      </c>
      <c r="E53" s="234">
        <f>'Result Entry'!F55</f>
        <v>0</v>
      </c>
      <c r="F53" s="235">
        <f>'Result Entry'!G55</f>
        <v>0</v>
      </c>
      <c r="G53" s="235">
        <f>'Result Entry'!H55</f>
        <v>0</v>
      </c>
      <c r="H53" s="235">
        <f>'Result Entry'!I55</f>
        <v>0</v>
      </c>
      <c r="I53" s="525">
        <f>'Result Entry'!J55</f>
        <v>0</v>
      </c>
      <c r="J53" s="92">
        <f>'Result Entry'!K55</f>
        <v>0</v>
      </c>
      <c r="K53" s="246">
        <f>'Result Entry'!L55</f>
        <v>0</v>
      </c>
      <c r="L53" s="246">
        <f>'Result Entry'!M55</f>
        <v>0</v>
      </c>
      <c r="M53" s="247">
        <f>'Result Entry'!N55</f>
        <v>0</v>
      </c>
      <c r="N53" s="248">
        <f>'Result Entry'!O55</f>
        <v>0</v>
      </c>
      <c r="O53" s="248">
        <f>'Result Entry'!P55</f>
        <v>0</v>
      </c>
      <c r="P53" s="249">
        <f>'Result Entry'!Q55</f>
        <v>0</v>
      </c>
      <c r="Q53" s="91">
        <f>'Result Entry'!R55</f>
        <v>0</v>
      </c>
      <c r="R53" s="250">
        <f>'Result Entry'!S55</f>
        <v>0</v>
      </c>
      <c r="S53" s="250">
        <f>'Result Entry'!T55</f>
        <v>0</v>
      </c>
      <c r="T53" s="250">
        <f>'Result Entry'!U55</f>
        <v>0</v>
      </c>
      <c r="U53" s="91">
        <f>'Result Entry'!V55</f>
        <v>0</v>
      </c>
      <c r="V53" s="250">
        <f>'Result Entry'!W55</f>
        <v>0</v>
      </c>
      <c r="W53" s="235">
        <f>'Result Entry'!X55</f>
        <v>0</v>
      </c>
      <c r="X53" s="251" t="str">
        <f>'Result Entry'!Y55</f>
        <v/>
      </c>
      <c r="Y53" s="252">
        <f>'Result Entry'!Z55</f>
        <v>0</v>
      </c>
      <c r="Z53" s="246">
        <f>'Result Entry'!AA55</f>
        <v>0</v>
      </c>
      <c r="AA53" s="246">
        <f>'Result Entry'!AB55</f>
        <v>0</v>
      </c>
      <c r="AB53" s="247">
        <f>'Result Entry'!AC55</f>
        <v>0</v>
      </c>
      <c r="AC53" s="248">
        <f>'Result Entry'!AD55</f>
        <v>0</v>
      </c>
      <c r="AD53" s="248">
        <f>'Result Entry'!AE55</f>
        <v>0</v>
      </c>
      <c r="AE53" s="249">
        <f>'Result Entry'!AF55</f>
        <v>0</v>
      </c>
      <c r="AF53" s="91">
        <f>'Result Entry'!AG55</f>
        <v>0</v>
      </c>
      <c r="AG53" s="250">
        <f>'Result Entry'!AH55</f>
        <v>0</v>
      </c>
      <c r="AH53" s="250">
        <f>'Result Entry'!AI55</f>
        <v>0</v>
      </c>
      <c r="AI53" s="250">
        <f>'Result Entry'!AJ55</f>
        <v>0</v>
      </c>
      <c r="AJ53" s="91">
        <f>'Result Entry'!AK55</f>
        <v>0</v>
      </c>
      <c r="AK53" s="250">
        <f>'Result Entry'!AL55</f>
        <v>0</v>
      </c>
      <c r="AL53" s="235">
        <f>'Result Entry'!AM55</f>
        <v>0</v>
      </c>
      <c r="AM53" s="251" t="str">
        <f>'Result Entry'!AN55</f>
        <v/>
      </c>
      <c r="AN53" s="252">
        <f>'Result Entry'!AO55</f>
        <v>0</v>
      </c>
      <c r="AO53" s="246">
        <f>'Result Entry'!AP55</f>
        <v>0</v>
      </c>
      <c r="AP53" s="246">
        <f>'Result Entry'!AQ55</f>
        <v>0</v>
      </c>
      <c r="AQ53" s="247">
        <f>'Result Entry'!AR55</f>
        <v>0</v>
      </c>
      <c r="AR53" s="248">
        <f>'Result Entry'!AS55</f>
        <v>0</v>
      </c>
      <c r="AS53" s="248">
        <f>'Result Entry'!AT55</f>
        <v>0</v>
      </c>
      <c r="AT53" s="249">
        <f>'Result Entry'!AU55</f>
        <v>0</v>
      </c>
      <c r="AU53" s="91">
        <f>'Result Entry'!AV55</f>
        <v>0</v>
      </c>
      <c r="AV53" s="250">
        <f>'Result Entry'!AW55</f>
        <v>0</v>
      </c>
      <c r="AW53" s="250">
        <f>'Result Entry'!AX55</f>
        <v>0</v>
      </c>
      <c r="AX53" s="250">
        <f>'Result Entry'!AY55</f>
        <v>0</v>
      </c>
      <c r="AY53" s="91">
        <f>'Result Entry'!AZ55</f>
        <v>0</v>
      </c>
      <c r="AZ53" s="250">
        <f>'Result Entry'!BA55</f>
        <v>0</v>
      </c>
      <c r="BA53" s="235">
        <f>'Result Entry'!BB55</f>
        <v>0</v>
      </c>
      <c r="BB53" s="251" t="str">
        <f>'Result Entry'!BC55</f>
        <v/>
      </c>
      <c r="BC53" s="252">
        <f>'Result Entry'!BD55</f>
        <v>0</v>
      </c>
      <c r="BD53" s="246">
        <f>'Result Entry'!BE55</f>
        <v>0</v>
      </c>
      <c r="BE53" s="246">
        <f>'Result Entry'!BF55</f>
        <v>0</v>
      </c>
      <c r="BF53" s="247">
        <f>'Result Entry'!BG55</f>
        <v>0</v>
      </c>
      <c r="BG53" s="248">
        <f>'Result Entry'!BH55</f>
        <v>0</v>
      </c>
      <c r="BH53" s="248">
        <f>'Result Entry'!BI55</f>
        <v>0</v>
      </c>
      <c r="BI53" s="249">
        <f>'Result Entry'!BJ55</f>
        <v>0</v>
      </c>
      <c r="BJ53" s="91">
        <f>'Result Entry'!BK55</f>
        <v>0</v>
      </c>
      <c r="BK53" s="250">
        <f>'Result Entry'!BL55</f>
        <v>0</v>
      </c>
      <c r="BL53" s="250">
        <f>'Result Entry'!BM55</f>
        <v>0</v>
      </c>
      <c r="BM53" s="250">
        <f>'Result Entry'!BN55</f>
        <v>0</v>
      </c>
      <c r="BN53" s="91">
        <f>'Result Entry'!BO55</f>
        <v>0</v>
      </c>
      <c r="BO53" s="250">
        <f>'Result Entry'!BP55</f>
        <v>0</v>
      </c>
      <c r="BP53" s="235">
        <f>'Result Entry'!BQ55</f>
        <v>0</v>
      </c>
      <c r="BQ53" s="251" t="str">
        <f>'Result Entry'!BR55</f>
        <v/>
      </c>
      <c r="BR53" s="259">
        <f>'Result Entry'!BS55</f>
        <v>0</v>
      </c>
      <c r="BS53" s="254">
        <f>'Result Entry'!BT55</f>
        <v>0</v>
      </c>
      <c r="BT53" s="254">
        <f>'Result Entry'!BU55</f>
        <v>0</v>
      </c>
      <c r="BU53" s="254">
        <f>'Result Entry'!BV55</f>
        <v>0</v>
      </c>
      <c r="BV53" s="254">
        <f>'Result Entry'!BW55</f>
        <v>0</v>
      </c>
      <c r="BW53" s="260">
        <f>'Result Entry'!BX55</f>
        <v>0</v>
      </c>
      <c r="BX53" s="235">
        <f>'Result Entry'!BY55</f>
        <v>0</v>
      </c>
      <c r="BY53" s="251" t="str">
        <f>'Result Entry'!BZ55</f>
        <v/>
      </c>
      <c r="BZ53" s="259">
        <f>'Result Entry'!CA55</f>
        <v>0</v>
      </c>
      <c r="CA53" s="254">
        <f>'Result Entry'!CB55</f>
        <v>0</v>
      </c>
      <c r="CB53" s="254">
        <f>'Result Entry'!CC55</f>
        <v>0</v>
      </c>
      <c r="CC53" s="254">
        <f>'Result Entry'!CD55</f>
        <v>0</v>
      </c>
      <c r="CD53" s="254">
        <f>'Result Entry'!CE55</f>
        <v>0</v>
      </c>
      <c r="CE53" s="260">
        <f>'Result Entry'!CF55</f>
        <v>0</v>
      </c>
      <c r="CF53" s="235">
        <f>'Result Entry'!CG55</f>
        <v>0</v>
      </c>
      <c r="CG53" s="251" t="str">
        <f>'Result Entry'!CH55</f>
        <v/>
      </c>
      <c r="CH53" s="259">
        <f>'Result Entry'!CI55</f>
        <v>0</v>
      </c>
      <c r="CI53" s="254">
        <f>'Result Entry'!CJ55</f>
        <v>0</v>
      </c>
      <c r="CJ53" s="254">
        <f>'Result Entry'!CK55</f>
        <v>0</v>
      </c>
      <c r="CK53" s="254">
        <f>'Result Entry'!CL55</f>
        <v>0</v>
      </c>
      <c r="CL53" s="254">
        <f>'Result Entry'!CM55</f>
        <v>0</v>
      </c>
      <c r="CM53" s="260">
        <f>'Result Entry'!CN55</f>
        <v>0</v>
      </c>
      <c r="CN53" s="235">
        <f>'Result Entry'!CO55</f>
        <v>0</v>
      </c>
      <c r="CO53" s="251" t="str">
        <f>'Result Entry'!CP55</f>
        <v/>
      </c>
      <c r="CP53" s="259">
        <f>'Result Entry'!CQ55</f>
        <v>0</v>
      </c>
      <c r="CQ53" s="254">
        <f>'Result Entry'!CR55</f>
        <v>0</v>
      </c>
      <c r="CR53" s="254">
        <f>'Result Entry'!CS55</f>
        <v>0</v>
      </c>
      <c r="CS53" s="254">
        <f>'Result Entry'!CT55</f>
        <v>0</v>
      </c>
      <c r="CT53" s="254">
        <f>'Result Entry'!CU55</f>
        <v>0</v>
      </c>
      <c r="CU53" s="260">
        <f>'Result Entry'!CV55</f>
        <v>0</v>
      </c>
      <c r="CV53" s="235" t="str">
        <f>'Result Entry'!CW55</f>
        <v/>
      </c>
      <c r="CW53" s="251" t="str">
        <f>'Result Entry'!CX55</f>
        <v/>
      </c>
      <c r="CX53" s="261">
        <f>'Result Entry'!CY55</f>
        <v>0</v>
      </c>
      <c r="CY53" s="262">
        <f>'Result Entry'!CZ55</f>
        <v>0</v>
      </c>
      <c r="CZ53" s="263" t="str">
        <f>'Result Entry'!DA55</f>
        <v/>
      </c>
      <c r="DA53" s="256">
        <f>'Result Entry'!DB55</f>
        <v>705</v>
      </c>
      <c r="DB53" s="242">
        <f>'Result Entry'!DC55</f>
        <v>0</v>
      </c>
      <c r="DC53" s="257">
        <f>'Result Entry'!DD55</f>
        <v>0</v>
      </c>
      <c r="DD53" s="235" t="str">
        <f>'Result Entry'!DE55</f>
        <v/>
      </c>
      <c r="DE53" s="235" t="str">
        <f>'Result Entry'!DF55</f>
        <v/>
      </c>
      <c r="DF53" s="235" t="str">
        <f>'Result Entry'!DG55</f>
        <v/>
      </c>
      <c r="DG53" s="258" t="str">
        <f>'Result Entry'!DH55</f>
        <v/>
      </c>
    </row>
    <row r="54" spans="1:111">
      <c r="A54" s="833"/>
      <c r="B54" s="245">
        <f t="shared" si="0"/>
        <v>0</v>
      </c>
      <c r="C54" s="234">
        <f>'Result Entry'!D56</f>
        <v>0</v>
      </c>
      <c r="D54" s="234">
        <f>'Result Entry'!E56</f>
        <v>0</v>
      </c>
      <c r="E54" s="234">
        <f>'Result Entry'!F56</f>
        <v>0</v>
      </c>
      <c r="F54" s="235">
        <f>'Result Entry'!G56</f>
        <v>0</v>
      </c>
      <c r="G54" s="235">
        <f>'Result Entry'!H56</f>
        <v>0</v>
      </c>
      <c r="H54" s="235">
        <f>'Result Entry'!I56</f>
        <v>0</v>
      </c>
      <c r="I54" s="525">
        <f>'Result Entry'!J56</f>
        <v>0</v>
      </c>
      <c r="J54" s="92">
        <f>'Result Entry'!K56</f>
        <v>0</v>
      </c>
      <c r="K54" s="246">
        <f>'Result Entry'!L56</f>
        <v>0</v>
      </c>
      <c r="L54" s="246">
        <f>'Result Entry'!M56</f>
        <v>0</v>
      </c>
      <c r="M54" s="247">
        <f>'Result Entry'!N56</f>
        <v>0</v>
      </c>
      <c r="N54" s="248">
        <f>'Result Entry'!O56</f>
        <v>0</v>
      </c>
      <c r="O54" s="248">
        <f>'Result Entry'!P56</f>
        <v>0</v>
      </c>
      <c r="P54" s="249">
        <f>'Result Entry'!Q56</f>
        <v>0</v>
      </c>
      <c r="Q54" s="91">
        <f>'Result Entry'!R56</f>
        <v>0</v>
      </c>
      <c r="R54" s="250">
        <f>'Result Entry'!S56</f>
        <v>0</v>
      </c>
      <c r="S54" s="250">
        <f>'Result Entry'!T56</f>
        <v>0</v>
      </c>
      <c r="T54" s="250">
        <f>'Result Entry'!U56</f>
        <v>0</v>
      </c>
      <c r="U54" s="91">
        <f>'Result Entry'!V56</f>
        <v>0</v>
      </c>
      <c r="V54" s="250">
        <f>'Result Entry'!W56</f>
        <v>0</v>
      </c>
      <c r="W54" s="235">
        <f>'Result Entry'!X56</f>
        <v>0</v>
      </c>
      <c r="X54" s="251" t="str">
        <f>'Result Entry'!Y56</f>
        <v/>
      </c>
      <c r="Y54" s="252">
        <f>'Result Entry'!Z56</f>
        <v>0</v>
      </c>
      <c r="Z54" s="246">
        <f>'Result Entry'!AA56</f>
        <v>0</v>
      </c>
      <c r="AA54" s="246">
        <f>'Result Entry'!AB56</f>
        <v>0</v>
      </c>
      <c r="AB54" s="247">
        <f>'Result Entry'!AC56</f>
        <v>0</v>
      </c>
      <c r="AC54" s="248">
        <f>'Result Entry'!AD56</f>
        <v>0</v>
      </c>
      <c r="AD54" s="248">
        <f>'Result Entry'!AE56</f>
        <v>0</v>
      </c>
      <c r="AE54" s="249">
        <f>'Result Entry'!AF56</f>
        <v>0</v>
      </c>
      <c r="AF54" s="91">
        <f>'Result Entry'!AG56</f>
        <v>0</v>
      </c>
      <c r="AG54" s="250">
        <f>'Result Entry'!AH56</f>
        <v>0</v>
      </c>
      <c r="AH54" s="250">
        <f>'Result Entry'!AI56</f>
        <v>0</v>
      </c>
      <c r="AI54" s="250">
        <f>'Result Entry'!AJ56</f>
        <v>0</v>
      </c>
      <c r="AJ54" s="91">
        <f>'Result Entry'!AK56</f>
        <v>0</v>
      </c>
      <c r="AK54" s="250">
        <f>'Result Entry'!AL56</f>
        <v>0</v>
      </c>
      <c r="AL54" s="235">
        <f>'Result Entry'!AM56</f>
        <v>0</v>
      </c>
      <c r="AM54" s="251" t="str">
        <f>'Result Entry'!AN56</f>
        <v/>
      </c>
      <c r="AN54" s="252">
        <f>'Result Entry'!AO56</f>
        <v>0</v>
      </c>
      <c r="AO54" s="246">
        <f>'Result Entry'!AP56</f>
        <v>0</v>
      </c>
      <c r="AP54" s="246">
        <f>'Result Entry'!AQ56</f>
        <v>0</v>
      </c>
      <c r="AQ54" s="247">
        <f>'Result Entry'!AR56</f>
        <v>0</v>
      </c>
      <c r="AR54" s="248">
        <f>'Result Entry'!AS56</f>
        <v>0</v>
      </c>
      <c r="AS54" s="248">
        <f>'Result Entry'!AT56</f>
        <v>0</v>
      </c>
      <c r="AT54" s="249">
        <f>'Result Entry'!AU56</f>
        <v>0</v>
      </c>
      <c r="AU54" s="91">
        <f>'Result Entry'!AV56</f>
        <v>0</v>
      </c>
      <c r="AV54" s="250">
        <f>'Result Entry'!AW56</f>
        <v>0</v>
      </c>
      <c r="AW54" s="250">
        <f>'Result Entry'!AX56</f>
        <v>0</v>
      </c>
      <c r="AX54" s="250">
        <f>'Result Entry'!AY56</f>
        <v>0</v>
      </c>
      <c r="AY54" s="91">
        <f>'Result Entry'!AZ56</f>
        <v>0</v>
      </c>
      <c r="AZ54" s="250">
        <f>'Result Entry'!BA56</f>
        <v>0</v>
      </c>
      <c r="BA54" s="235">
        <f>'Result Entry'!BB56</f>
        <v>0</v>
      </c>
      <c r="BB54" s="251" t="str">
        <f>'Result Entry'!BC56</f>
        <v/>
      </c>
      <c r="BC54" s="252">
        <f>'Result Entry'!BD56</f>
        <v>0</v>
      </c>
      <c r="BD54" s="246">
        <f>'Result Entry'!BE56</f>
        <v>0</v>
      </c>
      <c r="BE54" s="246">
        <f>'Result Entry'!BF56</f>
        <v>0</v>
      </c>
      <c r="BF54" s="247">
        <f>'Result Entry'!BG56</f>
        <v>0</v>
      </c>
      <c r="BG54" s="248">
        <f>'Result Entry'!BH56</f>
        <v>0</v>
      </c>
      <c r="BH54" s="248">
        <f>'Result Entry'!BI56</f>
        <v>0</v>
      </c>
      <c r="BI54" s="249">
        <f>'Result Entry'!BJ56</f>
        <v>0</v>
      </c>
      <c r="BJ54" s="91">
        <f>'Result Entry'!BK56</f>
        <v>0</v>
      </c>
      <c r="BK54" s="250">
        <f>'Result Entry'!BL56</f>
        <v>0</v>
      </c>
      <c r="BL54" s="250">
        <f>'Result Entry'!BM56</f>
        <v>0</v>
      </c>
      <c r="BM54" s="250">
        <f>'Result Entry'!BN56</f>
        <v>0</v>
      </c>
      <c r="BN54" s="91">
        <f>'Result Entry'!BO56</f>
        <v>0</v>
      </c>
      <c r="BO54" s="250">
        <f>'Result Entry'!BP56</f>
        <v>0</v>
      </c>
      <c r="BP54" s="235">
        <f>'Result Entry'!BQ56</f>
        <v>0</v>
      </c>
      <c r="BQ54" s="251" t="str">
        <f>'Result Entry'!BR56</f>
        <v/>
      </c>
      <c r="BR54" s="259">
        <f>'Result Entry'!BS56</f>
        <v>0</v>
      </c>
      <c r="BS54" s="254">
        <f>'Result Entry'!BT56</f>
        <v>0</v>
      </c>
      <c r="BT54" s="254">
        <f>'Result Entry'!BU56</f>
        <v>0</v>
      </c>
      <c r="BU54" s="254">
        <f>'Result Entry'!BV56</f>
        <v>0</v>
      </c>
      <c r="BV54" s="254">
        <f>'Result Entry'!BW56</f>
        <v>0</v>
      </c>
      <c r="BW54" s="260">
        <f>'Result Entry'!BX56</f>
        <v>0</v>
      </c>
      <c r="BX54" s="235">
        <f>'Result Entry'!BY56</f>
        <v>0</v>
      </c>
      <c r="BY54" s="251" t="str">
        <f>'Result Entry'!BZ56</f>
        <v/>
      </c>
      <c r="BZ54" s="259">
        <f>'Result Entry'!CA56</f>
        <v>0</v>
      </c>
      <c r="CA54" s="254">
        <f>'Result Entry'!CB56</f>
        <v>0</v>
      </c>
      <c r="CB54" s="254">
        <f>'Result Entry'!CC56</f>
        <v>0</v>
      </c>
      <c r="CC54" s="254">
        <f>'Result Entry'!CD56</f>
        <v>0</v>
      </c>
      <c r="CD54" s="254">
        <f>'Result Entry'!CE56</f>
        <v>0</v>
      </c>
      <c r="CE54" s="260">
        <f>'Result Entry'!CF56</f>
        <v>0</v>
      </c>
      <c r="CF54" s="235">
        <f>'Result Entry'!CG56</f>
        <v>0</v>
      </c>
      <c r="CG54" s="251" t="str">
        <f>'Result Entry'!CH56</f>
        <v/>
      </c>
      <c r="CH54" s="259">
        <f>'Result Entry'!CI56</f>
        <v>0</v>
      </c>
      <c r="CI54" s="254">
        <f>'Result Entry'!CJ56</f>
        <v>0</v>
      </c>
      <c r="CJ54" s="254">
        <f>'Result Entry'!CK56</f>
        <v>0</v>
      </c>
      <c r="CK54" s="254">
        <f>'Result Entry'!CL56</f>
        <v>0</v>
      </c>
      <c r="CL54" s="254">
        <f>'Result Entry'!CM56</f>
        <v>0</v>
      </c>
      <c r="CM54" s="260">
        <f>'Result Entry'!CN56</f>
        <v>0</v>
      </c>
      <c r="CN54" s="235">
        <f>'Result Entry'!CO56</f>
        <v>0</v>
      </c>
      <c r="CO54" s="251" t="str">
        <f>'Result Entry'!CP56</f>
        <v/>
      </c>
      <c r="CP54" s="259">
        <f>'Result Entry'!CQ56</f>
        <v>0</v>
      </c>
      <c r="CQ54" s="254">
        <f>'Result Entry'!CR56</f>
        <v>0</v>
      </c>
      <c r="CR54" s="254">
        <f>'Result Entry'!CS56</f>
        <v>0</v>
      </c>
      <c r="CS54" s="254">
        <f>'Result Entry'!CT56</f>
        <v>0</v>
      </c>
      <c r="CT54" s="254">
        <f>'Result Entry'!CU56</f>
        <v>0</v>
      </c>
      <c r="CU54" s="260">
        <f>'Result Entry'!CV56</f>
        <v>0</v>
      </c>
      <c r="CV54" s="235" t="str">
        <f>'Result Entry'!CW56</f>
        <v/>
      </c>
      <c r="CW54" s="251" t="str">
        <f>'Result Entry'!CX56</f>
        <v/>
      </c>
      <c r="CX54" s="261">
        <f>'Result Entry'!CY56</f>
        <v>0</v>
      </c>
      <c r="CY54" s="262">
        <f>'Result Entry'!CZ56</f>
        <v>0</v>
      </c>
      <c r="CZ54" s="263" t="str">
        <f>'Result Entry'!DA56</f>
        <v/>
      </c>
      <c r="DA54" s="256">
        <f>'Result Entry'!DB56</f>
        <v>705</v>
      </c>
      <c r="DB54" s="242">
        <f>'Result Entry'!DC56</f>
        <v>0</v>
      </c>
      <c r="DC54" s="257">
        <f>'Result Entry'!DD56</f>
        <v>0</v>
      </c>
      <c r="DD54" s="235" t="str">
        <f>'Result Entry'!DE56</f>
        <v/>
      </c>
      <c r="DE54" s="235" t="str">
        <f>'Result Entry'!DF56</f>
        <v/>
      </c>
      <c r="DF54" s="235" t="str">
        <f>'Result Entry'!DG56</f>
        <v/>
      </c>
      <c r="DG54" s="258" t="str">
        <f>'Result Entry'!DH56</f>
        <v/>
      </c>
    </row>
    <row r="55" spans="1:111">
      <c r="A55" s="833"/>
      <c r="B55" s="245">
        <f t="shared" si="0"/>
        <v>0</v>
      </c>
      <c r="C55" s="234">
        <f>'Result Entry'!D57</f>
        <v>0</v>
      </c>
      <c r="D55" s="234">
        <f>'Result Entry'!E57</f>
        <v>0</v>
      </c>
      <c r="E55" s="234">
        <f>'Result Entry'!F57</f>
        <v>0</v>
      </c>
      <c r="F55" s="235">
        <f>'Result Entry'!G57</f>
        <v>0</v>
      </c>
      <c r="G55" s="235">
        <f>'Result Entry'!H57</f>
        <v>0</v>
      </c>
      <c r="H55" s="235">
        <f>'Result Entry'!I57</f>
        <v>0</v>
      </c>
      <c r="I55" s="525">
        <f>'Result Entry'!J57</f>
        <v>0</v>
      </c>
      <c r="J55" s="92">
        <f>'Result Entry'!K57</f>
        <v>0</v>
      </c>
      <c r="K55" s="246">
        <f>'Result Entry'!L57</f>
        <v>0</v>
      </c>
      <c r="L55" s="246">
        <f>'Result Entry'!M57</f>
        <v>0</v>
      </c>
      <c r="M55" s="247">
        <f>'Result Entry'!N57</f>
        <v>0</v>
      </c>
      <c r="N55" s="248">
        <f>'Result Entry'!O57</f>
        <v>0</v>
      </c>
      <c r="O55" s="248">
        <f>'Result Entry'!P57</f>
        <v>0</v>
      </c>
      <c r="P55" s="249">
        <f>'Result Entry'!Q57</f>
        <v>0</v>
      </c>
      <c r="Q55" s="91">
        <f>'Result Entry'!R57</f>
        <v>0</v>
      </c>
      <c r="R55" s="250">
        <f>'Result Entry'!S57</f>
        <v>0</v>
      </c>
      <c r="S55" s="250">
        <f>'Result Entry'!T57</f>
        <v>0</v>
      </c>
      <c r="T55" s="250">
        <f>'Result Entry'!U57</f>
        <v>0</v>
      </c>
      <c r="U55" s="91">
        <f>'Result Entry'!V57</f>
        <v>0</v>
      </c>
      <c r="V55" s="250">
        <f>'Result Entry'!W57</f>
        <v>0</v>
      </c>
      <c r="W55" s="235">
        <f>'Result Entry'!X57</f>
        <v>0</v>
      </c>
      <c r="X55" s="251" t="str">
        <f>'Result Entry'!Y57</f>
        <v/>
      </c>
      <c r="Y55" s="252">
        <f>'Result Entry'!Z57</f>
        <v>0</v>
      </c>
      <c r="Z55" s="246">
        <f>'Result Entry'!AA57</f>
        <v>0</v>
      </c>
      <c r="AA55" s="246">
        <f>'Result Entry'!AB57</f>
        <v>0</v>
      </c>
      <c r="AB55" s="247">
        <f>'Result Entry'!AC57</f>
        <v>0</v>
      </c>
      <c r="AC55" s="248">
        <f>'Result Entry'!AD57</f>
        <v>0</v>
      </c>
      <c r="AD55" s="248">
        <f>'Result Entry'!AE57</f>
        <v>0</v>
      </c>
      <c r="AE55" s="249">
        <f>'Result Entry'!AF57</f>
        <v>0</v>
      </c>
      <c r="AF55" s="91">
        <f>'Result Entry'!AG57</f>
        <v>0</v>
      </c>
      <c r="AG55" s="250">
        <f>'Result Entry'!AH57</f>
        <v>0</v>
      </c>
      <c r="AH55" s="250">
        <f>'Result Entry'!AI57</f>
        <v>0</v>
      </c>
      <c r="AI55" s="250">
        <f>'Result Entry'!AJ57</f>
        <v>0</v>
      </c>
      <c r="AJ55" s="91">
        <f>'Result Entry'!AK57</f>
        <v>0</v>
      </c>
      <c r="AK55" s="250">
        <f>'Result Entry'!AL57</f>
        <v>0</v>
      </c>
      <c r="AL55" s="235">
        <f>'Result Entry'!AM57</f>
        <v>0</v>
      </c>
      <c r="AM55" s="251" t="str">
        <f>'Result Entry'!AN57</f>
        <v/>
      </c>
      <c r="AN55" s="252">
        <f>'Result Entry'!AO57</f>
        <v>0</v>
      </c>
      <c r="AO55" s="246">
        <f>'Result Entry'!AP57</f>
        <v>0</v>
      </c>
      <c r="AP55" s="246">
        <f>'Result Entry'!AQ57</f>
        <v>0</v>
      </c>
      <c r="AQ55" s="247">
        <f>'Result Entry'!AR57</f>
        <v>0</v>
      </c>
      <c r="AR55" s="248">
        <f>'Result Entry'!AS57</f>
        <v>0</v>
      </c>
      <c r="AS55" s="248">
        <f>'Result Entry'!AT57</f>
        <v>0</v>
      </c>
      <c r="AT55" s="249">
        <f>'Result Entry'!AU57</f>
        <v>0</v>
      </c>
      <c r="AU55" s="91">
        <f>'Result Entry'!AV57</f>
        <v>0</v>
      </c>
      <c r="AV55" s="250">
        <f>'Result Entry'!AW57</f>
        <v>0</v>
      </c>
      <c r="AW55" s="250">
        <f>'Result Entry'!AX57</f>
        <v>0</v>
      </c>
      <c r="AX55" s="250">
        <f>'Result Entry'!AY57</f>
        <v>0</v>
      </c>
      <c r="AY55" s="91">
        <f>'Result Entry'!AZ57</f>
        <v>0</v>
      </c>
      <c r="AZ55" s="250">
        <f>'Result Entry'!BA57</f>
        <v>0</v>
      </c>
      <c r="BA55" s="235">
        <f>'Result Entry'!BB57</f>
        <v>0</v>
      </c>
      <c r="BB55" s="251" t="str">
        <f>'Result Entry'!BC57</f>
        <v/>
      </c>
      <c r="BC55" s="252">
        <f>'Result Entry'!BD57</f>
        <v>0</v>
      </c>
      <c r="BD55" s="246">
        <f>'Result Entry'!BE57</f>
        <v>0</v>
      </c>
      <c r="BE55" s="246">
        <f>'Result Entry'!BF57</f>
        <v>0</v>
      </c>
      <c r="BF55" s="247">
        <f>'Result Entry'!BG57</f>
        <v>0</v>
      </c>
      <c r="BG55" s="248">
        <f>'Result Entry'!BH57</f>
        <v>0</v>
      </c>
      <c r="BH55" s="248">
        <f>'Result Entry'!BI57</f>
        <v>0</v>
      </c>
      <c r="BI55" s="249">
        <f>'Result Entry'!BJ57</f>
        <v>0</v>
      </c>
      <c r="BJ55" s="91">
        <f>'Result Entry'!BK57</f>
        <v>0</v>
      </c>
      <c r="BK55" s="250">
        <f>'Result Entry'!BL57</f>
        <v>0</v>
      </c>
      <c r="BL55" s="250">
        <f>'Result Entry'!BM57</f>
        <v>0</v>
      </c>
      <c r="BM55" s="250">
        <f>'Result Entry'!BN57</f>
        <v>0</v>
      </c>
      <c r="BN55" s="91">
        <f>'Result Entry'!BO57</f>
        <v>0</v>
      </c>
      <c r="BO55" s="250">
        <f>'Result Entry'!BP57</f>
        <v>0</v>
      </c>
      <c r="BP55" s="235">
        <f>'Result Entry'!BQ57</f>
        <v>0</v>
      </c>
      <c r="BQ55" s="251" t="str">
        <f>'Result Entry'!BR57</f>
        <v/>
      </c>
      <c r="BR55" s="259">
        <f>'Result Entry'!BS57</f>
        <v>0</v>
      </c>
      <c r="BS55" s="254">
        <f>'Result Entry'!BT57</f>
        <v>0</v>
      </c>
      <c r="BT55" s="254">
        <f>'Result Entry'!BU57</f>
        <v>0</v>
      </c>
      <c r="BU55" s="254">
        <f>'Result Entry'!BV57</f>
        <v>0</v>
      </c>
      <c r="BV55" s="254">
        <f>'Result Entry'!BW57</f>
        <v>0</v>
      </c>
      <c r="BW55" s="260">
        <f>'Result Entry'!BX57</f>
        <v>0</v>
      </c>
      <c r="BX55" s="235">
        <f>'Result Entry'!BY57</f>
        <v>0</v>
      </c>
      <c r="BY55" s="251" t="str">
        <f>'Result Entry'!BZ57</f>
        <v/>
      </c>
      <c r="BZ55" s="259">
        <f>'Result Entry'!CA57</f>
        <v>0</v>
      </c>
      <c r="CA55" s="254">
        <f>'Result Entry'!CB57</f>
        <v>0</v>
      </c>
      <c r="CB55" s="254">
        <f>'Result Entry'!CC57</f>
        <v>0</v>
      </c>
      <c r="CC55" s="254">
        <f>'Result Entry'!CD57</f>
        <v>0</v>
      </c>
      <c r="CD55" s="254">
        <f>'Result Entry'!CE57</f>
        <v>0</v>
      </c>
      <c r="CE55" s="260">
        <f>'Result Entry'!CF57</f>
        <v>0</v>
      </c>
      <c r="CF55" s="235">
        <f>'Result Entry'!CG57</f>
        <v>0</v>
      </c>
      <c r="CG55" s="251" t="str">
        <f>'Result Entry'!CH57</f>
        <v/>
      </c>
      <c r="CH55" s="259">
        <f>'Result Entry'!CI57</f>
        <v>0</v>
      </c>
      <c r="CI55" s="254">
        <f>'Result Entry'!CJ57</f>
        <v>0</v>
      </c>
      <c r="CJ55" s="254">
        <f>'Result Entry'!CK57</f>
        <v>0</v>
      </c>
      <c r="CK55" s="254">
        <f>'Result Entry'!CL57</f>
        <v>0</v>
      </c>
      <c r="CL55" s="254">
        <f>'Result Entry'!CM57</f>
        <v>0</v>
      </c>
      <c r="CM55" s="260">
        <f>'Result Entry'!CN57</f>
        <v>0</v>
      </c>
      <c r="CN55" s="235">
        <f>'Result Entry'!CO57</f>
        <v>0</v>
      </c>
      <c r="CO55" s="251" t="str">
        <f>'Result Entry'!CP57</f>
        <v/>
      </c>
      <c r="CP55" s="259">
        <f>'Result Entry'!CQ57</f>
        <v>0</v>
      </c>
      <c r="CQ55" s="254">
        <f>'Result Entry'!CR57</f>
        <v>0</v>
      </c>
      <c r="CR55" s="254">
        <f>'Result Entry'!CS57</f>
        <v>0</v>
      </c>
      <c r="CS55" s="254">
        <f>'Result Entry'!CT57</f>
        <v>0</v>
      </c>
      <c r="CT55" s="254">
        <f>'Result Entry'!CU57</f>
        <v>0</v>
      </c>
      <c r="CU55" s="260">
        <f>'Result Entry'!CV57</f>
        <v>0</v>
      </c>
      <c r="CV55" s="235" t="str">
        <f>'Result Entry'!CW57</f>
        <v/>
      </c>
      <c r="CW55" s="251" t="str">
        <f>'Result Entry'!CX57</f>
        <v/>
      </c>
      <c r="CX55" s="261">
        <f>'Result Entry'!CY57</f>
        <v>0</v>
      </c>
      <c r="CY55" s="262">
        <f>'Result Entry'!CZ57</f>
        <v>0</v>
      </c>
      <c r="CZ55" s="263" t="str">
        <f>'Result Entry'!DA57</f>
        <v/>
      </c>
      <c r="DA55" s="256">
        <f>'Result Entry'!DB57</f>
        <v>705</v>
      </c>
      <c r="DB55" s="242">
        <f>'Result Entry'!DC57</f>
        <v>0</v>
      </c>
      <c r="DC55" s="257">
        <f>'Result Entry'!DD57</f>
        <v>0</v>
      </c>
      <c r="DD55" s="235" t="str">
        <f>'Result Entry'!DE57</f>
        <v/>
      </c>
      <c r="DE55" s="235" t="str">
        <f>'Result Entry'!DF57</f>
        <v/>
      </c>
      <c r="DF55" s="235" t="str">
        <f>'Result Entry'!DG57</f>
        <v/>
      </c>
      <c r="DG55" s="258" t="str">
        <f>'Result Entry'!DH57</f>
        <v/>
      </c>
    </row>
    <row r="56" spans="1:111">
      <c r="A56" s="833"/>
      <c r="B56" s="245">
        <f t="shared" si="0"/>
        <v>0</v>
      </c>
      <c r="C56" s="234">
        <f>'Result Entry'!D58</f>
        <v>0</v>
      </c>
      <c r="D56" s="234">
        <f>'Result Entry'!E58</f>
        <v>0</v>
      </c>
      <c r="E56" s="234">
        <f>'Result Entry'!F58</f>
        <v>0</v>
      </c>
      <c r="F56" s="235">
        <f>'Result Entry'!G58</f>
        <v>0</v>
      </c>
      <c r="G56" s="235">
        <f>'Result Entry'!H58</f>
        <v>0</v>
      </c>
      <c r="H56" s="235">
        <f>'Result Entry'!I58</f>
        <v>0</v>
      </c>
      <c r="I56" s="525">
        <f>'Result Entry'!J58</f>
        <v>0</v>
      </c>
      <c r="J56" s="92">
        <f>'Result Entry'!K58</f>
        <v>0</v>
      </c>
      <c r="K56" s="246">
        <f>'Result Entry'!L58</f>
        <v>0</v>
      </c>
      <c r="L56" s="246">
        <f>'Result Entry'!M58</f>
        <v>0</v>
      </c>
      <c r="M56" s="247">
        <f>'Result Entry'!N58</f>
        <v>0</v>
      </c>
      <c r="N56" s="248">
        <f>'Result Entry'!O58</f>
        <v>0</v>
      </c>
      <c r="O56" s="248">
        <f>'Result Entry'!P58</f>
        <v>0</v>
      </c>
      <c r="P56" s="249">
        <f>'Result Entry'!Q58</f>
        <v>0</v>
      </c>
      <c r="Q56" s="91">
        <f>'Result Entry'!R58</f>
        <v>0</v>
      </c>
      <c r="R56" s="250">
        <f>'Result Entry'!S58</f>
        <v>0</v>
      </c>
      <c r="S56" s="250">
        <f>'Result Entry'!T58</f>
        <v>0</v>
      </c>
      <c r="T56" s="250">
        <f>'Result Entry'!U58</f>
        <v>0</v>
      </c>
      <c r="U56" s="91">
        <f>'Result Entry'!V58</f>
        <v>0</v>
      </c>
      <c r="V56" s="250">
        <f>'Result Entry'!W58</f>
        <v>0</v>
      </c>
      <c r="W56" s="235">
        <f>'Result Entry'!X58</f>
        <v>0</v>
      </c>
      <c r="X56" s="251" t="str">
        <f>'Result Entry'!Y58</f>
        <v/>
      </c>
      <c r="Y56" s="252">
        <f>'Result Entry'!Z58</f>
        <v>0</v>
      </c>
      <c r="Z56" s="246">
        <f>'Result Entry'!AA58</f>
        <v>0</v>
      </c>
      <c r="AA56" s="246">
        <f>'Result Entry'!AB58</f>
        <v>0</v>
      </c>
      <c r="AB56" s="247">
        <f>'Result Entry'!AC58</f>
        <v>0</v>
      </c>
      <c r="AC56" s="248">
        <f>'Result Entry'!AD58</f>
        <v>0</v>
      </c>
      <c r="AD56" s="248">
        <f>'Result Entry'!AE58</f>
        <v>0</v>
      </c>
      <c r="AE56" s="249">
        <f>'Result Entry'!AF58</f>
        <v>0</v>
      </c>
      <c r="AF56" s="91">
        <f>'Result Entry'!AG58</f>
        <v>0</v>
      </c>
      <c r="AG56" s="250">
        <f>'Result Entry'!AH58</f>
        <v>0</v>
      </c>
      <c r="AH56" s="250">
        <f>'Result Entry'!AI58</f>
        <v>0</v>
      </c>
      <c r="AI56" s="250">
        <f>'Result Entry'!AJ58</f>
        <v>0</v>
      </c>
      <c r="AJ56" s="91">
        <f>'Result Entry'!AK58</f>
        <v>0</v>
      </c>
      <c r="AK56" s="250">
        <f>'Result Entry'!AL58</f>
        <v>0</v>
      </c>
      <c r="AL56" s="235">
        <f>'Result Entry'!AM58</f>
        <v>0</v>
      </c>
      <c r="AM56" s="251" t="str">
        <f>'Result Entry'!AN58</f>
        <v/>
      </c>
      <c r="AN56" s="252">
        <f>'Result Entry'!AO58</f>
        <v>0</v>
      </c>
      <c r="AO56" s="246">
        <f>'Result Entry'!AP58</f>
        <v>0</v>
      </c>
      <c r="AP56" s="246">
        <f>'Result Entry'!AQ58</f>
        <v>0</v>
      </c>
      <c r="AQ56" s="247">
        <f>'Result Entry'!AR58</f>
        <v>0</v>
      </c>
      <c r="AR56" s="248">
        <f>'Result Entry'!AS58</f>
        <v>0</v>
      </c>
      <c r="AS56" s="248">
        <f>'Result Entry'!AT58</f>
        <v>0</v>
      </c>
      <c r="AT56" s="249">
        <f>'Result Entry'!AU58</f>
        <v>0</v>
      </c>
      <c r="AU56" s="91">
        <f>'Result Entry'!AV58</f>
        <v>0</v>
      </c>
      <c r="AV56" s="250">
        <f>'Result Entry'!AW58</f>
        <v>0</v>
      </c>
      <c r="AW56" s="250">
        <f>'Result Entry'!AX58</f>
        <v>0</v>
      </c>
      <c r="AX56" s="250">
        <f>'Result Entry'!AY58</f>
        <v>0</v>
      </c>
      <c r="AY56" s="91">
        <f>'Result Entry'!AZ58</f>
        <v>0</v>
      </c>
      <c r="AZ56" s="250">
        <f>'Result Entry'!BA58</f>
        <v>0</v>
      </c>
      <c r="BA56" s="235">
        <f>'Result Entry'!BB58</f>
        <v>0</v>
      </c>
      <c r="BB56" s="251" t="str">
        <f>'Result Entry'!BC58</f>
        <v/>
      </c>
      <c r="BC56" s="252">
        <f>'Result Entry'!BD58</f>
        <v>0</v>
      </c>
      <c r="BD56" s="246">
        <f>'Result Entry'!BE58</f>
        <v>0</v>
      </c>
      <c r="BE56" s="246">
        <f>'Result Entry'!BF58</f>
        <v>0</v>
      </c>
      <c r="BF56" s="247">
        <f>'Result Entry'!BG58</f>
        <v>0</v>
      </c>
      <c r="BG56" s="248">
        <f>'Result Entry'!BH58</f>
        <v>0</v>
      </c>
      <c r="BH56" s="248">
        <f>'Result Entry'!BI58</f>
        <v>0</v>
      </c>
      <c r="BI56" s="249">
        <f>'Result Entry'!BJ58</f>
        <v>0</v>
      </c>
      <c r="BJ56" s="91">
        <f>'Result Entry'!BK58</f>
        <v>0</v>
      </c>
      <c r="BK56" s="250">
        <f>'Result Entry'!BL58</f>
        <v>0</v>
      </c>
      <c r="BL56" s="250">
        <f>'Result Entry'!BM58</f>
        <v>0</v>
      </c>
      <c r="BM56" s="250">
        <f>'Result Entry'!BN58</f>
        <v>0</v>
      </c>
      <c r="BN56" s="91">
        <f>'Result Entry'!BO58</f>
        <v>0</v>
      </c>
      <c r="BO56" s="250">
        <f>'Result Entry'!BP58</f>
        <v>0</v>
      </c>
      <c r="BP56" s="235">
        <f>'Result Entry'!BQ58</f>
        <v>0</v>
      </c>
      <c r="BQ56" s="251" t="str">
        <f>'Result Entry'!BR58</f>
        <v/>
      </c>
      <c r="BR56" s="259">
        <f>'Result Entry'!BS58</f>
        <v>0</v>
      </c>
      <c r="BS56" s="254">
        <f>'Result Entry'!BT58</f>
        <v>0</v>
      </c>
      <c r="BT56" s="254">
        <f>'Result Entry'!BU58</f>
        <v>0</v>
      </c>
      <c r="BU56" s="254">
        <f>'Result Entry'!BV58</f>
        <v>0</v>
      </c>
      <c r="BV56" s="254">
        <f>'Result Entry'!BW58</f>
        <v>0</v>
      </c>
      <c r="BW56" s="260">
        <f>'Result Entry'!BX58</f>
        <v>0</v>
      </c>
      <c r="BX56" s="235">
        <f>'Result Entry'!BY58</f>
        <v>0</v>
      </c>
      <c r="BY56" s="251" t="str">
        <f>'Result Entry'!BZ58</f>
        <v/>
      </c>
      <c r="BZ56" s="259">
        <f>'Result Entry'!CA58</f>
        <v>0</v>
      </c>
      <c r="CA56" s="254">
        <f>'Result Entry'!CB58</f>
        <v>0</v>
      </c>
      <c r="CB56" s="254">
        <f>'Result Entry'!CC58</f>
        <v>0</v>
      </c>
      <c r="CC56" s="254">
        <f>'Result Entry'!CD58</f>
        <v>0</v>
      </c>
      <c r="CD56" s="254">
        <f>'Result Entry'!CE58</f>
        <v>0</v>
      </c>
      <c r="CE56" s="260">
        <f>'Result Entry'!CF58</f>
        <v>0</v>
      </c>
      <c r="CF56" s="235">
        <f>'Result Entry'!CG58</f>
        <v>0</v>
      </c>
      <c r="CG56" s="251" t="str">
        <f>'Result Entry'!CH58</f>
        <v/>
      </c>
      <c r="CH56" s="259">
        <f>'Result Entry'!CI58</f>
        <v>0</v>
      </c>
      <c r="CI56" s="254">
        <f>'Result Entry'!CJ58</f>
        <v>0</v>
      </c>
      <c r="CJ56" s="254">
        <f>'Result Entry'!CK58</f>
        <v>0</v>
      </c>
      <c r="CK56" s="254">
        <f>'Result Entry'!CL58</f>
        <v>0</v>
      </c>
      <c r="CL56" s="254">
        <f>'Result Entry'!CM58</f>
        <v>0</v>
      </c>
      <c r="CM56" s="260">
        <f>'Result Entry'!CN58</f>
        <v>0</v>
      </c>
      <c r="CN56" s="235">
        <f>'Result Entry'!CO58</f>
        <v>0</v>
      </c>
      <c r="CO56" s="251" t="str">
        <f>'Result Entry'!CP58</f>
        <v/>
      </c>
      <c r="CP56" s="259">
        <f>'Result Entry'!CQ58</f>
        <v>0</v>
      </c>
      <c r="CQ56" s="254">
        <f>'Result Entry'!CR58</f>
        <v>0</v>
      </c>
      <c r="CR56" s="254">
        <f>'Result Entry'!CS58</f>
        <v>0</v>
      </c>
      <c r="CS56" s="254">
        <f>'Result Entry'!CT58</f>
        <v>0</v>
      </c>
      <c r="CT56" s="254">
        <f>'Result Entry'!CU58</f>
        <v>0</v>
      </c>
      <c r="CU56" s="260">
        <f>'Result Entry'!CV58</f>
        <v>0</v>
      </c>
      <c r="CV56" s="235" t="str">
        <f>'Result Entry'!CW58</f>
        <v/>
      </c>
      <c r="CW56" s="251" t="str">
        <f>'Result Entry'!CX58</f>
        <v/>
      </c>
      <c r="CX56" s="261">
        <f>'Result Entry'!CY58</f>
        <v>0</v>
      </c>
      <c r="CY56" s="262">
        <f>'Result Entry'!CZ58</f>
        <v>0</v>
      </c>
      <c r="CZ56" s="263" t="str">
        <f>'Result Entry'!DA58</f>
        <v/>
      </c>
      <c r="DA56" s="256">
        <f>'Result Entry'!DB58</f>
        <v>705</v>
      </c>
      <c r="DB56" s="242">
        <f>'Result Entry'!DC58</f>
        <v>0</v>
      </c>
      <c r="DC56" s="257">
        <f>'Result Entry'!DD58</f>
        <v>0</v>
      </c>
      <c r="DD56" s="235" t="str">
        <f>'Result Entry'!DE58</f>
        <v/>
      </c>
      <c r="DE56" s="235" t="str">
        <f>'Result Entry'!DF58</f>
        <v/>
      </c>
      <c r="DF56" s="235" t="str">
        <f>'Result Entry'!DG58</f>
        <v/>
      </c>
      <c r="DG56" s="258" t="str">
        <f>'Result Entry'!DH58</f>
        <v/>
      </c>
    </row>
    <row r="57" spans="1:111">
      <c r="A57" s="833"/>
      <c r="B57" s="245">
        <f t="shared" si="0"/>
        <v>0</v>
      </c>
      <c r="C57" s="234">
        <f>'Result Entry'!D59</f>
        <v>0</v>
      </c>
      <c r="D57" s="234">
        <f>'Result Entry'!E59</f>
        <v>0</v>
      </c>
      <c r="E57" s="234">
        <f>'Result Entry'!F59</f>
        <v>0</v>
      </c>
      <c r="F57" s="235">
        <f>'Result Entry'!G59</f>
        <v>0</v>
      </c>
      <c r="G57" s="235">
        <f>'Result Entry'!H59</f>
        <v>0</v>
      </c>
      <c r="H57" s="235">
        <f>'Result Entry'!I59</f>
        <v>0</v>
      </c>
      <c r="I57" s="525">
        <f>'Result Entry'!J59</f>
        <v>0</v>
      </c>
      <c r="J57" s="92">
        <f>'Result Entry'!K59</f>
        <v>0</v>
      </c>
      <c r="K57" s="246">
        <f>'Result Entry'!L59</f>
        <v>0</v>
      </c>
      <c r="L57" s="246">
        <f>'Result Entry'!M59</f>
        <v>0</v>
      </c>
      <c r="M57" s="247">
        <f>'Result Entry'!N59</f>
        <v>0</v>
      </c>
      <c r="N57" s="248">
        <f>'Result Entry'!O59</f>
        <v>0</v>
      </c>
      <c r="O57" s="248">
        <f>'Result Entry'!P59</f>
        <v>0</v>
      </c>
      <c r="P57" s="249">
        <f>'Result Entry'!Q59</f>
        <v>0</v>
      </c>
      <c r="Q57" s="91">
        <f>'Result Entry'!R59</f>
        <v>0</v>
      </c>
      <c r="R57" s="250">
        <f>'Result Entry'!S59</f>
        <v>0</v>
      </c>
      <c r="S57" s="250">
        <f>'Result Entry'!T59</f>
        <v>0</v>
      </c>
      <c r="T57" s="250">
        <f>'Result Entry'!U59</f>
        <v>0</v>
      </c>
      <c r="U57" s="91">
        <f>'Result Entry'!V59</f>
        <v>0</v>
      </c>
      <c r="V57" s="250">
        <f>'Result Entry'!W59</f>
        <v>0</v>
      </c>
      <c r="W57" s="235">
        <f>'Result Entry'!X59</f>
        <v>0</v>
      </c>
      <c r="X57" s="251" t="str">
        <f>'Result Entry'!Y59</f>
        <v/>
      </c>
      <c r="Y57" s="252">
        <f>'Result Entry'!Z59</f>
        <v>0</v>
      </c>
      <c r="Z57" s="246">
        <f>'Result Entry'!AA59</f>
        <v>0</v>
      </c>
      <c r="AA57" s="246">
        <f>'Result Entry'!AB59</f>
        <v>0</v>
      </c>
      <c r="AB57" s="247">
        <f>'Result Entry'!AC59</f>
        <v>0</v>
      </c>
      <c r="AC57" s="248">
        <f>'Result Entry'!AD59</f>
        <v>0</v>
      </c>
      <c r="AD57" s="248">
        <f>'Result Entry'!AE59</f>
        <v>0</v>
      </c>
      <c r="AE57" s="249">
        <f>'Result Entry'!AF59</f>
        <v>0</v>
      </c>
      <c r="AF57" s="91">
        <f>'Result Entry'!AG59</f>
        <v>0</v>
      </c>
      <c r="AG57" s="250">
        <f>'Result Entry'!AH59</f>
        <v>0</v>
      </c>
      <c r="AH57" s="250">
        <f>'Result Entry'!AI59</f>
        <v>0</v>
      </c>
      <c r="AI57" s="250">
        <f>'Result Entry'!AJ59</f>
        <v>0</v>
      </c>
      <c r="AJ57" s="91">
        <f>'Result Entry'!AK59</f>
        <v>0</v>
      </c>
      <c r="AK57" s="250">
        <f>'Result Entry'!AL59</f>
        <v>0</v>
      </c>
      <c r="AL57" s="235">
        <f>'Result Entry'!AM59</f>
        <v>0</v>
      </c>
      <c r="AM57" s="251" t="str">
        <f>'Result Entry'!AN59</f>
        <v/>
      </c>
      <c r="AN57" s="252">
        <f>'Result Entry'!AO59</f>
        <v>0</v>
      </c>
      <c r="AO57" s="246">
        <f>'Result Entry'!AP59</f>
        <v>0</v>
      </c>
      <c r="AP57" s="246">
        <f>'Result Entry'!AQ59</f>
        <v>0</v>
      </c>
      <c r="AQ57" s="247">
        <f>'Result Entry'!AR59</f>
        <v>0</v>
      </c>
      <c r="AR57" s="248">
        <f>'Result Entry'!AS59</f>
        <v>0</v>
      </c>
      <c r="AS57" s="248">
        <f>'Result Entry'!AT59</f>
        <v>0</v>
      </c>
      <c r="AT57" s="249">
        <f>'Result Entry'!AU59</f>
        <v>0</v>
      </c>
      <c r="AU57" s="91">
        <f>'Result Entry'!AV59</f>
        <v>0</v>
      </c>
      <c r="AV57" s="250">
        <f>'Result Entry'!AW59</f>
        <v>0</v>
      </c>
      <c r="AW57" s="250">
        <f>'Result Entry'!AX59</f>
        <v>0</v>
      </c>
      <c r="AX57" s="250">
        <f>'Result Entry'!AY59</f>
        <v>0</v>
      </c>
      <c r="AY57" s="91">
        <f>'Result Entry'!AZ59</f>
        <v>0</v>
      </c>
      <c r="AZ57" s="250">
        <f>'Result Entry'!BA59</f>
        <v>0</v>
      </c>
      <c r="BA57" s="235">
        <f>'Result Entry'!BB59</f>
        <v>0</v>
      </c>
      <c r="BB57" s="251" t="str">
        <f>'Result Entry'!BC59</f>
        <v/>
      </c>
      <c r="BC57" s="252">
        <f>'Result Entry'!BD59</f>
        <v>0</v>
      </c>
      <c r="BD57" s="246">
        <f>'Result Entry'!BE59</f>
        <v>0</v>
      </c>
      <c r="BE57" s="246">
        <f>'Result Entry'!BF59</f>
        <v>0</v>
      </c>
      <c r="BF57" s="247">
        <f>'Result Entry'!BG59</f>
        <v>0</v>
      </c>
      <c r="BG57" s="248">
        <f>'Result Entry'!BH59</f>
        <v>0</v>
      </c>
      <c r="BH57" s="248">
        <f>'Result Entry'!BI59</f>
        <v>0</v>
      </c>
      <c r="BI57" s="249">
        <f>'Result Entry'!BJ59</f>
        <v>0</v>
      </c>
      <c r="BJ57" s="91">
        <f>'Result Entry'!BK59</f>
        <v>0</v>
      </c>
      <c r="BK57" s="250">
        <f>'Result Entry'!BL59</f>
        <v>0</v>
      </c>
      <c r="BL57" s="250">
        <f>'Result Entry'!BM59</f>
        <v>0</v>
      </c>
      <c r="BM57" s="250">
        <f>'Result Entry'!BN59</f>
        <v>0</v>
      </c>
      <c r="BN57" s="91">
        <f>'Result Entry'!BO59</f>
        <v>0</v>
      </c>
      <c r="BO57" s="250">
        <f>'Result Entry'!BP59</f>
        <v>0</v>
      </c>
      <c r="BP57" s="235">
        <f>'Result Entry'!BQ59</f>
        <v>0</v>
      </c>
      <c r="BQ57" s="251" t="str">
        <f>'Result Entry'!BR59</f>
        <v/>
      </c>
      <c r="BR57" s="259">
        <f>'Result Entry'!BS59</f>
        <v>0</v>
      </c>
      <c r="BS57" s="254">
        <f>'Result Entry'!BT59</f>
        <v>0</v>
      </c>
      <c r="BT57" s="254">
        <f>'Result Entry'!BU59</f>
        <v>0</v>
      </c>
      <c r="BU57" s="254">
        <f>'Result Entry'!BV59</f>
        <v>0</v>
      </c>
      <c r="BV57" s="254">
        <f>'Result Entry'!BW59</f>
        <v>0</v>
      </c>
      <c r="BW57" s="260">
        <f>'Result Entry'!BX59</f>
        <v>0</v>
      </c>
      <c r="BX57" s="235">
        <f>'Result Entry'!BY59</f>
        <v>0</v>
      </c>
      <c r="BY57" s="251" t="str">
        <f>'Result Entry'!BZ59</f>
        <v/>
      </c>
      <c r="BZ57" s="259">
        <f>'Result Entry'!CA59</f>
        <v>0</v>
      </c>
      <c r="CA57" s="254">
        <f>'Result Entry'!CB59</f>
        <v>0</v>
      </c>
      <c r="CB57" s="254">
        <f>'Result Entry'!CC59</f>
        <v>0</v>
      </c>
      <c r="CC57" s="254">
        <f>'Result Entry'!CD59</f>
        <v>0</v>
      </c>
      <c r="CD57" s="254">
        <f>'Result Entry'!CE59</f>
        <v>0</v>
      </c>
      <c r="CE57" s="260">
        <f>'Result Entry'!CF59</f>
        <v>0</v>
      </c>
      <c r="CF57" s="235">
        <f>'Result Entry'!CG59</f>
        <v>0</v>
      </c>
      <c r="CG57" s="251" t="str">
        <f>'Result Entry'!CH59</f>
        <v/>
      </c>
      <c r="CH57" s="259">
        <f>'Result Entry'!CI59</f>
        <v>0</v>
      </c>
      <c r="CI57" s="254">
        <f>'Result Entry'!CJ59</f>
        <v>0</v>
      </c>
      <c r="CJ57" s="254">
        <f>'Result Entry'!CK59</f>
        <v>0</v>
      </c>
      <c r="CK57" s="254">
        <f>'Result Entry'!CL59</f>
        <v>0</v>
      </c>
      <c r="CL57" s="254">
        <f>'Result Entry'!CM59</f>
        <v>0</v>
      </c>
      <c r="CM57" s="260">
        <f>'Result Entry'!CN59</f>
        <v>0</v>
      </c>
      <c r="CN57" s="235">
        <f>'Result Entry'!CO59</f>
        <v>0</v>
      </c>
      <c r="CO57" s="251" t="str">
        <f>'Result Entry'!CP59</f>
        <v/>
      </c>
      <c r="CP57" s="259">
        <f>'Result Entry'!CQ59</f>
        <v>0</v>
      </c>
      <c r="CQ57" s="254">
        <f>'Result Entry'!CR59</f>
        <v>0</v>
      </c>
      <c r="CR57" s="254">
        <f>'Result Entry'!CS59</f>
        <v>0</v>
      </c>
      <c r="CS57" s="254">
        <f>'Result Entry'!CT59</f>
        <v>0</v>
      </c>
      <c r="CT57" s="254">
        <f>'Result Entry'!CU59</f>
        <v>0</v>
      </c>
      <c r="CU57" s="260">
        <f>'Result Entry'!CV59</f>
        <v>0</v>
      </c>
      <c r="CV57" s="235" t="str">
        <f>'Result Entry'!CW59</f>
        <v/>
      </c>
      <c r="CW57" s="251" t="str">
        <f>'Result Entry'!CX59</f>
        <v/>
      </c>
      <c r="CX57" s="261">
        <f>'Result Entry'!CY59</f>
        <v>0</v>
      </c>
      <c r="CY57" s="262">
        <f>'Result Entry'!CZ59</f>
        <v>0</v>
      </c>
      <c r="CZ57" s="263" t="str">
        <f>'Result Entry'!DA59</f>
        <v/>
      </c>
      <c r="DA57" s="256">
        <f>'Result Entry'!DB59</f>
        <v>705</v>
      </c>
      <c r="DB57" s="242">
        <f>'Result Entry'!DC59</f>
        <v>0</v>
      </c>
      <c r="DC57" s="257">
        <f>'Result Entry'!DD59</f>
        <v>0</v>
      </c>
      <c r="DD57" s="235" t="str">
        <f>'Result Entry'!DE59</f>
        <v/>
      </c>
      <c r="DE57" s="235" t="str">
        <f>'Result Entry'!DF59</f>
        <v/>
      </c>
      <c r="DF57" s="235" t="str">
        <f>'Result Entry'!DG59</f>
        <v/>
      </c>
      <c r="DG57" s="258" t="str">
        <f>'Result Entry'!DH59</f>
        <v/>
      </c>
    </row>
    <row r="58" spans="1:111">
      <c r="A58" s="833"/>
      <c r="B58" s="245">
        <f t="shared" si="0"/>
        <v>0</v>
      </c>
      <c r="C58" s="234">
        <f>'Result Entry'!D60</f>
        <v>0</v>
      </c>
      <c r="D58" s="234">
        <f>'Result Entry'!E60</f>
        <v>0</v>
      </c>
      <c r="E58" s="234">
        <f>'Result Entry'!F60</f>
        <v>0</v>
      </c>
      <c r="F58" s="235">
        <f>'Result Entry'!G60</f>
        <v>0</v>
      </c>
      <c r="G58" s="235">
        <f>'Result Entry'!H60</f>
        <v>0</v>
      </c>
      <c r="H58" s="235">
        <f>'Result Entry'!I60</f>
        <v>0</v>
      </c>
      <c r="I58" s="525">
        <f>'Result Entry'!J60</f>
        <v>0</v>
      </c>
      <c r="J58" s="92">
        <f>'Result Entry'!K60</f>
        <v>0</v>
      </c>
      <c r="K58" s="246">
        <f>'Result Entry'!L60</f>
        <v>0</v>
      </c>
      <c r="L58" s="246">
        <f>'Result Entry'!M60</f>
        <v>0</v>
      </c>
      <c r="M58" s="247">
        <f>'Result Entry'!N60</f>
        <v>0</v>
      </c>
      <c r="N58" s="248">
        <f>'Result Entry'!O60</f>
        <v>0</v>
      </c>
      <c r="O58" s="248">
        <f>'Result Entry'!P60</f>
        <v>0</v>
      </c>
      <c r="P58" s="249">
        <f>'Result Entry'!Q60</f>
        <v>0</v>
      </c>
      <c r="Q58" s="91">
        <f>'Result Entry'!R60</f>
        <v>0</v>
      </c>
      <c r="R58" s="250">
        <f>'Result Entry'!S60</f>
        <v>0</v>
      </c>
      <c r="S58" s="250">
        <f>'Result Entry'!T60</f>
        <v>0</v>
      </c>
      <c r="T58" s="250">
        <f>'Result Entry'!U60</f>
        <v>0</v>
      </c>
      <c r="U58" s="91">
        <f>'Result Entry'!V60</f>
        <v>0</v>
      </c>
      <c r="V58" s="250">
        <f>'Result Entry'!W60</f>
        <v>0</v>
      </c>
      <c r="W58" s="235">
        <f>'Result Entry'!X60</f>
        <v>0</v>
      </c>
      <c r="X58" s="251" t="str">
        <f>'Result Entry'!Y60</f>
        <v/>
      </c>
      <c r="Y58" s="252">
        <f>'Result Entry'!Z60</f>
        <v>0</v>
      </c>
      <c r="Z58" s="246">
        <f>'Result Entry'!AA60</f>
        <v>0</v>
      </c>
      <c r="AA58" s="246">
        <f>'Result Entry'!AB60</f>
        <v>0</v>
      </c>
      <c r="AB58" s="247">
        <f>'Result Entry'!AC60</f>
        <v>0</v>
      </c>
      <c r="AC58" s="248">
        <f>'Result Entry'!AD60</f>
        <v>0</v>
      </c>
      <c r="AD58" s="248">
        <f>'Result Entry'!AE60</f>
        <v>0</v>
      </c>
      <c r="AE58" s="249">
        <f>'Result Entry'!AF60</f>
        <v>0</v>
      </c>
      <c r="AF58" s="91">
        <f>'Result Entry'!AG60</f>
        <v>0</v>
      </c>
      <c r="AG58" s="250">
        <f>'Result Entry'!AH60</f>
        <v>0</v>
      </c>
      <c r="AH58" s="250">
        <f>'Result Entry'!AI60</f>
        <v>0</v>
      </c>
      <c r="AI58" s="250">
        <f>'Result Entry'!AJ60</f>
        <v>0</v>
      </c>
      <c r="AJ58" s="91">
        <f>'Result Entry'!AK60</f>
        <v>0</v>
      </c>
      <c r="AK58" s="250">
        <f>'Result Entry'!AL60</f>
        <v>0</v>
      </c>
      <c r="AL58" s="235">
        <f>'Result Entry'!AM60</f>
        <v>0</v>
      </c>
      <c r="AM58" s="251" t="str">
        <f>'Result Entry'!AN60</f>
        <v/>
      </c>
      <c r="AN58" s="252">
        <f>'Result Entry'!AO60</f>
        <v>0</v>
      </c>
      <c r="AO58" s="246">
        <f>'Result Entry'!AP60</f>
        <v>0</v>
      </c>
      <c r="AP58" s="246">
        <f>'Result Entry'!AQ60</f>
        <v>0</v>
      </c>
      <c r="AQ58" s="247">
        <f>'Result Entry'!AR60</f>
        <v>0</v>
      </c>
      <c r="AR58" s="248">
        <f>'Result Entry'!AS60</f>
        <v>0</v>
      </c>
      <c r="AS58" s="248">
        <f>'Result Entry'!AT60</f>
        <v>0</v>
      </c>
      <c r="AT58" s="249">
        <f>'Result Entry'!AU60</f>
        <v>0</v>
      </c>
      <c r="AU58" s="91">
        <f>'Result Entry'!AV60</f>
        <v>0</v>
      </c>
      <c r="AV58" s="250">
        <f>'Result Entry'!AW60</f>
        <v>0</v>
      </c>
      <c r="AW58" s="250">
        <f>'Result Entry'!AX60</f>
        <v>0</v>
      </c>
      <c r="AX58" s="250">
        <f>'Result Entry'!AY60</f>
        <v>0</v>
      </c>
      <c r="AY58" s="91">
        <f>'Result Entry'!AZ60</f>
        <v>0</v>
      </c>
      <c r="AZ58" s="250">
        <f>'Result Entry'!BA60</f>
        <v>0</v>
      </c>
      <c r="BA58" s="235">
        <f>'Result Entry'!BB60</f>
        <v>0</v>
      </c>
      <c r="BB58" s="251" t="str">
        <f>'Result Entry'!BC60</f>
        <v/>
      </c>
      <c r="BC58" s="252">
        <f>'Result Entry'!BD60</f>
        <v>0</v>
      </c>
      <c r="BD58" s="246">
        <f>'Result Entry'!BE60</f>
        <v>0</v>
      </c>
      <c r="BE58" s="246">
        <f>'Result Entry'!BF60</f>
        <v>0</v>
      </c>
      <c r="BF58" s="247">
        <f>'Result Entry'!BG60</f>
        <v>0</v>
      </c>
      <c r="BG58" s="248">
        <f>'Result Entry'!BH60</f>
        <v>0</v>
      </c>
      <c r="BH58" s="248">
        <f>'Result Entry'!BI60</f>
        <v>0</v>
      </c>
      <c r="BI58" s="249">
        <f>'Result Entry'!BJ60</f>
        <v>0</v>
      </c>
      <c r="BJ58" s="91">
        <f>'Result Entry'!BK60</f>
        <v>0</v>
      </c>
      <c r="BK58" s="250">
        <f>'Result Entry'!BL60</f>
        <v>0</v>
      </c>
      <c r="BL58" s="250">
        <f>'Result Entry'!BM60</f>
        <v>0</v>
      </c>
      <c r="BM58" s="250">
        <f>'Result Entry'!BN60</f>
        <v>0</v>
      </c>
      <c r="BN58" s="91">
        <f>'Result Entry'!BO60</f>
        <v>0</v>
      </c>
      <c r="BO58" s="250">
        <f>'Result Entry'!BP60</f>
        <v>0</v>
      </c>
      <c r="BP58" s="235">
        <f>'Result Entry'!BQ60</f>
        <v>0</v>
      </c>
      <c r="BQ58" s="251" t="str">
        <f>'Result Entry'!BR60</f>
        <v/>
      </c>
      <c r="BR58" s="259">
        <f>'Result Entry'!BS60</f>
        <v>0</v>
      </c>
      <c r="BS58" s="254">
        <f>'Result Entry'!BT60</f>
        <v>0</v>
      </c>
      <c r="BT58" s="254">
        <f>'Result Entry'!BU60</f>
        <v>0</v>
      </c>
      <c r="BU58" s="254">
        <f>'Result Entry'!BV60</f>
        <v>0</v>
      </c>
      <c r="BV58" s="254">
        <f>'Result Entry'!BW60</f>
        <v>0</v>
      </c>
      <c r="BW58" s="260">
        <f>'Result Entry'!BX60</f>
        <v>0</v>
      </c>
      <c r="BX58" s="235">
        <f>'Result Entry'!BY60</f>
        <v>0</v>
      </c>
      <c r="BY58" s="251" t="str">
        <f>'Result Entry'!BZ60</f>
        <v/>
      </c>
      <c r="BZ58" s="259">
        <f>'Result Entry'!CA60</f>
        <v>0</v>
      </c>
      <c r="CA58" s="254">
        <f>'Result Entry'!CB60</f>
        <v>0</v>
      </c>
      <c r="CB58" s="254">
        <f>'Result Entry'!CC60</f>
        <v>0</v>
      </c>
      <c r="CC58" s="254">
        <f>'Result Entry'!CD60</f>
        <v>0</v>
      </c>
      <c r="CD58" s="254">
        <f>'Result Entry'!CE60</f>
        <v>0</v>
      </c>
      <c r="CE58" s="260">
        <f>'Result Entry'!CF60</f>
        <v>0</v>
      </c>
      <c r="CF58" s="235">
        <f>'Result Entry'!CG60</f>
        <v>0</v>
      </c>
      <c r="CG58" s="251" t="str">
        <f>'Result Entry'!CH60</f>
        <v/>
      </c>
      <c r="CH58" s="259">
        <f>'Result Entry'!CI60</f>
        <v>0</v>
      </c>
      <c r="CI58" s="254">
        <f>'Result Entry'!CJ60</f>
        <v>0</v>
      </c>
      <c r="CJ58" s="254">
        <f>'Result Entry'!CK60</f>
        <v>0</v>
      </c>
      <c r="CK58" s="254">
        <f>'Result Entry'!CL60</f>
        <v>0</v>
      </c>
      <c r="CL58" s="254">
        <f>'Result Entry'!CM60</f>
        <v>0</v>
      </c>
      <c r="CM58" s="260">
        <f>'Result Entry'!CN60</f>
        <v>0</v>
      </c>
      <c r="CN58" s="235">
        <f>'Result Entry'!CO60</f>
        <v>0</v>
      </c>
      <c r="CO58" s="251" t="str">
        <f>'Result Entry'!CP60</f>
        <v/>
      </c>
      <c r="CP58" s="259">
        <f>'Result Entry'!CQ60</f>
        <v>0</v>
      </c>
      <c r="CQ58" s="254">
        <f>'Result Entry'!CR60</f>
        <v>0</v>
      </c>
      <c r="CR58" s="254">
        <f>'Result Entry'!CS60</f>
        <v>0</v>
      </c>
      <c r="CS58" s="254">
        <f>'Result Entry'!CT60</f>
        <v>0</v>
      </c>
      <c r="CT58" s="254">
        <f>'Result Entry'!CU60</f>
        <v>0</v>
      </c>
      <c r="CU58" s="260">
        <f>'Result Entry'!CV60</f>
        <v>0</v>
      </c>
      <c r="CV58" s="235" t="str">
        <f>'Result Entry'!CW60</f>
        <v/>
      </c>
      <c r="CW58" s="251" t="str">
        <f>'Result Entry'!CX60</f>
        <v/>
      </c>
      <c r="CX58" s="261">
        <f>'Result Entry'!CY60</f>
        <v>0</v>
      </c>
      <c r="CY58" s="262">
        <f>'Result Entry'!CZ60</f>
        <v>0</v>
      </c>
      <c r="CZ58" s="263" t="str">
        <f>'Result Entry'!DA60</f>
        <v/>
      </c>
      <c r="DA58" s="256">
        <f>'Result Entry'!DB60</f>
        <v>705</v>
      </c>
      <c r="DB58" s="242">
        <f>'Result Entry'!DC60</f>
        <v>0</v>
      </c>
      <c r="DC58" s="257">
        <f>'Result Entry'!DD60</f>
        <v>0</v>
      </c>
      <c r="DD58" s="235" t="str">
        <f>'Result Entry'!DE60</f>
        <v/>
      </c>
      <c r="DE58" s="235" t="str">
        <f>'Result Entry'!DF60</f>
        <v/>
      </c>
      <c r="DF58" s="235" t="str">
        <f>'Result Entry'!DG60</f>
        <v/>
      </c>
      <c r="DG58" s="258" t="str">
        <f>'Result Entry'!DH60</f>
        <v/>
      </c>
    </row>
    <row r="59" spans="1:111">
      <c r="A59" s="833"/>
      <c r="B59" s="245">
        <f t="shared" si="0"/>
        <v>0</v>
      </c>
      <c r="C59" s="234">
        <f>'Result Entry'!D61</f>
        <v>0</v>
      </c>
      <c r="D59" s="234">
        <f>'Result Entry'!E61</f>
        <v>0</v>
      </c>
      <c r="E59" s="234">
        <f>'Result Entry'!F61</f>
        <v>0</v>
      </c>
      <c r="F59" s="235">
        <f>'Result Entry'!G61</f>
        <v>0</v>
      </c>
      <c r="G59" s="235">
        <f>'Result Entry'!H61</f>
        <v>0</v>
      </c>
      <c r="H59" s="235">
        <f>'Result Entry'!I61</f>
        <v>0</v>
      </c>
      <c r="I59" s="525">
        <f>'Result Entry'!J61</f>
        <v>0</v>
      </c>
      <c r="J59" s="92">
        <f>'Result Entry'!K61</f>
        <v>0</v>
      </c>
      <c r="K59" s="246">
        <f>'Result Entry'!L61</f>
        <v>0</v>
      </c>
      <c r="L59" s="246">
        <f>'Result Entry'!M61</f>
        <v>0</v>
      </c>
      <c r="M59" s="247">
        <f>'Result Entry'!N61</f>
        <v>0</v>
      </c>
      <c r="N59" s="248">
        <f>'Result Entry'!O61</f>
        <v>0</v>
      </c>
      <c r="O59" s="248">
        <f>'Result Entry'!P61</f>
        <v>0</v>
      </c>
      <c r="P59" s="249">
        <f>'Result Entry'!Q61</f>
        <v>0</v>
      </c>
      <c r="Q59" s="91">
        <f>'Result Entry'!R61</f>
        <v>0</v>
      </c>
      <c r="R59" s="250">
        <f>'Result Entry'!S61</f>
        <v>0</v>
      </c>
      <c r="S59" s="250">
        <f>'Result Entry'!T61</f>
        <v>0</v>
      </c>
      <c r="T59" s="250">
        <f>'Result Entry'!U61</f>
        <v>0</v>
      </c>
      <c r="U59" s="91">
        <f>'Result Entry'!V61</f>
        <v>0</v>
      </c>
      <c r="V59" s="250">
        <f>'Result Entry'!W61</f>
        <v>0</v>
      </c>
      <c r="W59" s="235">
        <f>'Result Entry'!X61</f>
        <v>0</v>
      </c>
      <c r="X59" s="251" t="str">
        <f>'Result Entry'!Y61</f>
        <v/>
      </c>
      <c r="Y59" s="252">
        <f>'Result Entry'!Z61</f>
        <v>0</v>
      </c>
      <c r="Z59" s="246">
        <f>'Result Entry'!AA61</f>
        <v>0</v>
      </c>
      <c r="AA59" s="246">
        <f>'Result Entry'!AB61</f>
        <v>0</v>
      </c>
      <c r="AB59" s="247">
        <f>'Result Entry'!AC61</f>
        <v>0</v>
      </c>
      <c r="AC59" s="248">
        <f>'Result Entry'!AD61</f>
        <v>0</v>
      </c>
      <c r="AD59" s="248">
        <f>'Result Entry'!AE61</f>
        <v>0</v>
      </c>
      <c r="AE59" s="249">
        <f>'Result Entry'!AF61</f>
        <v>0</v>
      </c>
      <c r="AF59" s="91">
        <f>'Result Entry'!AG61</f>
        <v>0</v>
      </c>
      <c r="AG59" s="250">
        <f>'Result Entry'!AH61</f>
        <v>0</v>
      </c>
      <c r="AH59" s="250">
        <f>'Result Entry'!AI61</f>
        <v>0</v>
      </c>
      <c r="AI59" s="250">
        <f>'Result Entry'!AJ61</f>
        <v>0</v>
      </c>
      <c r="AJ59" s="91">
        <f>'Result Entry'!AK61</f>
        <v>0</v>
      </c>
      <c r="AK59" s="250">
        <f>'Result Entry'!AL61</f>
        <v>0</v>
      </c>
      <c r="AL59" s="235">
        <f>'Result Entry'!AM61</f>
        <v>0</v>
      </c>
      <c r="AM59" s="251" t="str">
        <f>'Result Entry'!AN61</f>
        <v/>
      </c>
      <c r="AN59" s="252">
        <f>'Result Entry'!AO61</f>
        <v>0</v>
      </c>
      <c r="AO59" s="246">
        <f>'Result Entry'!AP61</f>
        <v>0</v>
      </c>
      <c r="AP59" s="246">
        <f>'Result Entry'!AQ61</f>
        <v>0</v>
      </c>
      <c r="AQ59" s="247">
        <f>'Result Entry'!AR61</f>
        <v>0</v>
      </c>
      <c r="AR59" s="248">
        <f>'Result Entry'!AS61</f>
        <v>0</v>
      </c>
      <c r="AS59" s="248">
        <f>'Result Entry'!AT61</f>
        <v>0</v>
      </c>
      <c r="AT59" s="249">
        <f>'Result Entry'!AU61</f>
        <v>0</v>
      </c>
      <c r="AU59" s="91">
        <f>'Result Entry'!AV61</f>
        <v>0</v>
      </c>
      <c r="AV59" s="250">
        <f>'Result Entry'!AW61</f>
        <v>0</v>
      </c>
      <c r="AW59" s="250">
        <f>'Result Entry'!AX61</f>
        <v>0</v>
      </c>
      <c r="AX59" s="250">
        <f>'Result Entry'!AY61</f>
        <v>0</v>
      </c>
      <c r="AY59" s="91">
        <f>'Result Entry'!AZ61</f>
        <v>0</v>
      </c>
      <c r="AZ59" s="250">
        <f>'Result Entry'!BA61</f>
        <v>0</v>
      </c>
      <c r="BA59" s="235">
        <f>'Result Entry'!BB61</f>
        <v>0</v>
      </c>
      <c r="BB59" s="251" t="str">
        <f>'Result Entry'!BC61</f>
        <v/>
      </c>
      <c r="BC59" s="252">
        <f>'Result Entry'!BD61</f>
        <v>0</v>
      </c>
      <c r="BD59" s="246">
        <f>'Result Entry'!BE61</f>
        <v>0</v>
      </c>
      <c r="BE59" s="246">
        <f>'Result Entry'!BF61</f>
        <v>0</v>
      </c>
      <c r="BF59" s="247">
        <f>'Result Entry'!BG61</f>
        <v>0</v>
      </c>
      <c r="BG59" s="248">
        <f>'Result Entry'!BH61</f>
        <v>0</v>
      </c>
      <c r="BH59" s="248">
        <f>'Result Entry'!BI61</f>
        <v>0</v>
      </c>
      <c r="BI59" s="249">
        <f>'Result Entry'!BJ61</f>
        <v>0</v>
      </c>
      <c r="BJ59" s="91">
        <f>'Result Entry'!BK61</f>
        <v>0</v>
      </c>
      <c r="BK59" s="250">
        <f>'Result Entry'!BL61</f>
        <v>0</v>
      </c>
      <c r="BL59" s="250">
        <f>'Result Entry'!BM61</f>
        <v>0</v>
      </c>
      <c r="BM59" s="250">
        <f>'Result Entry'!BN61</f>
        <v>0</v>
      </c>
      <c r="BN59" s="91">
        <f>'Result Entry'!BO61</f>
        <v>0</v>
      </c>
      <c r="BO59" s="250">
        <f>'Result Entry'!BP61</f>
        <v>0</v>
      </c>
      <c r="BP59" s="235">
        <f>'Result Entry'!BQ61</f>
        <v>0</v>
      </c>
      <c r="BQ59" s="251" t="str">
        <f>'Result Entry'!BR61</f>
        <v/>
      </c>
      <c r="BR59" s="259">
        <f>'Result Entry'!BS61</f>
        <v>0</v>
      </c>
      <c r="BS59" s="254">
        <f>'Result Entry'!BT61</f>
        <v>0</v>
      </c>
      <c r="BT59" s="254">
        <f>'Result Entry'!BU61</f>
        <v>0</v>
      </c>
      <c r="BU59" s="254">
        <f>'Result Entry'!BV61</f>
        <v>0</v>
      </c>
      <c r="BV59" s="254">
        <f>'Result Entry'!BW61</f>
        <v>0</v>
      </c>
      <c r="BW59" s="260">
        <f>'Result Entry'!BX61</f>
        <v>0</v>
      </c>
      <c r="BX59" s="235">
        <f>'Result Entry'!BY61</f>
        <v>0</v>
      </c>
      <c r="BY59" s="251" t="str">
        <f>'Result Entry'!BZ61</f>
        <v/>
      </c>
      <c r="BZ59" s="259">
        <f>'Result Entry'!CA61</f>
        <v>0</v>
      </c>
      <c r="CA59" s="254">
        <f>'Result Entry'!CB61</f>
        <v>0</v>
      </c>
      <c r="CB59" s="254">
        <f>'Result Entry'!CC61</f>
        <v>0</v>
      </c>
      <c r="CC59" s="254">
        <f>'Result Entry'!CD61</f>
        <v>0</v>
      </c>
      <c r="CD59" s="254">
        <f>'Result Entry'!CE61</f>
        <v>0</v>
      </c>
      <c r="CE59" s="260">
        <f>'Result Entry'!CF61</f>
        <v>0</v>
      </c>
      <c r="CF59" s="235">
        <f>'Result Entry'!CG61</f>
        <v>0</v>
      </c>
      <c r="CG59" s="251" t="str">
        <f>'Result Entry'!CH61</f>
        <v/>
      </c>
      <c r="CH59" s="259">
        <f>'Result Entry'!CI61</f>
        <v>0</v>
      </c>
      <c r="CI59" s="254">
        <f>'Result Entry'!CJ61</f>
        <v>0</v>
      </c>
      <c r="CJ59" s="254">
        <f>'Result Entry'!CK61</f>
        <v>0</v>
      </c>
      <c r="CK59" s="254">
        <f>'Result Entry'!CL61</f>
        <v>0</v>
      </c>
      <c r="CL59" s="254">
        <f>'Result Entry'!CM61</f>
        <v>0</v>
      </c>
      <c r="CM59" s="260">
        <f>'Result Entry'!CN61</f>
        <v>0</v>
      </c>
      <c r="CN59" s="235">
        <f>'Result Entry'!CO61</f>
        <v>0</v>
      </c>
      <c r="CO59" s="251" t="str">
        <f>'Result Entry'!CP61</f>
        <v/>
      </c>
      <c r="CP59" s="259">
        <f>'Result Entry'!CQ61</f>
        <v>0</v>
      </c>
      <c r="CQ59" s="254">
        <f>'Result Entry'!CR61</f>
        <v>0</v>
      </c>
      <c r="CR59" s="254">
        <f>'Result Entry'!CS61</f>
        <v>0</v>
      </c>
      <c r="CS59" s="254">
        <f>'Result Entry'!CT61</f>
        <v>0</v>
      </c>
      <c r="CT59" s="254">
        <f>'Result Entry'!CU61</f>
        <v>0</v>
      </c>
      <c r="CU59" s="260">
        <f>'Result Entry'!CV61</f>
        <v>0</v>
      </c>
      <c r="CV59" s="235" t="str">
        <f>'Result Entry'!CW61</f>
        <v/>
      </c>
      <c r="CW59" s="251" t="str">
        <f>'Result Entry'!CX61</f>
        <v/>
      </c>
      <c r="CX59" s="261">
        <f>'Result Entry'!CY61</f>
        <v>0</v>
      </c>
      <c r="CY59" s="262">
        <f>'Result Entry'!CZ61</f>
        <v>0</v>
      </c>
      <c r="CZ59" s="263" t="str">
        <f>'Result Entry'!DA61</f>
        <v/>
      </c>
      <c r="DA59" s="256">
        <f>'Result Entry'!DB61</f>
        <v>705</v>
      </c>
      <c r="DB59" s="242">
        <f>'Result Entry'!DC61</f>
        <v>0</v>
      </c>
      <c r="DC59" s="257">
        <f>'Result Entry'!DD61</f>
        <v>0</v>
      </c>
      <c r="DD59" s="235" t="str">
        <f>'Result Entry'!DE61</f>
        <v/>
      </c>
      <c r="DE59" s="235" t="str">
        <f>'Result Entry'!DF61</f>
        <v/>
      </c>
      <c r="DF59" s="235" t="str">
        <f>'Result Entry'!DG61</f>
        <v/>
      </c>
      <c r="DG59" s="258" t="str">
        <f>'Result Entry'!DH61</f>
        <v/>
      </c>
    </row>
    <row r="60" spans="1:111">
      <c r="A60" s="833"/>
      <c r="B60" s="245">
        <f t="shared" si="0"/>
        <v>0</v>
      </c>
      <c r="C60" s="234">
        <f>'Result Entry'!D62</f>
        <v>0</v>
      </c>
      <c r="D60" s="234">
        <f>'Result Entry'!E62</f>
        <v>0</v>
      </c>
      <c r="E60" s="234">
        <f>'Result Entry'!F62</f>
        <v>0</v>
      </c>
      <c r="F60" s="235">
        <f>'Result Entry'!G62</f>
        <v>0</v>
      </c>
      <c r="G60" s="235">
        <f>'Result Entry'!H62</f>
        <v>0</v>
      </c>
      <c r="H60" s="235">
        <f>'Result Entry'!I62</f>
        <v>0</v>
      </c>
      <c r="I60" s="525">
        <f>'Result Entry'!J62</f>
        <v>0</v>
      </c>
      <c r="J60" s="92">
        <f>'Result Entry'!K62</f>
        <v>0</v>
      </c>
      <c r="K60" s="246">
        <f>'Result Entry'!L62</f>
        <v>0</v>
      </c>
      <c r="L60" s="246">
        <f>'Result Entry'!M62</f>
        <v>0</v>
      </c>
      <c r="M60" s="247">
        <f>'Result Entry'!N62</f>
        <v>0</v>
      </c>
      <c r="N60" s="248">
        <f>'Result Entry'!O62</f>
        <v>0</v>
      </c>
      <c r="O60" s="248">
        <f>'Result Entry'!P62</f>
        <v>0</v>
      </c>
      <c r="P60" s="249">
        <f>'Result Entry'!Q62</f>
        <v>0</v>
      </c>
      <c r="Q60" s="91">
        <f>'Result Entry'!R62</f>
        <v>0</v>
      </c>
      <c r="R60" s="250">
        <f>'Result Entry'!S62</f>
        <v>0</v>
      </c>
      <c r="S60" s="250">
        <f>'Result Entry'!T62</f>
        <v>0</v>
      </c>
      <c r="T60" s="250">
        <f>'Result Entry'!U62</f>
        <v>0</v>
      </c>
      <c r="U60" s="91">
        <f>'Result Entry'!V62</f>
        <v>0</v>
      </c>
      <c r="V60" s="250">
        <f>'Result Entry'!W62</f>
        <v>0</v>
      </c>
      <c r="W60" s="235">
        <f>'Result Entry'!X62</f>
        <v>0</v>
      </c>
      <c r="X60" s="251" t="str">
        <f>'Result Entry'!Y62</f>
        <v/>
      </c>
      <c r="Y60" s="252">
        <f>'Result Entry'!Z62</f>
        <v>0</v>
      </c>
      <c r="Z60" s="246">
        <f>'Result Entry'!AA62</f>
        <v>0</v>
      </c>
      <c r="AA60" s="246">
        <f>'Result Entry'!AB62</f>
        <v>0</v>
      </c>
      <c r="AB60" s="247">
        <f>'Result Entry'!AC62</f>
        <v>0</v>
      </c>
      <c r="AC60" s="248">
        <f>'Result Entry'!AD62</f>
        <v>0</v>
      </c>
      <c r="AD60" s="248">
        <f>'Result Entry'!AE62</f>
        <v>0</v>
      </c>
      <c r="AE60" s="249">
        <f>'Result Entry'!AF62</f>
        <v>0</v>
      </c>
      <c r="AF60" s="91">
        <f>'Result Entry'!AG62</f>
        <v>0</v>
      </c>
      <c r="AG60" s="250">
        <f>'Result Entry'!AH62</f>
        <v>0</v>
      </c>
      <c r="AH60" s="250">
        <f>'Result Entry'!AI62</f>
        <v>0</v>
      </c>
      <c r="AI60" s="250">
        <f>'Result Entry'!AJ62</f>
        <v>0</v>
      </c>
      <c r="AJ60" s="91">
        <f>'Result Entry'!AK62</f>
        <v>0</v>
      </c>
      <c r="AK60" s="250">
        <f>'Result Entry'!AL62</f>
        <v>0</v>
      </c>
      <c r="AL60" s="235">
        <f>'Result Entry'!AM62</f>
        <v>0</v>
      </c>
      <c r="AM60" s="251" t="str">
        <f>'Result Entry'!AN62</f>
        <v/>
      </c>
      <c r="AN60" s="252">
        <f>'Result Entry'!AO62</f>
        <v>0</v>
      </c>
      <c r="AO60" s="246">
        <f>'Result Entry'!AP62</f>
        <v>0</v>
      </c>
      <c r="AP60" s="246">
        <f>'Result Entry'!AQ62</f>
        <v>0</v>
      </c>
      <c r="AQ60" s="247">
        <f>'Result Entry'!AR62</f>
        <v>0</v>
      </c>
      <c r="AR60" s="248">
        <f>'Result Entry'!AS62</f>
        <v>0</v>
      </c>
      <c r="AS60" s="248">
        <f>'Result Entry'!AT62</f>
        <v>0</v>
      </c>
      <c r="AT60" s="249">
        <f>'Result Entry'!AU62</f>
        <v>0</v>
      </c>
      <c r="AU60" s="91">
        <f>'Result Entry'!AV62</f>
        <v>0</v>
      </c>
      <c r="AV60" s="250">
        <f>'Result Entry'!AW62</f>
        <v>0</v>
      </c>
      <c r="AW60" s="250">
        <f>'Result Entry'!AX62</f>
        <v>0</v>
      </c>
      <c r="AX60" s="250">
        <f>'Result Entry'!AY62</f>
        <v>0</v>
      </c>
      <c r="AY60" s="91">
        <f>'Result Entry'!AZ62</f>
        <v>0</v>
      </c>
      <c r="AZ60" s="250">
        <f>'Result Entry'!BA62</f>
        <v>0</v>
      </c>
      <c r="BA60" s="235">
        <f>'Result Entry'!BB62</f>
        <v>0</v>
      </c>
      <c r="BB60" s="251" t="str">
        <f>'Result Entry'!BC62</f>
        <v/>
      </c>
      <c r="BC60" s="252">
        <f>'Result Entry'!BD62</f>
        <v>0</v>
      </c>
      <c r="BD60" s="246">
        <f>'Result Entry'!BE62</f>
        <v>0</v>
      </c>
      <c r="BE60" s="246">
        <f>'Result Entry'!BF62</f>
        <v>0</v>
      </c>
      <c r="BF60" s="247">
        <f>'Result Entry'!BG62</f>
        <v>0</v>
      </c>
      <c r="BG60" s="248">
        <f>'Result Entry'!BH62</f>
        <v>0</v>
      </c>
      <c r="BH60" s="248">
        <f>'Result Entry'!BI62</f>
        <v>0</v>
      </c>
      <c r="BI60" s="249">
        <f>'Result Entry'!BJ62</f>
        <v>0</v>
      </c>
      <c r="BJ60" s="91">
        <f>'Result Entry'!BK62</f>
        <v>0</v>
      </c>
      <c r="BK60" s="250">
        <f>'Result Entry'!BL62</f>
        <v>0</v>
      </c>
      <c r="BL60" s="250">
        <f>'Result Entry'!BM62</f>
        <v>0</v>
      </c>
      <c r="BM60" s="250">
        <f>'Result Entry'!BN62</f>
        <v>0</v>
      </c>
      <c r="BN60" s="91">
        <f>'Result Entry'!BO62</f>
        <v>0</v>
      </c>
      <c r="BO60" s="250">
        <f>'Result Entry'!BP62</f>
        <v>0</v>
      </c>
      <c r="BP60" s="235">
        <f>'Result Entry'!BQ62</f>
        <v>0</v>
      </c>
      <c r="BQ60" s="251" t="str">
        <f>'Result Entry'!BR62</f>
        <v/>
      </c>
      <c r="BR60" s="259">
        <f>'Result Entry'!BS62</f>
        <v>0</v>
      </c>
      <c r="BS60" s="254">
        <f>'Result Entry'!BT62</f>
        <v>0</v>
      </c>
      <c r="BT60" s="254">
        <f>'Result Entry'!BU62</f>
        <v>0</v>
      </c>
      <c r="BU60" s="254">
        <f>'Result Entry'!BV62</f>
        <v>0</v>
      </c>
      <c r="BV60" s="254">
        <f>'Result Entry'!BW62</f>
        <v>0</v>
      </c>
      <c r="BW60" s="260">
        <f>'Result Entry'!BX62</f>
        <v>0</v>
      </c>
      <c r="BX60" s="235">
        <f>'Result Entry'!BY62</f>
        <v>0</v>
      </c>
      <c r="BY60" s="251" t="str">
        <f>'Result Entry'!BZ62</f>
        <v/>
      </c>
      <c r="BZ60" s="259">
        <f>'Result Entry'!CA62</f>
        <v>0</v>
      </c>
      <c r="CA60" s="254">
        <f>'Result Entry'!CB62</f>
        <v>0</v>
      </c>
      <c r="CB60" s="254">
        <f>'Result Entry'!CC62</f>
        <v>0</v>
      </c>
      <c r="CC60" s="254">
        <f>'Result Entry'!CD62</f>
        <v>0</v>
      </c>
      <c r="CD60" s="254">
        <f>'Result Entry'!CE62</f>
        <v>0</v>
      </c>
      <c r="CE60" s="260">
        <f>'Result Entry'!CF62</f>
        <v>0</v>
      </c>
      <c r="CF60" s="235">
        <f>'Result Entry'!CG62</f>
        <v>0</v>
      </c>
      <c r="CG60" s="251" t="str">
        <f>'Result Entry'!CH62</f>
        <v/>
      </c>
      <c r="CH60" s="259">
        <f>'Result Entry'!CI62</f>
        <v>0</v>
      </c>
      <c r="CI60" s="254">
        <f>'Result Entry'!CJ62</f>
        <v>0</v>
      </c>
      <c r="CJ60" s="254">
        <f>'Result Entry'!CK62</f>
        <v>0</v>
      </c>
      <c r="CK60" s="254">
        <f>'Result Entry'!CL62</f>
        <v>0</v>
      </c>
      <c r="CL60" s="254">
        <f>'Result Entry'!CM62</f>
        <v>0</v>
      </c>
      <c r="CM60" s="260">
        <f>'Result Entry'!CN62</f>
        <v>0</v>
      </c>
      <c r="CN60" s="235">
        <f>'Result Entry'!CO62</f>
        <v>0</v>
      </c>
      <c r="CO60" s="251" t="str">
        <f>'Result Entry'!CP62</f>
        <v/>
      </c>
      <c r="CP60" s="259">
        <f>'Result Entry'!CQ62</f>
        <v>0</v>
      </c>
      <c r="CQ60" s="254">
        <f>'Result Entry'!CR62</f>
        <v>0</v>
      </c>
      <c r="CR60" s="254">
        <f>'Result Entry'!CS62</f>
        <v>0</v>
      </c>
      <c r="CS60" s="254">
        <f>'Result Entry'!CT62</f>
        <v>0</v>
      </c>
      <c r="CT60" s="254">
        <f>'Result Entry'!CU62</f>
        <v>0</v>
      </c>
      <c r="CU60" s="260">
        <f>'Result Entry'!CV62</f>
        <v>0</v>
      </c>
      <c r="CV60" s="235" t="str">
        <f>'Result Entry'!CW62</f>
        <v/>
      </c>
      <c r="CW60" s="251" t="str">
        <f>'Result Entry'!CX62</f>
        <v/>
      </c>
      <c r="CX60" s="261">
        <f>'Result Entry'!CY62</f>
        <v>0</v>
      </c>
      <c r="CY60" s="262">
        <f>'Result Entry'!CZ62</f>
        <v>0</v>
      </c>
      <c r="CZ60" s="263" t="str">
        <f>'Result Entry'!DA62</f>
        <v/>
      </c>
      <c r="DA60" s="256">
        <f>'Result Entry'!DB62</f>
        <v>705</v>
      </c>
      <c r="DB60" s="242">
        <f>'Result Entry'!DC62</f>
        <v>0</v>
      </c>
      <c r="DC60" s="257">
        <f>'Result Entry'!DD62</f>
        <v>0</v>
      </c>
      <c r="DD60" s="235" t="str">
        <f>'Result Entry'!DE62</f>
        <v/>
      </c>
      <c r="DE60" s="235" t="str">
        <f>'Result Entry'!DF62</f>
        <v/>
      </c>
      <c r="DF60" s="235" t="str">
        <f>'Result Entry'!DG62</f>
        <v/>
      </c>
      <c r="DG60" s="258" t="str">
        <f>'Result Entry'!DH62</f>
        <v/>
      </c>
    </row>
    <row r="61" spans="1:111">
      <c r="A61" s="833"/>
      <c r="B61" s="245">
        <f t="shared" si="0"/>
        <v>0</v>
      </c>
      <c r="C61" s="234">
        <f>'Result Entry'!D63</f>
        <v>0</v>
      </c>
      <c r="D61" s="234">
        <f>'Result Entry'!E63</f>
        <v>0</v>
      </c>
      <c r="E61" s="234">
        <f>'Result Entry'!F63</f>
        <v>0</v>
      </c>
      <c r="F61" s="235">
        <f>'Result Entry'!G63</f>
        <v>0</v>
      </c>
      <c r="G61" s="235">
        <f>'Result Entry'!H63</f>
        <v>0</v>
      </c>
      <c r="H61" s="235">
        <f>'Result Entry'!I63</f>
        <v>0</v>
      </c>
      <c r="I61" s="525">
        <f>'Result Entry'!J63</f>
        <v>0</v>
      </c>
      <c r="J61" s="92">
        <f>'Result Entry'!K63</f>
        <v>0</v>
      </c>
      <c r="K61" s="246">
        <f>'Result Entry'!L63</f>
        <v>0</v>
      </c>
      <c r="L61" s="246">
        <f>'Result Entry'!M63</f>
        <v>0</v>
      </c>
      <c r="M61" s="247">
        <f>'Result Entry'!N63</f>
        <v>0</v>
      </c>
      <c r="N61" s="248">
        <f>'Result Entry'!O63</f>
        <v>0</v>
      </c>
      <c r="O61" s="248">
        <f>'Result Entry'!P63</f>
        <v>0</v>
      </c>
      <c r="P61" s="249">
        <f>'Result Entry'!Q63</f>
        <v>0</v>
      </c>
      <c r="Q61" s="91">
        <f>'Result Entry'!R63</f>
        <v>0</v>
      </c>
      <c r="R61" s="250">
        <f>'Result Entry'!S63</f>
        <v>0</v>
      </c>
      <c r="S61" s="250">
        <f>'Result Entry'!T63</f>
        <v>0</v>
      </c>
      <c r="T61" s="250">
        <f>'Result Entry'!U63</f>
        <v>0</v>
      </c>
      <c r="U61" s="91">
        <f>'Result Entry'!V63</f>
        <v>0</v>
      </c>
      <c r="V61" s="250">
        <f>'Result Entry'!W63</f>
        <v>0</v>
      </c>
      <c r="W61" s="235">
        <f>'Result Entry'!X63</f>
        <v>0</v>
      </c>
      <c r="X61" s="251" t="str">
        <f>'Result Entry'!Y63</f>
        <v/>
      </c>
      <c r="Y61" s="252">
        <f>'Result Entry'!Z63</f>
        <v>0</v>
      </c>
      <c r="Z61" s="246">
        <f>'Result Entry'!AA63</f>
        <v>0</v>
      </c>
      <c r="AA61" s="246">
        <f>'Result Entry'!AB63</f>
        <v>0</v>
      </c>
      <c r="AB61" s="247">
        <f>'Result Entry'!AC63</f>
        <v>0</v>
      </c>
      <c r="AC61" s="248">
        <f>'Result Entry'!AD63</f>
        <v>0</v>
      </c>
      <c r="AD61" s="248">
        <f>'Result Entry'!AE63</f>
        <v>0</v>
      </c>
      <c r="AE61" s="249">
        <f>'Result Entry'!AF63</f>
        <v>0</v>
      </c>
      <c r="AF61" s="91">
        <f>'Result Entry'!AG63</f>
        <v>0</v>
      </c>
      <c r="AG61" s="250">
        <f>'Result Entry'!AH63</f>
        <v>0</v>
      </c>
      <c r="AH61" s="250">
        <f>'Result Entry'!AI63</f>
        <v>0</v>
      </c>
      <c r="AI61" s="250">
        <f>'Result Entry'!AJ63</f>
        <v>0</v>
      </c>
      <c r="AJ61" s="91">
        <f>'Result Entry'!AK63</f>
        <v>0</v>
      </c>
      <c r="AK61" s="250">
        <f>'Result Entry'!AL63</f>
        <v>0</v>
      </c>
      <c r="AL61" s="235">
        <f>'Result Entry'!AM63</f>
        <v>0</v>
      </c>
      <c r="AM61" s="251" t="str">
        <f>'Result Entry'!AN63</f>
        <v/>
      </c>
      <c r="AN61" s="252">
        <f>'Result Entry'!AO63</f>
        <v>0</v>
      </c>
      <c r="AO61" s="246">
        <f>'Result Entry'!AP63</f>
        <v>0</v>
      </c>
      <c r="AP61" s="246">
        <f>'Result Entry'!AQ63</f>
        <v>0</v>
      </c>
      <c r="AQ61" s="247">
        <f>'Result Entry'!AR63</f>
        <v>0</v>
      </c>
      <c r="AR61" s="248">
        <f>'Result Entry'!AS63</f>
        <v>0</v>
      </c>
      <c r="AS61" s="248">
        <f>'Result Entry'!AT63</f>
        <v>0</v>
      </c>
      <c r="AT61" s="249">
        <f>'Result Entry'!AU63</f>
        <v>0</v>
      </c>
      <c r="AU61" s="91">
        <f>'Result Entry'!AV63</f>
        <v>0</v>
      </c>
      <c r="AV61" s="250">
        <f>'Result Entry'!AW63</f>
        <v>0</v>
      </c>
      <c r="AW61" s="250">
        <f>'Result Entry'!AX63</f>
        <v>0</v>
      </c>
      <c r="AX61" s="250">
        <f>'Result Entry'!AY63</f>
        <v>0</v>
      </c>
      <c r="AY61" s="91">
        <f>'Result Entry'!AZ63</f>
        <v>0</v>
      </c>
      <c r="AZ61" s="250">
        <f>'Result Entry'!BA63</f>
        <v>0</v>
      </c>
      <c r="BA61" s="235">
        <f>'Result Entry'!BB63</f>
        <v>0</v>
      </c>
      <c r="BB61" s="251" t="str">
        <f>'Result Entry'!BC63</f>
        <v/>
      </c>
      <c r="BC61" s="252">
        <f>'Result Entry'!BD63</f>
        <v>0</v>
      </c>
      <c r="BD61" s="246">
        <f>'Result Entry'!BE63</f>
        <v>0</v>
      </c>
      <c r="BE61" s="246">
        <f>'Result Entry'!BF63</f>
        <v>0</v>
      </c>
      <c r="BF61" s="247">
        <f>'Result Entry'!BG63</f>
        <v>0</v>
      </c>
      <c r="BG61" s="248">
        <f>'Result Entry'!BH63</f>
        <v>0</v>
      </c>
      <c r="BH61" s="248">
        <f>'Result Entry'!BI63</f>
        <v>0</v>
      </c>
      <c r="BI61" s="249">
        <f>'Result Entry'!BJ63</f>
        <v>0</v>
      </c>
      <c r="BJ61" s="91">
        <f>'Result Entry'!BK63</f>
        <v>0</v>
      </c>
      <c r="BK61" s="250">
        <f>'Result Entry'!BL63</f>
        <v>0</v>
      </c>
      <c r="BL61" s="250">
        <f>'Result Entry'!BM63</f>
        <v>0</v>
      </c>
      <c r="BM61" s="250">
        <f>'Result Entry'!BN63</f>
        <v>0</v>
      </c>
      <c r="BN61" s="91">
        <f>'Result Entry'!BO63</f>
        <v>0</v>
      </c>
      <c r="BO61" s="250">
        <f>'Result Entry'!BP63</f>
        <v>0</v>
      </c>
      <c r="BP61" s="235">
        <f>'Result Entry'!BQ63</f>
        <v>0</v>
      </c>
      <c r="BQ61" s="251" t="str">
        <f>'Result Entry'!BR63</f>
        <v/>
      </c>
      <c r="BR61" s="259">
        <f>'Result Entry'!BS63</f>
        <v>0</v>
      </c>
      <c r="BS61" s="254">
        <f>'Result Entry'!BT63</f>
        <v>0</v>
      </c>
      <c r="BT61" s="254">
        <f>'Result Entry'!BU63</f>
        <v>0</v>
      </c>
      <c r="BU61" s="254">
        <f>'Result Entry'!BV63</f>
        <v>0</v>
      </c>
      <c r="BV61" s="254">
        <f>'Result Entry'!BW63</f>
        <v>0</v>
      </c>
      <c r="BW61" s="260">
        <f>'Result Entry'!BX63</f>
        <v>0</v>
      </c>
      <c r="BX61" s="235">
        <f>'Result Entry'!BY63</f>
        <v>0</v>
      </c>
      <c r="BY61" s="251" t="str">
        <f>'Result Entry'!BZ63</f>
        <v/>
      </c>
      <c r="BZ61" s="259">
        <f>'Result Entry'!CA63</f>
        <v>0</v>
      </c>
      <c r="CA61" s="254">
        <f>'Result Entry'!CB63</f>
        <v>0</v>
      </c>
      <c r="CB61" s="254">
        <f>'Result Entry'!CC63</f>
        <v>0</v>
      </c>
      <c r="CC61" s="254">
        <f>'Result Entry'!CD63</f>
        <v>0</v>
      </c>
      <c r="CD61" s="254">
        <f>'Result Entry'!CE63</f>
        <v>0</v>
      </c>
      <c r="CE61" s="260">
        <f>'Result Entry'!CF63</f>
        <v>0</v>
      </c>
      <c r="CF61" s="235">
        <f>'Result Entry'!CG63</f>
        <v>0</v>
      </c>
      <c r="CG61" s="251" t="str">
        <f>'Result Entry'!CH63</f>
        <v/>
      </c>
      <c r="CH61" s="259">
        <f>'Result Entry'!CI63</f>
        <v>0</v>
      </c>
      <c r="CI61" s="254">
        <f>'Result Entry'!CJ63</f>
        <v>0</v>
      </c>
      <c r="CJ61" s="254">
        <f>'Result Entry'!CK63</f>
        <v>0</v>
      </c>
      <c r="CK61" s="254">
        <f>'Result Entry'!CL63</f>
        <v>0</v>
      </c>
      <c r="CL61" s="254">
        <f>'Result Entry'!CM63</f>
        <v>0</v>
      </c>
      <c r="CM61" s="260">
        <f>'Result Entry'!CN63</f>
        <v>0</v>
      </c>
      <c r="CN61" s="235">
        <f>'Result Entry'!CO63</f>
        <v>0</v>
      </c>
      <c r="CO61" s="251" t="str">
        <f>'Result Entry'!CP63</f>
        <v/>
      </c>
      <c r="CP61" s="259">
        <f>'Result Entry'!CQ63</f>
        <v>0</v>
      </c>
      <c r="CQ61" s="254">
        <f>'Result Entry'!CR63</f>
        <v>0</v>
      </c>
      <c r="CR61" s="254">
        <f>'Result Entry'!CS63</f>
        <v>0</v>
      </c>
      <c r="CS61" s="254">
        <f>'Result Entry'!CT63</f>
        <v>0</v>
      </c>
      <c r="CT61" s="254">
        <f>'Result Entry'!CU63</f>
        <v>0</v>
      </c>
      <c r="CU61" s="260">
        <f>'Result Entry'!CV63</f>
        <v>0</v>
      </c>
      <c r="CV61" s="235" t="str">
        <f>'Result Entry'!CW63</f>
        <v/>
      </c>
      <c r="CW61" s="251" t="str">
        <f>'Result Entry'!CX63</f>
        <v/>
      </c>
      <c r="CX61" s="261">
        <f>'Result Entry'!CY63</f>
        <v>0</v>
      </c>
      <c r="CY61" s="262">
        <f>'Result Entry'!CZ63</f>
        <v>0</v>
      </c>
      <c r="CZ61" s="263" t="str">
        <f>'Result Entry'!DA63</f>
        <v/>
      </c>
      <c r="DA61" s="256">
        <f>'Result Entry'!DB63</f>
        <v>705</v>
      </c>
      <c r="DB61" s="242">
        <f>'Result Entry'!DC63</f>
        <v>0</v>
      </c>
      <c r="DC61" s="257">
        <f>'Result Entry'!DD63</f>
        <v>0</v>
      </c>
      <c r="DD61" s="235" t="str">
        <f>'Result Entry'!DE63</f>
        <v/>
      </c>
      <c r="DE61" s="235" t="str">
        <f>'Result Entry'!DF63</f>
        <v/>
      </c>
      <c r="DF61" s="235" t="str">
        <f>'Result Entry'!DG63</f>
        <v/>
      </c>
      <c r="DG61" s="258" t="str">
        <f>'Result Entry'!DH63</f>
        <v/>
      </c>
    </row>
    <row r="62" spans="1:111">
      <c r="A62" s="833"/>
      <c r="B62" s="245">
        <f t="shared" si="0"/>
        <v>0</v>
      </c>
      <c r="C62" s="234">
        <f>'Result Entry'!D64</f>
        <v>0</v>
      </c>
      <c r="D62" s="234">
        <f>'Result Entry'!E64</f>
        <v>0</v>
      </c>
      <c r="E62" s="234">
        <f>'Result Entry'!F64</f>
        <v>0</v>
      </c>
      <c r="F62" s="235">
        <f>'Result Entry'!G64</f>
        <v>0</v>
      </c>
      <c r="G62" s="235">
        <f>'Result Entry'!H64</f>
        <v>0</v>
      </c>
      <c r="H62" s="235">
        <f>'Result Entry'!I64</f>
        <v>0</v>
      </c>
      <c r="I62" s="525">
        <f>'Result Entry'!J64</f>
        <v>0</v>
      </c>
      <c r="J62" s="92">
        <f>'Result Entry'!K64</f>
        <v>0</v>
      </c>
      <c r="K62" s="246">
        <f>'Result Entry'!L64</f>
        <v>0</v>
      </c>
      <c r="L62" s="246">
        <f>'Result Entry'!M64</f>
        <v>0</v>
      </c>
      <c r="M62" s="247">
        <f>'Result Entry'!N64</f>
        <v>0</v>
      </c>
      <c r="N62" s="248">
        <f>'Result Entry'!O64</f>
        <v>0</v>
      </c>
      <c r="O62" s="248">
        <f>'Result Entry'!P64</f>
        <v>0</v>
      </c>
      <c r="P62" s="249">
        <f>'Result Entry'!Q64</f>
        <v>0</v>
      </c>
      <c r="Q62" s="91">
        <f>'Result Entry'!R64</f>
        <v>0</v>
      </c>
      <c r="R62" s="250">
        <f>'Result Entry'!S64</f>
        <v>0</v>
      </c>
      <c r="S62" s="250">
        <f>'Result Entry'!T64</f>
        <v>0</v>
      </c>
      <c r="T62" s="250">
        <f>'Result Entry'!U64</f>
        <v>0</v>
      </c>
      <c r="U62" s="91">
        <f>'Result Entry'!V64</f>
        <v>0</v>
      </c>
      <c r="V62" s="250">
        <f>'Result Entry'!W64</f>
        <v>0</v>
      </c>
      <c r="W62" s="235">
        <f>'Result Entry'!X64</f>
        <v>0</v>
      </c>
      <c r="X62" s="251" t="str">
        <f>'Result Entry'!Y64</f>
        <v/>
      </c>
      <c r="Y62" s="252">
        <f>'Result Entry'!Z64</f>
        <v>0</v>
      </c>
      <c r="Z62" s="246">
        <f>'Result Entry'!AA64</f>
        <v>0</v>
      </c>
      <c r="AA62" s="246">
        <f>'Result Entry'!AB64</f>
        <v>0</v>
      </c>
      <c r="AB62" s="247">
        <f>'Result Entry'!AC64</f>
        <v>0</v>
      </c>
      <c r="AC62" s="248">
        <f>'Result Entry'!AD64</f>
        <v>0</v>
      </c>
      <c r="AD62" s="248">
        <f>'Result Entry'!AE64</f>
        <v>0</v>
      </c>
      <c r="AE62" s="249">
        <f>'Result Entry'!AF64</f>
        <v>0</v>
      </c>
      <c r="AF62" s="91">
        <f>'Result Entry'!AG64</f>
        <v>0</v>
      </c>
      <c r="AG62" s="250">
        <f>'Result Entry'!AH64</f>
        <v>0</v>
      </c>
      <c r="AH62" s="250">
        <f>'Result Entry'!AI64</f>
        <v>0</v>
      </c>
      <c r="AI62" s="250">
        <f>'Result Entry'!AJ64</f>
        <v>0</v>
      </c>
      <c r="AJ62" s="91">
        <f>'Result Entry'!AK64</f>
        <v>0</v>
      </c>
      <c r="AK62" s="250">
        <f>'Result Entry'!AL64</f>
        <v>0</v>
      </c>
      <c r="AL62" s="235">
        <f>'Result Entry'!AM64</f>
        <v>0</v>
      </c>
      <c r="AM62" s="251" t="str">
        <f>'Result Entry'!AN64</f>
        <v/>
      </c>
      <c r="AN62" s="252">
        <f>'Result Entry'!AO64</f>
        <v>0</v>
      </c>
      <c r="AO62" s="246">
        <f>'Result Entry'!AP64</f>
        <v>0</v>
      </c>
      <c r="AP62" s="246">
        <f>'Result Entry'!AQ64</f>
        <v>0</v>
      </c>
      <c r="AQ62" s="247">
        <f>'Result Entry'!AR64</f>
        <v>0</v>
      </c>
      <c r="AR62" s="248">
        <f>'Result Entry'!AS64</f>
        <v>0</v>
      </c>
      <c r="AS62" s="248">
        <f>'Result Entry'!AT64</f>
        <v>0</v>
      </c>
      <c r="AT62" s="249">
        <f>'Result Entry'!AU64</f>
        <v>0</v>
      </c>
      <c r="AU62" s="91">
        <f>'Result Entry'!AV64</f>
        <v>0</v>
      </c>
      <c r="AV62" s="250">
        <f>'Result Entry'!AW64</f>
        <v>0</v>
      </c>
      <c r="AW62" s="250">
        <f>'Result Entry'!AX64</f>
        <v>0</v>
      </c>
      <c r="AX62" s="250">
        <f>'Result Entry'!AY64</f>
        <v>0</v>
      </c>
      <c r="AY62" s="91">
        <f>'Result Entry'!AZ64</f>
        <v>0</v>
      </c>
      <c r="AZ62" s="250">
        <f>'Result Entry'!BA64</f>
        <v>0</v>
      </c>
      <c r="BA62" s="235">
        <f>'Result Entry'!BB64</f>
        <v>0</v>
      </c>
      <c r="BB62" s="251" t="str">
        <f>'Result Entry'!BC64</f>
        <v/>
      </c>
      <c r="BC62" s="252">
        <f>'Result Entry'!BD64</f>
        <v>0</v>
      </c>
      <c r="BD62" s="246">
        <f>'Result Entry'!BE64</f>
        <v>0</v>
      </c>
      <c r="BE62" s="246">
        <f>'Result Entry'!BF64</f>
        <v>0</v>
      </c>
      <c r="BF62" s="247">
        <f>'Result Entry'!BG64</f>
        <v>0</v>
      </c>
      <c r="BG62" s="248">
        <f>'Result Entry'!BH64</f>
        <v>0</v>
      </c>
      <c r="BH62" s="248">
        <f>'Result Entry'!BI64</f>
        <v>0</v>
      </c>
      <c r="BI62" s="249">
        <f>'Result Entry'!BJ64</f>
        <v>0</v>
      </c>
      <c r="BJ62" s="91">
        <f>'Result Entry'!BK64</f>
        <v>0</v>
      </c>
      <c r="BK62" s="250">
        <f>'Result Entry'!BL64</f>
        <v>0</v>
      </c>
      <c r="BL62" s="250">
        <f>'Result Entry'!BM64</f>
        <v>0</v>
      </c>
      <c r="BM62" s="250">
        <f>'Result Entry'!BN64</f>
        <v>0</v>
      </c>
      <c r="BN62" s="91">
        <f>'Result Entry'!BO64</f>
        <v>0</v>
      </c>
      <c r="BO62" s="250">
        <f>'Result Entry'!BP64</f>
        <v>0</v>
      </c>
      <c r="BP62" s="235">
        <f>'Result Entry'!BQ64</f>
        <v>0</v>
      </c>
      <c r="BQ62" s="251" t="str">
        <f>'Result Entry'!BR64</f>
        <v/>
      </c>
      <c r="BR62" s="259">
        <f>'Result Entry'!BS64</f>
        <v>0</v>
      </c>
      <c r="BS62" s="254">
        <f>'Result Entry'!BT64</f>
        <v>0</v>
      </c>
      <c r="BT62" s="254">
        <f>'Result Entry'!BU64</f>
        <v>0</v>
      </c>
      <c r="BU62" s="254">
        <f>'Result Entry'!BV64</f>
        <v>0</v>
      </c>
      <c r="BV62" s="254">
        <f>'Result Entry'!BW64</f>
        <v>0</v>
      </c>
      <c r="BW62" s="260">
        <f>'Result Entry'!BX64</f>
        <v>0</v>
      </c>
      <c r="BX62" s="235">
        <f>'Result Entry'!BY64</f>
        <v>0</v>
      </c>
      <c r="BY62" s="251" t="str">
        <f>'Result Entry'!BZ64</f>
        <v/>
      </c>
      <c r="BZ62" s="259">
        <f>'Result Entry'!CA64</f>
        <v>0</v>
      </c>
      <c r="CA62" s="254">
        <f>'Result Entry'!CB64</f>
        <v>0</v>
      </c>
      <c r="CB62" s="254">
        <f>'Result Entry'!CC64</f>
        <v>0</v>
      </c>
      <c r="CC62" s="254">
        <f>'Result Entry'!CD64</f>
        <v>0</v>
      </c>
      <c r="CD62" s="254">
        <f>'Result Entry'!CE64</f>
        <v>0</v>
      </c>
      <c r="CE62" s="260">
        <f>'Result Entry'!CF64</f>
        <v>0</v>
      </c>
      <c r="CF62" s="235">
        <f>'Result Entry'!CG64</f>
        <v>0</v>
      </c>
      <c r="CG62" s="251" t="str">
        <f>'Result Entry'!CH64</f>
        <v/>
      </c>
      <c r="CH62" s="259">
        <f>'Result Entry'!CI64</f>
        <v>0</v>
      </c>
      <c r="CI62" s="254">
        <f>'Result Entry'!CJ64</f>
        <v>0</v>
      </c>
      <c r="CJ62" s="254">
        <f>'Result Entry'!CK64</f>
        <v>0</v>
      </c>
      <c r="CK62" s="254">
        <f>'Result Entry'!CL64</f>
        <v>0</v>
      </c>
      <c r="CL62" s="254">
        <f>'Result Entry'!CM64</f>
        <v>0</v>
      </c>
      <c r="CM62" s="260">
        <f>'Result Entry'!CN64</f>
        <v>0</v>
      </c>
      <c r="CN62" s="235">
        <f>'Result Entry'!CO64</f>
        <v>0</v>
      </c>
      <c r="CO62" s="251" t="str">
        <f>'Result Entry'!CP64</f>
        <v/>
      </c>
      <c r="CP62" s="259">
        <f>'Result Entry'!CQ64</f>
        <v>0</v>
      </c>
      <c r="CQ62" s="254">
        <f>'Result Entry'!CR64</f>
        <v>0</v>
      </c>
      <c r="CR62" s="254">
        <f>'Result Entry'!CS64</f>
        <v>0</v>
      </c>
      <c r="CS62" s="254">
        <f>'Result Entry'!CT64</f>
        <v>0</v>
      </c>
      <c r="CT62" s="254">
        <f>'Result Entry'!CU64</f>
        <v>0</v>
      </c>
      <c r="CU62" s="260">
        <f>'Result Entry'!CV64</f>
        <v>0</v>
      </c>
      <c r="CV62" s="235" t="str">
        <f>'Result Entry'!CW64</f>
        <v/>
      </c>
      <c r="CW62" s="251" t="str">
        <f>'Result Entry'!CX64</f>
        <v/>
      </c>
      <c r="CX62" s="261">
        <f>'Result Entry'!CY64</f>
        <v>0</v>
      </c>
      <c r="CY62" s="262">
        <f>'Result Entry'!CZ64</f>
        <v>0</v>
      </c>
      <c r="CZ62" s="263" t="str">
        <f>'Result Entry'!DA64</f>
        <v/>
      </c>
      <c r="DA62" s="256">
        <f>'Result Entry'!DB64</f>
        <v>705</v>
      </c>
      <c r="DB62" s="242">
        <f>'Result Entry'!DC64</f>
        <v>0</v>
      </c>
      <c r="DC62" s="257">
        <f>'Result Entry'!DD64</f>
        <v>0</v>
      </c>
      <c r="DD62" s="235" t="str">
        <f>'Result Entry'!DE64</f>
        <v/>
      </c>
      <c r="DE62" s="235" t="str">
        <f>'Result Entry'!DF64</f>
        <v/>
      </c>
      <c r="DF62" s="235" t="str">
        <f>'Result Entry'!DG64</f>
        <v/>
      </c>
      <c r="DG62" s="258" t="str">
        <f>'Result Entry'!DH64</f>
        <v/>
      </c>
    </row>
    <row r="63" spans="1:111">
      <c r="A63" s="833"/>
      <c r="B63" s="245">
        <f t="shared" si="0"/>
        <v>0</v>
      </c>
      <c r="C63" s="234">
        <f>'Result Entry'!D65</f>
        <v>0</v>
      </c>
      <c r="D63" s="234">
        <f>'Result Entry'!E65</f>
        <v>0</v>
      </c>
      <c r="E63" s="234">
        <f>'Result Entry'!F65</f>
        <v>0</v>
      </c>
      <c r="F63" s="235">
        <f>'Result Entry'!G65</f>
        <v>0</v>
      </c>
      <c r="G63" s="235">
        <f>'Result Entry'!H65</f>
        <v>0</v>
      </c>
      <c r="H63" s="235">
        <f>'Result Entry'!I65</f>
        <v>0</v>
      </c>
      <c r="I63" s="525">
        <f>'Result Entry'!J65</f>
        <v>0</v>
      </c>
      <c r="J63" s="92">
        <f>'Result Entry'!K65</f>
        <v>0</v>
      </c>
      <c r="K63" s="246">
        <f>'Result Entry'!L65</f>
        <v>0</v>
      </c>
      <c r="L63" s="246">
        <f>'Result Entry'!M65</f>
        <v>0</v>
      </c>
      <c r="M63" s="247">
        <f>'Result Entry'!N65</f>
        <v>0</v>
      </c>
      <c r="N63" s="248">
        <f>'Result Entry'!O65</f>
        <v>0</v>
      </c>
      <c r="O63" s="248">
        <f>'Result Entry'!P65</f>
        <v>0</v>
      </c>
      <c r="P63" s="249">
        <f>'Result Entry'!Q65</f>
        <v>0</v>
      </c>
      <c r="Q63" s="91">
        <f>'Result Entry'!R65</f>
        <v>0</v>
      </c>
      <c r="R63" s="250">
        <f>'Result Entry'!S65</f>
        <v>0</v>
      </c>
      <c r="S63" s="250">
        <f>'Result Entry'!T65</f>
        <v>0</v>
      </c>
      <c r="T63" s="250">
        <f>'Result Entry'!U65</f>
        <v>0</v>
      </c>
      <c r="U63" s="91">
        <f>'Result Entry'!V65</f>
        <v>0</v>
      </c>
      <c r="V63" s="250">
        <f>'Result Entry'!W65</f>
        <v>0</v>
      </c>
      <c r="W63" s="235">
        <f>'Result Entry'!X65</f>
        <v>0</v>
      </c>
      <c r="X63" s="251" t="str">
        <f>'Result Entry'!Y65</f>
        <v/>
      </c>
      <c r="Y63" s="252">
        <f>'Result Entry'!Z65</f>
        <v>0</v>
      </c>
      <c r="Z63" s="246">
        <f>'Result Entry'!AA65</f>
        <v>0</v>
      </c>
      <c r="AA63" s="246">
        <f>'Result Entry'!AB65</f>
        <v>0</v>
      </c>
      <c r="AB63" s="247">
        <f>'Result Entry'!AC65</f>
        <v>0</v>
      </c>
      <c r="AC63" s="248">
        <f>'Result Entry'!AD65</f>
        <v>0</v>
      </c>
      <c r="AD63" s="248">
        <f>'Result Entry'!AE65</f>
        <v>0</v>
      </c>
      <c r="AE63" s="249">
        <f>'Result Entry'!AF65</f>
        <v>0</v>
      </c>
      <c r="AF63" s="91">
        <f>'Result Entry'!AG65</f>
        <v>0</v>
      </c>
      <c r="AG63" s="250">
        <f>'Result Entry'!AH65</f>
        <v>0</v>
      </c>
      <c r="AH63" s="250">
        <f>'Result Entry'!AI65</f>
        <v>0</v>
      </c>
      <c r="AI63" s="250">
        <f>'Result Entry'!AJ65</f>
        <v>0</v>
      </c>
      <c r="AJ63" s="91">
        <f>'Result Entry'!AK65</f>
        <v>0</v>
      </c>
      <c r="AK63" s="250">
        <f>'Result Entry'!AL65</f>
        <v>0</v>
      </c>
      <c r="AL63" s="235">
        <f>'Result Entry'!AM65</f>
        <v>0</v>
      </c>
      <c r="AM63" s="251" t="str">
        <f>'Result Entry'!AN65</f>
        <v/>
      </c>
      <c r="AN63" s="252">
        <f>'Result Entry'!AO65</f>
        <v>0</v>
      </c>
      <c r="AO63" s="246">
        <f>'Result Entry'!AP65</f>
        <v>0</v>
      </c>
      <c r="AP63" s="246">
        <f>'Result Entry'!AQ65</f>
        <v>0</v>
      </c>
      <c r="AQ63" s="247">
        <f>'Result Entry'!AR65</f>
        <v>0</v>
      </c>
      <c r="AR63" s="248">
        <f>'Result Entry'!AS65</f>
        <v>0</v>
      </c>
      <c r="AS63" s="248">
        <f>'Result Entry'!AT65</f>
        <v>0</v>
      </c>
      <c r="AT63" s="249">
        <f>'Result Entry'!AU65</f>
        <v>0</v>
      </c>
      <c r="AU63" s="91">
        <f>'Result Entry'!AV65</f>
        <v>0</v>
      </c>
      <c r="AV63" s="250">
        <f>'Result Entry'!AW65</f>
        <v>0</v>
      </c>
      <c r="AW63" s="250">
        <f>'Result Entry'!AX65</f>
        <v>0</v>
      </c>
      <c r="AX63" s="250">
        <f>'Result Entry'!AY65</f>
        <v>0</v>
      </c>
      <c r="AY63" s="91">
        <f>'Result Entry'!AZ65</f>
        <v>0</v>
      </c>
      <c r="AZ63" s="250">
        <f>'Result Entry'!BA65</f>
        <v>0</v>
      </c>
      <c r="BA63" s="235">
        <f>'Result Entry'!BB65</f>
        <v>0</v>
      </c>
      <c r="BB63" s="251" t="str">
        <f>'Result Entry'!BC65</f>
        <v/>
      </c>
      <c r="BC63" s="252">
        <f>'Result Entry'!BD65</f>
        <v>0</v>
      </c>
      <c r="BD63" s="246">
        <f>'Result Entry'!BE65</f>
        <v>0</v>
      </c>
      <c r="BE63" s="246">
        <f>'Result Entry'!BF65</f>
        <v>0</v>
      </c>
      <c r="BF63" s="247">
        <f>'Result Entry'!BG65</f>
        <v>0</v>
      </c>
      <c r="BG63" s="248">
        <f>'Result Entry'!BH65</f>
        <v>0</v>
      </c>
      <c r="BH63" s="248">
        <f>'Result Entry'!BI65</f>
        <v>0</v>
      </c>
      <c r="BI63" s="249">
        <f>'Result Entry'!BJ65</f>
        <v>0</v>
      </c>
      <c r="BJ63" s="91">
        <f>'Result Entry'!BK65</f>
        <v>0</v>
      </c>
      <c r="BK63" s="250">
        <f>'Result Entry'!BL65</f>
        <v>0</v>
      </c>
      <c r="BL63" s="250">
        <f>'Result Entry'!BM65</f>
        <v>0</v>
      </c>
      <c r="BM63" s="250">
        <f>'Result Entry'!BN65</f>
        <v>0</v>
      </c>
      <c r="BN63" s="91">
        <f>'Result Entry'!BO65</f>
        <v>0</v>
      </c>
      <c r="BO63" s="250">
        <f>'Result Entry'!BP65</f>
        <v>0</v>
      </c>
      <c r="BP63" s="235">
        <f>'Result Entry'!BQ65</f>
        <v>0</v>
      </c>
      <c r="BQ63" s="251" t="str">
        <f>'Result Entry'!BR65</f>
        <v/>
      </c>
      <c r="BR63" s="259">
        <f>'Result Entry'!BS65</f>
        <v>0</v>
      </c>
      <c r="BS63" s="254">
        <f>'Result Entry'!BT65</f>
        <v>0</v>
      </c>
      <c r="BT63" s="254">
        <f>'Result Entry'!BU65</f>
        <v>0</v>
      </c>
      <c r="BU63" s="254">
        <f>'Result Entry'!BV65</f>
        <v>0</v>
      </c>
      <c r="BV63" s="254">
        <f>'Result Entry'!BW65</f>
        <v>0</v>
      </c>
      <c r="BW63" s="260">
        <f>'Result Entry'!BX65</f>
        <v>0</v>
      </c>
      <c r="BX63" s="235">
        <f>'Result Entry'!BY65</f>
        <v>0</v>
      </c>
      <c r="BY63" s="251" t="str">
        <f>'Result Entry'!BZ65</f>
        <v/>
      </c>
      <c r="BZ63" s="259">
        <f>'Result Entry'!CA65</f>
        <v>0</v>
      </c>
      <c r="CA63" s="254">
        <f>'Result Entry'!CB65</f>
        <v>0</v>
      </c>
      <c r="CB63" s="254">
        <f>'Result Entry'!CC65</f>
        <v>0</v>
      </c>
      <c r="CC63" s="254">
        <f>'Result Entry'!CD65</f>
        <v>0</v>
      </c>
      <c r="CD63" s="254">
        <f>'Result Entry'!CE65</f>
        <v>0</v>
      </c>
      <c r="CE63" s="260">
        <f>'Result Entry'!CF65</f>
        <v>0</v>
      </c>
      <c r="CF63" s="235">
        <f>'Result Entry'!CG65</f>
        <v>0</v>
      </c>
      <c r="CG63" s="251" t="str">
        <f>'Result Entry'!CH65</f>
        <v/>
      </c>
      <c r="CH63" s="259">
        <f>'Result Entry'!CI65</f>
        <v>0</v>
      </c>
      <c r="CI63" s="254">
        <f>'Result Entry'!CJ65</f>
        <v>0</v>
      </c>
      <c r="CJ63" s="254">
        <f>'Result Entry'!CK65</f>
        <v>0</v>
      </c>
      <c r="CK63" s="254">
        <f>'Result Entry'!CL65</f>
        <v>0</v>
      </c>
      <c r="CL63" s="254">
        <f>'Result Entry'!CM65</f>
        <v>0</v>
      </c>
      <c r="CM63" s="260">
        <f>'Result Entry'!CN65</f>
        <v>0</v>
      </c>
      <c r="CN63" s="235">
        <f>'Result Entry'!CO65</f>
        <v>0</v>
      </c>
      <c r="CO63" s="251" t="str">
        <f>'Result Entry'!CP65</f>
        <v/>
      </c>
      <c r="CP63" s="259">
        <f>'Result Entry'!CQ65</f>
        <v>0</v>
      </c>
      <c r="CQ63" s="254">
        <f>'Result Entry'!CR65</f>
        <v>0</v>
      </c>
      <c r="CR63" s="254">
        <f>'Result Entry'!CS65</f>
        <v>0</v>
      </c>
      <c r="CS63" s="254">
        <f>'Result Entry'!CT65</f>
        <v>0</v>
      </c>
      <c r="CT63" s="254">
        <f>'Result Entry'!CU65</f>
        <v>0</v>
      </c>
      <c r="CU63" s="260">
        <f>'Result Entry'!CV65</f>
        <v>0</v>
      </c>
      <c r="CV63" s="235" t="str">
        <f>'Result Entry'!CW65</f>
        <v/>
      </c>
      <c r="CW63" s="251" t="str">
        <f>'Result Entry'!CX65</f>
        <v/>
      </c>
      <c r="CX63" s="261">
        <f>'Result Entry'!CY65</f>
        <v>0</v>
      </c>
      <c r="CY63" s="262">
        <f>'Result Entry'!CZ65</f>
        <v>0</v>
      </c>
      <c r="CZ63" s="263" t="str">
        <f>'Result Entry'!DA65</f>
        <v/>
      </c>
      <c r="DA63" s="256">
        <f>'Result Entry'!DB65</f>
        <v>705</v>
      </c>
      <c r="DB63" s="242">
        <f>'Result Entry'!DC65</f>
        <v>0</v>
      </c>
      <c r="DC63" s="257">
        <f>'Result Entry'!DD65</f>
        <v>0</v>
      </c>
      <c r="DD63" s="235" t="str">
        <f>'Result Entry'!DE65</f>
        <v/>
      </c>
      <c r="DE63" s="235" t="str">
        <f>'Result Entry'!DF65</f>
        <v/>
      </c>
      <c r="DF63" s="235" t="str">
        <f>'Result Entry'!DG65</f>
        <v/>
      </c>
      <c r="DG63" s="258" t="str">
        <f>'Result Entry'!DH65</f>
        <v/>
      </c>
    </row>
    <row r="64" spans="1:111">
      <c r="A64" s="833"/>
      <c r="B64" s="245">
        <f t="shared" si="0"/>
        <v>0</v>
      </c>
      <c r="C64" s="234">
        <f>'Result Entry'!D66</f>
        <v>0</v>
      </c>
      <c r="D64" s="234">
        <f>'Result Entry'!E66</f>
        <v>0</v>
      </c>
      <c r="E64" s="234">
        <f>'Result Entry'!F66</f>
        <v>0</v>
      </c>
      <c r="F64" s="235">
        <f>'Result Entry'!G66</f>
        <v>0</v>
      </c>
      <c r="G64" s="235">
        <f>'Result Entry'!H66</f>
        <v>0</v>
      </c>
      <c r="H64" s="235">
        <f>'Result Entry'!I66</f>
        <v>0</v>
      </c>
      <c r="I64" s="525">
        <f>'Result Entry'!J66</f>
        <v>0</v>
      </c>
      <c r="J64" s="92">
        <f>'Result Entry'!K66</f>
        <v>0</v>
      </c>
      <c r="K64" s="246">
        <f>'Result Entry'!L66</f>
        <v>0</v>
      </c>
      <c r="L64" s="246">
        <f>'Result Entry'!M66</f>
        <v>0</v>
      </c>
      <c r="M64" s="247">
        <f>'Result Entry'!N66</f>
        <v>0</v>
      </c>
      <c r="N64" s="248">
        <f>'Result Entry'!O66</f>
        <v>0</v>
      </c>
      <c r="O64" s="248">
        <f>'Result Entry'!P66</f>
        <v>0</v>
      </c>
      <c r="P64" s="249">
        <f>'Result Entry'!Q66</f>
        <v>0</v>
      </c>
      <c r="Q64" s="91">
        <f>'Result Entry'!R66</f>
        <v>0</v>
      </c>
      <c r="R64" s="250">
        <f>'Result Entry'!S66</f>
        <v>0</v>
      </c>
      <c r="S64" s="250">
        <f>'Result Entry'!T66</f>
        <v>0</v>
      </c>
      <c r="T64" s="250">
        <f>'Result Entry'!U66</f>
        <v>0</v>
      </c>
      <c r="U64" s="91">
        <f>'Result Entry'!V66</f>
        <v>0</v>
      </c>
      <c r="V64" s="250">
        <f>'Result Entry'!W66</f>
        <v>0</v>
      </c>
      <c r="W64" s="235">
        <f>'Result Entry'!X66</f>
        <v>0</v>
      </c>
      <c r="X64" s="251" t="str">
        <f>'Result Entry'!Y66</f>
        <v/>
      </c>
      <c r="Y64" s="252">
        <f>'Result Entry'!Z66</f>
        <v>0</v>
      </c>
      <c r="Z64" s="246">
        <f>'Result Entry'!AA66</f>
        <v>0</v>
      </c>
      <c r="AA64" s="246">
        <f>'Result Entry'!AB66</f>
        <v>0</v>
      </c>
      <c r="AB64" s="247">
        <f>'Result Entry'!AC66</f>
        <v>0</v>
      </c>
      <c r="AC64" s="248">
        <f>'Result Entry'!AD66</f>
        <v>0</v>
      </c>
      <c r="AD64" s="248">
        <f>'Result Entry'!AE66</f>
        <v>0</v>
      </c>
      <c r="AE64" s="249">
        <f>'Result Entry'!AF66</f>
        <v>0</v>
      </c>
      <c r="AF64" s="91">
        <f>'Result Entry'!AG66</f>
        <v>0</v>
      </c>
      <c r="AG64" s="250">
        <f>'Result Entry'!AH66</f>
        <v>0</v>
      </c>
      <c r="AH64" s="250">
        <f>'Result Entry'!AI66</f>
        <v>0</v>
      </c>
      <c r="AI64" s="250">
        <f>'Result Entry'!AJ66</f>
        <v>0</v>
      </c>
      <c r="AJ64" s="91">
        <f>'Result Entry'!AK66</f>
        <v>0</v>
      </c>
      <c r="AK64" s="250">
        <f>'Result Entry'!AL66</f>
        <v>0</v>
      </c>
      <c r="AL64" s="235">
        <f>'Result Entry'!AM66</f>
        <v>0</v>
      </c>
      <c r="AM64" s="251" t="str">
        <f>'Result Entry'!AN66</f>
        <v/>
      </c>
      <c r="AN64" s="252">
        <f>'Result Entry'!AO66</f>
        <v>0</v>
      </c>
      <c r="AO64" s="246">
        <f>'Result Entry'!AP66</f>
        <v>0</v>
      </c>
      <c r="AP64" s="246">
        <f>'Result Entry'!AQ66</f>
        <v>0</v>
      </c>
      <c r="AQ64" s="247">
        <f>'Result Entry'!AR66</f>
        <v>0</v>
      </c>
      <c r="AR64" s="248">
        <f>'Result Entry'!AS66</f>
        <v>0</v>
      </c>
      <c r="AS64" s="248">
        <f>'Result Entry'!AT66</f>
        <v>0</v>
      </c>
      <c r="AT64" s="249">
        <f>'Result Entry'!AU66</f>
        <v>0</v>
      </c>
      <c r="AU64" s="91">
        <f>'Result Entry'!AV66</f>
        <v>0</v>
      </c>
      <c r="AV64" s="250">
        <f>'Result Entry'!AW66</f>
        <v>0</v>
      </c>
      <c r="AW64" s="250">
        <f>'Result Entry'!AX66</f>
        <v>0</v>
      </c>
      <c r="AX64" s="250">
        <f>'Result Entry'!AY66</f>
        <v>0</v>
      </c>
      <c r="AY64" s="91">
        <f>'Result Entry'!AZ66</f>
        <v>0</v>
      </c>
      <c r="AZ64" s="250">
        <f>'Result Entry'!BA66</f>
        <v>0</v>
      </c>
      <c r="BA64" s="235">
        <f>'Result Entry'!BB66</f>
        <v>0</v>
      </c>
      <c r="BB64" s="251" t="str">
        <f>'Result Entry'!BC66</f>
        <v/>
      </c>
      <c r="BC64" s="252">
        <f>'Result Entry'!BD66</f>
        <v>0</v>
      </c>
      <c r="BD64" s="246">
        <f>'Result Entry'!BE66</f>
        <v>0</v>
      </c>
      <c r="BE64" s="246">
        <f>'Result Entry'!BF66</f>
        <v>0</v>
      </c>
      <c r="BF64" s="247">
        <f>'Result Entry'!BG66</f>
        <v>0</v>
      </c>
      <c r="BG64" s="248">
        <f>'Result Entry'!BH66</f>
        <v>0</v>
      </c>
      <c r="BH64" s="248">
        <f>'Result Entry'!BI66</f>
        <v>0</v>
      </c>
      <c r="BI64" s="249">
        <f>'Result Entry'!BJ66</f>
        <v>0</v>
      </c>
      <c r="BJ64" s="91">
        <f>'Result Entry'!BK66</f>
        <v>0</v>
      </c>
      <c r="BK64" s="250">
        <f>'Result Entry'!BL66</f>
        <v>0</v>
      </c>
      <c r="BL64" s="250">
        <f>'Result Entry'!BM66</f>
        <v>0</v>
      </c>
      <c r="BM64" s="250">
        <f>'Result Entry'!BN66</f>
        <v>0</v>
      </c>
      <c r="BN64" s="91">
        <f>'Result Entry'!BO66</f>
        <v>0</v>
      </c>
      <c r="BO64" s="250">
        <f>'Result Entry'!BP66</f>
        <v>0</v>
      </c>
      <c r="BP64" s="235">
        <f>'Result Entry'!BQ66</f>
        <v>0</v>
      </c>
      <c r="BQ64" s="251" t="str">
        <f>'Result Entry'!BR66</f>
        <v/>
      </c>
      <c r="BR64" s="259">
        <f>'Result Entry'!BS66</f>
        <v>0</v>
      </c>
      <c r="BS64" s="254">
        <f>'Result Entry'!BT66</f>
        <v>0</v>
      </c>
      <c r="BT64" s="254">
        <f>'Result Entry'!BU66</f>
        <v>0</v>
      </c>
      <c r="BU64" s="254">
        <f>'Result Entry'!BV66</f>
        <v>0</v>
      </c>
      <c r="BV64" s="254">
        <f>'Result Entry'!BW66</f>
        <v>0</v>
      </c>
      <c r="BW64" s="260">
        <f>'Result Entry'!BX66</f>
        <v>0</v>
      </c>
      <c r="BX64" s="235">
        <f>'Result Entry'!BY66</f>
        <v>0</v>
      </c>
      <c r="BY64" s="251" t="str">
        <f>'Result Entry'!BZ66</f>
        <v/>
      </c>
      <c r="BZ64" s="259">
        <f>'Result Entry'!CA66</f>
        <v>0</v>
      </c>
      <c r="CA64" s="254">
        <f>'Result Entry'!CB66</f>
        <v>0</v>
      </c>
      <c r="CB64" s="254">
        <f>'Result Entry'!CC66</f>
        <v>0</v>
      </c>
      <c r="CC64" s="254">
        <f>'Result Entry'!CD66</f>
        <v>0</v>
      </c>
      <c r="CD64" s="254">
        <f>'Result Entry'!CE66</f>
        <v>0</v>
      </c>
      <c r="CE64" s="260">
        <f>'Result Entry'!CF66</f>
        <v>0</v>
      </c>
      <c r="CF64" s="235">
        <f>'Result Entry'!CG66</f>
        <v>0</v>
      </c>
      <c r="CG64" s="251" t="str">
        <f>'Result Entry'!CH66</f>
        <v/>
      </c>
      <c r="CH64" s="259">
        <f>'Result Entry'!CI66</f>
        <v>0</v>
      </c>
      <c r="CI64" s="254">
        <f>'Result Entry'!CJ66</f>
        <v>0</v>
      </c>
      <c r="CJ64" s="254">
        <f>'Result Entry'!CK66</f>
        <v>0</v>
      </c>
      <c r="CK64" s="254">
        <f>'Result Entry'!CL66</f>
        <v>0</v>
      </c>
      <c r="CL64" s="254">
        <f>'Result Entry'!CM66</f>
        <v>0</v>
      </c>
      <c r="CM64" s="260">
        <f>'Result Entry'!CN66</f>
        <v>0</v>
      </c>
      <c r="CN64" s="235">
        <f>'Result Entry'!CO66</f>
        <v>0</v>
      </c>
      <c r="CO64" s="251" t="str">
        <f>'Result Entry'!CP66</f>
        <v/>
      </c>
      <c r="CP64" s="259">
        <f>'Result Entry'!CQ66</f>
        <v>0</v>
      </c>
      <c r="CQ64" s="254">
        <f>'Result Entry'!CR66</f>
        <v>0</v>
      </c>
      <c r="CR64" s="254">
        <f>'Result Entry'!CS66</f>
        <v>0</v>
      </c>
      <c r="CS64" s="254">
        <f>'Result Entry'!CT66</f>
        <v>0</v>
      </c>
      <c r="CT64" s="254">
        <f>'Result Entry'!CU66</f>
        <v>0</v>
      </c>
      <c r="CU64" s="260">
        <f>'Result Entry'!CV66</f>
        <v>0</v>
      </c>
      <c r="CV64" s="235" t="str">
        <f>'Result Entry'!CW66</f>
        <v/>
      </c>
      <c r="CW64" s="251" t="str">
        <f>'Result Entry'!CX66</f>
        <v/>
      </c>
      <c r="CX64" s="261">
        <f>'Result Entry'!CY66</f>
        <v>0</v>
      </c>
      <c r="CY64" s="262">
        <f>'Result Entry'!CZ66</f>
        <v>0</v>
      </c>
      <c r="CZ64" s="263" t="str">
        <f>'Result Entry'!DA66</f>
        <v/>
      </c>
      <c r="DA64" s="256">
        <f>'Result Entry'!DB66</f>
        <v>705</v>
      </c>
      <c r="DB64" s="242">
        <f>'Result Entry'!DC66</f>
        <v>0</v>
      </c>
      <c r="DC64" s="257">
        <f>'Result Entry'!DD66</f>
        <v>0</v>
      </c>
      <c r="DD64" s="235" t="str">
        <f>'Result Entry'!DE66</f>
        <v/>
      </c>
      <c r="DE64" s="235" t="str">
        <f>'Result Entry'!DF66</f>
        <v/>
      </c>
      <c r="DF64" s="235" t="str">
        <f>'Result Entry'!DG66</f>
        <v/>
      </c>
      <c r="DG64" s="258" t="str">
        <f>'Result Entry'!DH66</f>
        <v/>
      </c>
    </row>
    <row r="65" spans="1:111">
      <c r="A65" s="833"/>
      <c r="B65" s="245">
        <f t="shared" si="0"/>
        <v>0</v>
      </c>
      <c r="C65" s="234">
        <f>'Result Entry'!D67</f>
        <v>0</v>
      </c>
      <c r="D65" s="234">
        <f>'Result Entry'!E67</f>
        <v>0</v>
      </c>
      <c r="E65" s="234">
        <f>'Result Entry'!F67</f>
        <v>0</v>
      </c>
      <c r="F65" s="235">
        <f>'Result Entry'!G67</f>
        <v>0</v>
      </c>
      <c r="G65" s="235">
        <f>'Result Entry'!H67</f>
        <v>0</v>
      </c>
      <c r="H65" s="235">
        <f>'Result Entry'!I67</f>
        <v>0</v>
      </c>
      <c r="I65" s="525">
        <f>'Result Entry'!J67</f>
        <v>0</v>
      </c>
      <c r="J65" s="92">
        <f>'Result Entry'!K67</f>
        <v>0</v>
      </c>
      <c r="K65" s="246">
        <f>'Result Entry'!L67</f>
        <v>0</v>
      </c>
      <c r="L65" s="246">
        <f>'Result Entry'!M67</f>
        <v>0</v>
      </c>
      <c r="M65" s="247">
        <f>'Result Entry'!N67</f>
        <v>0</v>
      </c>
      <c r="N65" s="248">
        <f>'Result Entry'!O67</f>
        <v>0</v>
      </c>
      <c r="O65" s="248">
        <f>'Result Entry'!P67</f>
        <v>0</v>
      </c>
      <c r="P65" s="249">
        <f>'Result Entry'!Q67</f>
        <v>0</v>
      </c>
      <c r="Q65" s="91">
        <f>'Result Entry'!R67</f>
        <v>0</v>
      </c>
      <c r="R65" s="250">
        <f>'Result Entry'!S67</f>
        <v>0</v>
      </c>
      <c r="S65" s="250">
        <f>'Result Entry'!T67</f>
        <v>0</v>
      </c>
      <c r="T65" s="250">
        <f>'Result Entry'!U67</f>
        <v>0</v>
      </c>
      <c r="U65" s="91">
        <f>'Result Entry'!V67</f>
        <v>0</v>
      </c>
      <c r="V65" s="250">
        <f>'Result Entry'!W67</f>
        <v>0</v>
      </c>
      <c r="W65" s="235">
        <f>'Result Entry'!X67</f>
        <v>0</v>
      </c>
      <c r="X65" s="251" t="str">
        <f>'Result Entry'!Y67</f>
        <v/>
      </c>
      <c r="Y65" s="252">
        <f>'Result Entry'!Z67</f>
        <v>0</v>
      </c>
      <c r="Z65" s="246">
        <f>'Result Entry'!AA67</f>
        <v>0</v>
      </c>
      <c r="AA65" s="246">
        <f>'Result Entry'!AB67</f>
        <v>0</v>
      </c>
      <c r="AB65" s="247">
        <f>'Result Entry'!AC67</f>
        <v>0</v>
      </c>
      <c r="AC65" s="248">
        <f>'Result Entry'!AD67</f>
        <v>0</v>
      </c>
      <c r="AD65" s="248">
        <f>'Result Entry'!AE67</f>
        <v>0</v>
      </c>
      <c r="AE65" s="249">
        <f>'Result Entry'!AF67</f>
        <v>0</v>
      </c>
      <c r="AF65" s="91">
        <f>'Result Entry'!AG67</f>
        <v>0</v>
      </c>
      <c r="AG65" s="250">
        <f>'Result Entry'!AH67</f>
        <v>0</v>
      </c>
      <c r="AH65" s="250">
        <f>'Result Entry'!AI67</f>
        <v>0</v>
      </c>
      <c r="AI65" s="250">
        <f>'Result Entry'!AJ67</f>
        <v>0</v>
      </c>
      <c r="AJ65" s="91">
        <f>'Result Entry'!AK67</f>
        <v>0</v>
      </c>
      <c r="AK65" s="250">
        <f>'Result Entry'!AL67</f>
        <v>0</v>
      </c>
      <c r="AL65" s="235">
        <f>'Result Entry'!AM67</f>
        <v>0</v>
      </c>
      <c r="AM65" s="251" t="str">
        <f>'Result Entry'!AN67</f>
        <v/>
      </c>
      <c r="AN65" s="252">
        <f>'Result Entry'!AO67</f>
        <v>0</v>
      </c>
      <c r="AO65" s="246">
        <f>'Result Entry'!AP67</f>
        <v>0</v>
      </c>
      <c r="AP65" s="246">
        <f>'Result Entry'!AQ67</f>
        <v>0</v>
      </c>
      <c r="AQ65" s="247">
        <f>'Result Entry'!AR67</f>
        <v>0</v>
      </c>
      <c r="AR65" s="248">
        <f>'Result Entry'!AS67</f>
        <v>0</v>
      </c>
      <c r="AS65" s="248">
        <f>'Result Entry'!AT67</f>
        <v>0</v>
      </c>
      <c r="AT65" s="249">
        <f>'Result Entry'!AU67</f>
        <v>0</v>
      </c>
      <c r="AU65" s="91">
        <f>'Result Entry'!AV67</f>
        <v>0</v>
      </c>
      <c r="AV65" s="250">
        <f>'Result Entry'!AW67</f>
        <v>0</v>
      </c>
      <c r="AW65" s="250">
        <f>'Result Entry'!AX67</f>
        <v>0</v>
      </c>
      <c r="AX65" s="250">
        <f>'Result Entry'!AY67</f>
        <v>0</v>
      </c>
      <c r="AY65" s="91">
        <f>'Result Entry'!AZ67</f>
        <v>0</v>
      </c>
      <c r="AZ65" s="250">
        <f>'Result Entry'!BA67</f>
        <v>0</v>
      </c>
      <c r="BA65" s="235">
        <f>'Result Entry'!BB67</f>
        <v>0</v>
      </c>
      <c r="BB65" s="251" t="str">
        <f>'Result Entry'!BC67</f>
        <v/>
      </c>
      <c r="BC65" s="252">
        <f>'Result Entry'!BD67</f>
        <v>0</v>
      </c>
      <c r="BD65" s="246">
        <f>'Result Entry'!BE67</f>
        <v>0</v>
      </c>
      <c r="BE65" s="246">
        <f>'Result Entry'!BF67</f>
        <v>0</v>
      </c>
      <c r="BF65" s="247">
        <f>'Result Entry'!BG67</f>
        <v>0</v>
      </c>
      <c r="BG65" s="248">
        <f>'Result Entry'!BH67</f>
        <v>0</v>
      </c>
      <c r="BH65" s="248">
        <f>'Result Entry'!BI67</f>
        <v>0</v>
      </c>
      <c r="BI65" s="249">
        <f>'Result Entry'!BJ67</f>
        <v>0</v>
      </c>
      <c r="BJ65" s="91">
        <f>'Result Entry'!BK67</f>
        <v>0</v>
      </c>
      <c r="BK65" s="250">
        <f>'Result Entry'!BL67</f>
        <v>0</v>
      </c>
      <c r="BL65" s="250">
        <f>'Result Entry'!BM67</f>
        <v>0</v>
      </c>
      <c r="BM65" s="250">
        <f>'Result Entry'!BN67</f>
        <v>0</v>
      </c>
      <c r="BN65" s="91">
        <f>'Result Entry'!BO67</f>
        <v>0</v>
      </c>
      <c r="BO65" s="250">
        <f>'Result Entry'!BP67</f>
        <v>0</v>
      </c>
      <c r="BP65" s="235">
        <f>'Result Entry'!BQ67</f>
        <v>0</v>
      </c>
      <c r="BQ65" s="251" t="str">
        <f>'Result Entry'!BR67</f>
        <v/>
      </c>
      <c r="BR65" s="259">
        <f>'Result Entry'!BS67</f>
        <v>0</v>
      </c>
      <c r="BS65" s="254">
        <f>'Result Entry'!BT67</f>
        <v>0</v>
      </c>
      <c r="BT65" s="254">
        <f>'Result Entry'!BU67</f>
        <v>0</v>
      </c>
      <c r="BU65" s="254">
        <f>'Result Entry'!BV67</f>
        <v>0</v>
      </c>
      <c r="BV65" s="254">
        <f>'Result Entry'!BW67</f>
        <v>0</v>
      </c>
      <c r="BW65" s="260">
        <f>'Result Entry'!BX67</f>
        <v>0</v>
      </c>
      <c r="BX65" s="235">
        <f>'Result Entry'!BY67</f>
        <v>0</v>
      </c>
      <c r="BY65" s="251" t="str">
        <f>'Result Entry'!BZ67</f>
        <v/>
      </c>
      <c r="BZ65" s="259">
        <f>'Result Entry'!CA67</f>
        <v>0</v>
      </c>
      <c r="CA65" s="254">
        <f>'Result Entry'!CB67</f>
        <v>0</v>
      </c>
      <c r="CB65" s="254">
        <f>'Result Entry'!CC67</f>
        <v>0</v>
      </c>
      <c r="CC65" s="254">
        <f>'Result Entry'!CD67</f>
        <v>0</v>
      </c>
      <c r="CD65" s="254">
        <f>'Result Entry'!CE67</f>
        <v>0</v>
      </c>
      <c r="CE65" s="260">
        <f>'Result Entry'!CF67</f>
        <v>0</v>
      </c>
      <c r="CF65" s="235">
        <f>'Result Entry'!CG67</f>
        <v>0</v>
      </c>
      <c r="CG65" s="251" t="str">
        <f>'Result Entry'!CH67</f>
        <v/>
      </c>
      <c r="CH65" s="259">
        <f>'Result Entry'!CI67</f>
        <v>0</v>
      </c>
      <c r="CI65" s="254">
        <f>'Result Entry'!CJ67</f>
        <v>0</v>
      </c>
      <c r="CJ65" s="254">
        <f>'Result Entry'!CK67</f>
        <v>0</v>
      </c>
      <c r="CK65" s="254">
        <f>'Result Entry'!CL67</f>
        <v>0</v>
      </c>
      <c r="CL65" s="254">
        <f>'Result Entry'!CM67</f>
        <v>0</v>
      </c>
      <c r="CM65" s="260">
        <f>'Result Entry'!CN67</f>
        <v>0</v>
      </c>
      <c r="CN65" s="235">
        <f>'Result Entry'!CO67</f>
        <v>0</v>
      </c>
      <c r="CO65" s="251" t="str">
        <f>'Result Entry'!CP67</f>
        <v/>
      </c>
      <c r="CP65" s="259">
        <f>'Result Entry'!CQ67</f>
        <v>0</v>
      </c>
      <c r="CQ65" s="254">
        <f>'Result Entry'!CR67</f>
        <v>0</v>
      </c>
      <c r="CR65" s="254">
        <f>'Result Entry'!CS67</f>
        <v>0</v>
      </c>
      <c r="CS65" s="254">
        <f>'Result Entry'!CT67</f>
        <v>0</v>
      </c>
      <c r="CT65" s="254">
        <f>'Result Entry'!CU67</f>
        <v>0</v>
      </c>
      <c r="CU65" s="260">
        <f>'Result Entry'!CV67</f>
        <v>0</v>
      </c>
      <c r="CV65" s="235" t="str">
        <f>'Result Entry'!CW67</f>
        <v/>
      </c>
      <c r="CW65" s="251" t="str">
        <f>'Result Entry'!CX67</f>
        <v/>
      </c>
      <c r="CX65" s="261">
        <f>'Result Entry'!CY67</f>
        <v>0</v>
      </c>
      <c r="CY65" s="262">
        <f>'Result Entry'!CZ67</f>
        <v>0</v>
      </c>
      <c r="CZ65" s="263" t="str">
        <f>'Result Entry'!DA67</f>
        <v/>
      </c>
      <c r="DA65" s="256">
        <f>'Result Entry'!DB67</f>
        <v>705</v>
      </c>
      <c r="DB65" s="242">
        <f>'Result Entry'!DC67</f>
        <v>0</v>
      </c>
      <c r="DC65" s="257">
        <f>'Result Entry'!DD67</f>
        <v>0</v>
      </c>
      <c r="DD65" s="235" t="str">
        <f>'Result Entry'!DE67</f>
        <v/>
      </c>
      <c r="DE65" s="235" t="str">
        <f>'Result Entry'!DF67</f>
        <v/>
      </c>
      <c r="DF65" s="235" t="str">
        <f>'Result Entry'!DG67</f>
        <v/>
      </c>
      <c r="DG65" s="258" t="str">
        <f>'Result Entry'!DH67</f>
        <v/>
      </c>
    </row>
    <row r="66" spans="1:111">
      <c r="A66" s="833"/>
      <c r="B66" s="245">
        <f t="shared" si="0"/>
        <v>0</v>
      </c>
      <c r="C66" s="234">
        <f>'Result Entry'!D68</f>
        <v>0</v>
      </c>
      <c r="D66" s="234">
        <f>'Result Entry'!E68</f>
        <v>0</v>
      </c>
      <c r="E66" s="234">
        <f>'Result Entry'!F68</f>
        <v>0</v>
      </c>
      <c r="F66" s="235">
        <f>'Result Entry'!G68</f>
        <v>0</v>
      </c>
      <c r="G66" s="235">
        <f>'Result Entry'!H68</f>
        <v>0</v>
      </c>
      <c r="H66" s="235">
        <f>'Result Entry'!I68</f>
        <v>0</v>
      </c>
      <c r="I66" s="525">
        <f>'Result Entry'!J68</f>
        <v>0</v>
      </c>
      <c r="J66" s="92">
        <f>'Result Entry'!K68</f>
        <v>0</v>
      </c>
      <c r="K66" s="246">
        <f>'Result Entry'!L68</f>
        <v>0</v>
      </c>
      <c r="L66" s="246">
        <f>'Result Entry'!M68</f>
        <v>0</v>
      </c>
      <c r="M66" s="247">
        <f>'Result Entry'!N68</f>
        <v>0</v>
      </c>
      <c r="N66" s="248">
        <f>'Result Entry'!O68</f>
        <v>0</v>
      </c>
      <c r="O66" s="248">
        <f>'Result Entry'!P68</f>
        <v>0</v>
      </c>
      <c r="P66" s="249">
        <f>'Result Entry'!Q68</f>
        <v>0</v>
      </c>
      <c r="Q66" s="91">
        <f>'Result Entry'!R68</f>
        <v>0</v>
      </c>
      <c r="R66" s="250">
        <f>'Result Entry'!S68</f>
        <v>0</v>
      </c>
      <c r="S66" s="250">
        <f>'Result Entry'!T68</f>
        <v>0</v>
      </c>
      <c r="T66" s="250">
        <f>'Result Entry'!U68</f>
        <v>0</v>
      </c>
      <c r="U66" s="91">
        <f>'Result Entry'!V68</f>
        <v>0</v>
      </c>
      <c r="V66" s="250">
        <f>'Result Entry'!W68</f>
        <v>0</v>
      </c>
      <c r="W66" s="235">
        <f>'Result Entry'!X68</f>
        <v>0</v>
      </c>
      <c r="X66" s="251" t="str">
        <f>'Result Entry'!Y68</f>
        <v/>
      </c>
      <c r="Y66" s="252">
        <f>'Result Entry'!Z68</f>
        <v>0</v>
      </c>
      <c r="Z66" s="246">
        <f>'Result Entry'!AA68</f>
        <v>0</v>
      </c>
      <c r="AA66" s="246">
        <f>'Result Entry'!AB68</f>
        <v>0</v>
      </c>
      <c r="AB66" s="247">
        <f>'Result Entry'!AC68</f>
        <v>0</v>
      </c>
      <c r="AC66" s="248">
        <f>'Result Entry'!AD68</f>
        <v>0</v>
      </c>
      <c r="AD66" s="248">
        <f>'Result Entry'!AE68</f>
        <v>0</v>
      </c>
      <c r="AE66" s="249">
        <f>'Result Entry'!AF68</f>
        <v>0</v>
      </c>
      <c r="AF66" s="91">
        <f>'Result Entry'!AG68</f>
        <v>0</v>
      </c>
      <c r="AG66" s="250">
        <f>'Result Entry'!AH68</f>
        <v>0</v>
      </c>
      <c r="AH66" s="250">
        <f>'Result Entry'!AI68</f>
        <v>0</v>
      </c>
      <c r="AI66" s="250">
        <f>'Result Entry'!AJ68</f>
        <v>0</v>
      </c>
      <c r="AJ66" s="91">
        <f>'Result Entry'!AK68</f>
        <v>0</v>
      </c>
      <c r="AK66" s="250">
        <f>'Result Entry'!AL68</f>
        <v>0</v>
      </c>
      <c r="AL66" s="235">
        <f>'Result Entry'!AM68</f>
        <v>0</v>
      </c>
      <c r="AM66" s="251" t="str">
        <f>'Result Entry'!AN68</f>
        <v/>
      </c>
      <c r="AN66" s="252">
        <f>'Result Entry'!AO68</f>
        <v>0</v>
      </c>
      <c r="AO66" s="246">
        <f>'Result Entry'!AP68</f>
        <v>0</v>
      </c>
      <c r="AP66" s="246">
        <f>'Result Entry'!AQ68</f>
        <v>0</v>
      </c>
      <c r="AQ66" s="247">
        <f>'Result Entry'!AR68</f>
        <v>0</v>
      </c>
      <c r="AR66" s="248">
        <f>'Result Entry'!AS68</f>
        <v>0</v>
      </c>
      <c r="AS66" s="248">
        <f>'Result Entry'!AT68</f>
        <v>0</v>
      </c>
      <c r="AT66" s="249">
        <f>'Result Entry'!AU68</f>
        <v>0</v>
      </c>
      <c r="AU66" s="91">
        <f>'Result Entry'!AV68</f>
        <v>0</v>
      </c>
      <c r="AV66" s="250">
        <f>'Result Entry'!AW68</f>
        <v>0</v>
      </c>
      <c r="AW66" s="250">
        <f>'Result Entry'!AX68</f>
        <v>0</v>
      </c>
      <c r="AX66" s="250">
        <f>'Result Entry'!AY68</f>
        <v>0</v>
      </c>
      <c r="AY66" s="91">
        <f>'Result Entry'!AZ68</f>
        <v>0</v>
      </c>
      <c r="AZ66" s="250">
        <f>'Result Entry'!BA68</f>
        <v>0</v>
      </c>
      <c r="BA66" s="235">
        <f>'Result Entry'!BB68</f>
        <v>0</v>
      </c>
      <c r="BB66" s="251" t="str">
        <f>'Result Entry'!BC68</f>
        <v/>
      </c>
      <c r="BC66" s="252">
        <f>'Result Entry'!BD68</f>
        <v>0</v>
      </c>
      <c r="BD66" s="246">
        <f>'Result Entry'!BE68</f>
        <v>0</v>
      </c>
      <c r="BE66" s="246">
        <f>'Result Entry'!BF68</f>
        <v>0</v>
      </c>
      <c r="BF66" s="247">
        <f>'Result Entry'!BG68</f>
        <v>0</v>
      </c>
      <c r="BG66" s="248">
        <f>'Result Entry'!BH68</f>
        <v>0</v>
      </c>
      <c r="BH66" s="248">
        <f>'Result Entry'!BI68</f>
        <v>0</v>
      </c>
      <c r="BI66" s="249">
        <f>'Result Entry'!BJ68</f>
        <v>0</v>
      </c>
      <c r="BJ66" s="91">
        <f>'Result Entry'!BK68</f>
        <v>0</v>
      </c>
      <c r="BK66" s="250">
        <f>'Result Entry'!BL68</f>
        <v>0</v>
      </c>
      <c r="BL66" s="250">
        <f>'Result Entry'!BM68</f>
        <v>0</v>
      </c>
      <c r="BM66" s="250">
        <f>'Result Entry'!BN68</f>
        <v>0</v>
      </c>
      <c r="BN66" s="91">
        <f>'Result Entry'!BO68</f>
        <v>0</v>
      </c>
      <c r="BO66" s="250">
        <f>'Result Entry'!BP68</f>
        <v>0</v>
      </c>
      <c r="BP66" s="235">
        <f>'Result Entry'!BQ68</f>
        <v>0</v>
      </c>
      <c r="BQ66" s="251" t="str">
        <f>'Result Entry'!BR68</f>
        <v/>
      </c>
      <c r="BR66" s="259">
        <f>'Result Entry'!BS68</f>
        <v>0</v>
      </c>
      <c r="BS66" s="254">
        <f>'Result Entry'!BT68</f>
        <v>0</v>
      </c>
      <c r="BT66" s="254">
        <f>'Result Entry'!BU68</f>
        <v>0</v>
      </c>
      <c r="BU66" s="254">
        <f>'Result Entry'!BV68</f>
        <v>0</v>
      </c>
      <c r="BV66" s="254">
        <f>'Result Entry'!BW68</f>
        <v>0</v>
      </c>
      <c r="BW66" s="260">
        <f>'Result Entry'!BX68</f>
        <v>0</v>
      </c>
      <c r="BX66" s="235">
        <f>'Result Entry'!BY68</f>
        <v>0</v>
      </c>
      <c r="BY66" s="251" t="str">
        <f>'Result Entry'!BZ68</f>
        <v/>
      </c>
      <c r="BZ66" s="259">
        <f>'Result Entry'!CA68</f>
        <v>0</v>
      </c>
      <c r="CA66" s="254">
        <f>'Result Entry'!CB68</f>
        <v>0</v>
      </c>
      <c r="CB66" s="254">
        <f>'Result Entry'!CC68</f>
        <v>0</v>
      </c>
      <c r="CC66" s="254">
        <f>'Result Entry'!CD68</f>
        <v>0</v>
      </c>
      <c r="CD66" s="254">
        <f>'Result Entry'!CE68</f>
        <v>0</v>
      </c>
      <c r="CE66" s="260">
        <f>'Result Entry'!CF68</f>
        <v>0</v>
      </c>
      <c r="CF66" s="235">
        <f>'Result Entry'!CG68</f>
        <v>0</v>
      </c>
      <c r="CG66" s="251" t="str">
        <f>'Result Entry'!CH68</f>
        <v/>
      </c>
      <c r="CH66" s="259">
        <f>'Result Entry'!CI68</f>
        <v>0</v>
      </c>
      <c r="CI66" s="254">
        <f>'Result Entry'!CJ68</f>
        <v>0</v>
      </c>
      <c r="CJ66" s="254">
        <f>'Result Entry'!CK68</f>
        <v>0</v>
      </c>
      <c r="CK66" s="254">
        <f>'Result Entry'!CL68</f>
        <v>0</v>
      </c>
      <c r="CL66" s="254">
        <f>'Result Entry'!CM68</f>
        <v>0</v>
      </c>
      <c r="CM66" s="260">
        <f>'Result Entry'!CN68</f>
        <v>0</v>
      </c>
      <c r="CN66" s="235">
        <f>'Result Entry'!CO68</f>
        <v>0</v>
      </c>
      <c r="CO66" s="251" t="str">
        <f>'Result Entry'!CP68</f>
        <v/>
      </c>
      <c r="CP66" s="259">
        <f>'Result Entry'!CQ68</f>
        <v>0</v>
      </c>
      <c r="CQ66" s="254">
        <f>'Result Entry'!CR68</f>
        <v>0</v>
      </c>
      <c r="CR66" s="254">
        <f>'Result Entry'!CS68</f>
        <v>0</v>
      </c>
      <c r="CS66" s="254">
        <f>'Result Entry'!CT68</f>
        <v>0</v>
      </c>
      <c r="CT66" s="254">
        <f>'Result Entry'!CU68</f>
        <v>0</v>
      </c>
      <c r="CU66" s="260">
        <f>'Result Entry'!CV68</f>
        <v>0</v>
      </c>
      <c r="CV66" s="235" t="str">
        <f>'Result Entry'!CW68</f>
        <v/>
      </c>
      <c r="CW66" s="251" t="str">
        <f>'Result Entry'!CX68</f>
        <v/>
      </c>
      <c r="CX66" s="261">
        <f>'Result Entry'!CY68</f>
        <v>0</v>
      </c>
      <c r="CY66" s="262">
        <f>'Result Entry'!CZ68</f>
        <v>0</v>
      </c>
      <c r="CZ66" s="263" t="str">
        <f>'Result Entry'!DA68</f>
        <v/>
      </c>
      <c r="DA66" s="256">
        <f>'Result Entry'!DB68</f>
        <v>705</v>
      </c>
      <c r="DB66" s="242">
        <f>'Result Entry'!DC68</f>
        <v>0</v>
      </c>
      <c r="DC66" s="257">
        <f>'Result Entry'!DD68</f>
        <v>0</v>
      </c>
      <c r="DD66" s="235" t="str">
        <f>'Result Entry'!DE68</f>
        <v/>
      </c>
      <c r="DE66" s="235" t="str">
        <f>'Result Entry'!DF68</f>
        <v/>
      </c>
      <c r="DF66" s="235" t="str">
        <f>'Result Entry'!DG68</f>
        <v/>
      </c>
      <c r="DG66" s="258" t="str">
        <f>'Result Entry'!DH68</f>
        <v/>
      </c>
    </row>
    <row r="67" spans="1:111">
      <c r="A67" s="833"/>
      <c r="B67" s="245">
        <f t="shared" si="0"/>
        <v>0</v>
      </c>
      <c r="C67" s="234">
        <f>'Result Entry'!D69</f>
        <v>0</v>
      </c>
      <c r="D67" s="234">
        <f>'Result Entry'!E69</f>
        <v>0</v>
      </c>
      <c r="E67" s="234">
        <f>'Result Entry'!F69</f>
        <v>0</v>
      </c>
      <c r="F67" s="235">
        <f>'Result Entry'!G69</f>
        <v>0</v>
      </c>
      <c r="G67" s="235">
        <f>'Result Entry'!H69</f>
        <v>0</v>
      </c>
      <c r="H67" s="235">
        <f>'Result Entry'!I69</f>
        <v>0</v>
      </c>
      <c r="I67" s="525">
        <f>'Result Entry'!J69</f>
        <v>0</v>
      </c>
      <c r="J67" s="92">
        <f>'Result Entry'!K69</f>
        <v>0</v>
      </c>
      <c r="K67" s="246">
        <f>'Result Entry'!L69</f>
        <v>0</v>
      </c>
      <c r="L67" s="246">
        <f>'Result Entry'!M69</f>
        <v>0</v>
      </c>
      <c r="M67" s="247">
        <f>'Result Entry'!N69</f>
        <v>0</v>
      </c>
      <c r="N67" s="248">
        <f>'Result Entry'!O69</f>
        <v>0</v>
      </c>
      <c r="O67" s="248">
        <f>'Result Entry'!P69</f>
        <v>0</v>
      </c>
      <c r="P67" s="249">
        <f>'Result Entry'!Q69</f>
        <v>0</v>
      </c>
      <c r="Q67" s="91">
        <f>'Result Entry'!R69</f>
        <v>0</v>
      </c>
      <c r="R67" s="250">
        <f>'Result Entry'!S69</f>
        <v>0</v>
      </c>
      <c r="S67" s="250">
        <f>'Result Entry'!T69</f>
        <v>0</v>
      </c>
      <c r="T67" s="250">
        <f>'Result Entry'!U69</f>
        <v>0</v>
      </c>
      <c r="U67" s="91">
        <f>'Result Entry'!V69</f>
        <v>0</v>
      </c>
      <c r="V67" s="250">
        <f>'Result Entry'!W69</f>
        <v>0</v>
      </c>
      <c r="W67" s="235">
        <f>'Result Entry'!X69</f>
        <v>0</v>
      </c>
      <c r="X67" s="251" t="str">
        <f>'Result Entry'!Y69</f>
        <v/>
      </c>
      <c r="Y67" s="252">
        <f>'Result Entry'!Z69</f>
        <v>0</v>
      </c>
      <c r="Z67" s="246">
        <f>'Result Entry'!AA69</f>
        <v>0</v>
      </c>
      <c r="AA67" s="246">
        <f>'Result Entry'!AB69</f>
        <v>0</v>
      </c>
      <c r="AB67" s="247">
        <f>'Result Entry'!AC69</f>
        <v>0</v>
      </c>
      <c r="AC67" s="248">
        <f>'Result Entry'!AD69</f>
        <v>0</v>
      </c>
      <c r="AD67" s="248">
        <f>'Result Entry'!AE69</f>
        <v>0</v>
      </c>
      <c r="AE67" s="249">
        <f>'Result Entry'!AF69</f>
        <v>0</v>
      </c>
      <c r="AF67" s="91">
        <f>'Result Entry'!AG69</f>
        <v>0</v>
      </c>
      <c r="AG67" s="250">
        <f>'Result Entry'!AH69</f>
        <v>0</v>
      </c>
      <c r="AH67" s="250">
        <f>'Result Entry'!AI69</f>
        <v>0</v>
      </c>
      <c r="AI67" s="250">
        <f>'Result Entry'!AJ69</f>
        <v>0</v>
      </c>
      <c r="AJ67" s="91">
        <f>'Result Entry'!AK69</f>
        <v>0</v>
      </c>
      <c r="AK67" s="250">
        <f>'Result Entry'!AL69</f>
        <v>0</v>
      </c>
      <c r="AL67" s="235">
        <f>'Result Entry'!AM69</f>
        <v>0</v>
      </c>
      <c r="AM67" s="251" t="str">
        <f>'Result Entry'!AN69</f>
        <v/>
      </c>
      <c r="AN67" s="252">
        <f>'Result Entry'!AO69</f>
        <v>0</v>
      </c>
      <c r="AO67" s="246">
        <f>'Result Entry'!AP69</f>
        <v>0</v>
      </c>
      <c r="AP67" s="246">
        <f>'Result Entry'!AQ69</f>
        <v>0</v>
      </c>
      <c r="AQ67" s="247">
        <f>'Result Entry'!AR69</f>
        <v>0</v>
      </c>
      <c r="AR67" s="248">
        <f>'Result Entry'!AS69</f>
        <v>0</v>
      </c>
      <c r="AS67" s="248">
        <f>'Result Entry'!AT69</f>
        <v>0</v>
      </c>
      <c r="AT67" s="249">
        <f>'Result Entry'!AU69</f>
        <v>0</v>
      </c>
      <c r="AU67" s="91">
        <f>'Result Entry'!AV69</f>
        <v>0</v>
      </c>
      <c r="AV67" s="250">
        <f>'Result Entry'!AW69</f>
        <v>0</v>
      </c>
      <c r="AW67" s="250">
        <f>'Result Entry'!AX69</f>
        <v>0</v>
      </c>
      <c r="AX67" s="250">
        <f>'Result Entry'!AY69</f>
        <v>0</v>
      </c>
      <c r="AY67" s="91">
        <f>'Result Entry'!AZ69</f>
        <v>0</v>
      </c>
      <c r="AZ67" s="250">
        <f>'Result Entry'!BA69</f>
        <v>0</v>
      </c>
      <c r="BA67" s="235">
        <f>'Result Entry'!BB69</f>
        <v>0</v>
      </c>
      <c r="BB67" s="251" t="str">
        <f>'Result Entry'!BC69</f>
        <v/>
      </c>
      <c r="BC67" s="252">
        <f>'Result Entry'!BD69</f>
        <v>0</v>
      </c>
      <c r="BD67" s="246">
        <f>'Result Entry'!BE69</f>
        <v>0</v>
      </c>
      <c r="BE67" s="246">
        <f>'Result Entry'!BF69</f>
        <v>0</v>
      </c>
      <c r="BF67" s="247">
        <f>'Result Entry'!BG69</f>
        <v>0</v>
      </c>
      <c r="BG67" s="248">
        <f>'Result Entry'!BH69</f>
        <v>0</v>
      </c>
      <c r="BH67" s="248">
        <f>'Result Entry'!BI69</f>
        <v>0</v>
      </c>
      <c r="BI67" s="249">
        <f>'Result Entry'!BJ69</f>
        <v>0</v>
      </c>
      <c r="BJ67" s="91">
        <f>'Result Entry'!BK69</f>
        <v>0</v>
      </c>
      <c r="BK67" s="250">
        <f>'Result Entry'!BL69</f>
        <v>0</v>
      </c>
      <c r="BL67" s="250">
        <f>'Result Entry'!BM69</f>
        <v>0</v>
      </c>
      <c r="BM67" s="250">
        <f>'Result Entry'!BN69</f>
        <v>0</v>
      </c>
      <c r="BN67" s="91">
        <f>'Result Entry'!BO69</f>
        <v>0</v>
      </c>
      <c r="BO67" s="250">
        <f>'Result Entry'!BP69</f>
        <v>0</v>
      </c>
      <c r="BP67" s="235">
        <f>'Result Entry'!BQ69</f>
        <v>0</v>
      </c>
      <c r="BQ67" s="251" t="str">
        <f>'Result Entry'!BR69</f>
        <v/>
      </c>
      <c r="BR67" s="259">
        <f>'Result Entry'!BS69</f>
        <v>0</v>
      </c>
      <c r="BS67" s="254">
        <f>'Result Entry'!BT69</f>
        <v>0</v>
      </c>
      <c r="BT67" s="254">
        <f>'Result Entry'!BU69</f>
        <v>0</v>
      </c>
      <c r="BU67" s="254">
        <f>'Result Entry'!BV69</f>
        <v>0</v>
      </c>
      <c r="BV67" s="254">
        <f>'Result Entry'!BW69</f>
        <v>0</v>
      </c>
      <c r="BW67" s="260">
        <f>'Result Entry'!BX69</f>
        <v>0</v>
      </c>
      <c r="BX67" s="235">
        <f>'Result Entry'!BY69</f>
        <v>0</v>
      </c>
      <c r="BY67" s="251" t="str">
        <f>'Result Entry'!BZ69</f>
        <v/>
      </c>
      <c r="BZ67" s="259">
        <f>'Result Entry'!CA69</f>
        <v>0</v>
      </c>
      <c r="CA67" s="254">
        <f>'Result Entry'!CB69</f>
        <v>0</v>
      </c>
      <c r="CB67" s="254">
        <f>'Result Entry'!CC69</f>
        <v>0</v>
      </c>
      <c r="CC67" s="254">
        <f>'Result Entry'!CD69</f>
        <v>0</v>
      </c>
      <c r="CD67" s="254">
        <f>'Result Entry'!CE69</f>
        <v>0</v>
      </c>
      <c r="CE67" s="260">
        <f>'Result Entry'!CF69</f>
        <v>0</v>
      </c>
      <c r="CF67" s="235">
        <f>'Result Entry'!CG69</f>
        <v>0</v>
      </c>
      <c r="CG67" s="251" t="str">
        <f>'Result Entry'!CH69</f>
        <v/>
      </c>
      <c r="CH67" s="259">
        <f>'Result Entry'!CI69</f>
        <v>0</v>
      </c>
      <c r="CI67" s="254">
        <f>'Result Entry'!CJ69</f>
        <v>0</v>
      </c>
      <c r="CJ67" s="254">
        <f>'Result Entry'!CK69</f>
        <v>0</v>
      </c>
      <c r="CK67" s="254">
        <f>'Result Entry'!CL69</f>
        <v>0</v>
      </c>
      <c r="CL67" s="254">
        <f>'Result Entry'!CM69</f>
        <v>0</v>
      </c>
      <c r="CM67" s="260">
        <f>'Result Entry'!CN69</f>
        <v>0</v>
      </c>
      <c r="CN67" s="235">
        <f>'Result Entry'!CO69</f>
        <v>0</v>
      </c>
      <c r="CO67" s="251" t="str">
        <f>'Result Entry'!CP69</f>
        <v/>
      </c>
      <c r="CP67" s="259">
        <f>'Result Entry'!CQ69</f>
        <v>0</v>
      </c>
      <c r="CQ67" s="254">
        <f>'Result Entry'!CR69</f>
        <v>0</v>
      </c>
      <c r="CR67" s="254">
        <f>'Result Entry'!CS69</f>
        <v>0</v>
      </c>
      <c r="CS67" s="254">
        <f>'Result Entry'!CT69</f>
        <v>0</v>
      </c>
      <c r="CT67" s="254">
        <f>'Result Entry'!CU69</f>
        <v>0</v>
      </c>
      <c r="CU67" s="260">
        <f>'Result Entry'!CV69</f>
        <v>0</v>
      </c>
      <c r="CV67" s="235" t="str">
        <f>'Result Entry'!CW69</f>
        <v/>
      </c>
      <c r="CW67" s="251" t="str">
        <f>'Result Entry'!CX69</f>
        <v/>
      </c>
      <c r="CX67" s="261">
        <f>'Result Entry'!CY69</f>
        <v>0</v>
      </c>
      <c r="CY67" s="262">
        <f>'Result Entry'!CZ69</f>
        <v>0</v>
      </c>
      <c r="CZ67" s="263" t="str">
        <f>'Result Entry'!DA69</f>
        <v/>
      </c>
      <c r="DA67" s="256">
        <f>'Result Entry'!DB69</f>
        <v>705</v>
      </c>
      <c r="DB67" s="242">
        <f>'Result Entry'!DC69</f>
        <v>0</v>
      </c>
      <c r="DC67" s="257">
        <f>'Result Entry'!DD69</f>
        <v>0</v>
      </c>
      <c r="DD67" s="235" t="str">
        <f>'Result Entry'!DE69</f>
        <v/>
      </c>
      <c r="DE67" s="235" t="str">
        <f>'Result Entry'!DF69</f>
        <v/>
      </c>
      <c r="DF67" s="235" t="str">
        <f>'Result Entry'!DG69</f>
        <v/>
      </c>
      <c r="DG67" s="258" t="str">
        <f>'Result Entry'!DH69</f>
        <v/>
      </c>
    </row>
    <row r="68" spans="1:111">
      <c r="A68" s="833"/>
      <c r="B68" s="245">
        <f t="shared" si="0"/>
        <v>0</v>
      </c>
      <c r="C68" s="234">
        <f>'Result Entry'!D70</f>
        <v>0</v>
      </c>
      <c r="D68" s="234">
        <f>'Result Entry'!E70</f>
        <v>0</v>
      </c>
      <c r="E68" s="234">
        <f>'Result Entry'!F70</f>
        <v>0</v>
      </c>
      <c r="F68" s="235">
        <f>'Result Entry'!G70</f>
        <v>0</v>
      </c>
      <c r="G68" s="235">
        <f>'Result Entry'!H70</f>
        <v>0</v>
      </c>
      <c r="H68" s="235">
        <f>'Result Entry'!I70</f>
        <v>0</v>
      </c>
      <c r="I68" s="525">
        <f>'Result Entry'!J70</f>
        <v>0</v>
      </c>
      <c r="J68" s="92">
        <f>'Result Entry'!K70</f>
        <v>0</v>
      </c>
      <c r="K68" s="246">
        <f>'Result Entry'!L70</f>
        <v>0</v>
      </c>
      <c r="L68" s="246">
        <f>'Result Entry'!M70</f>
        <v>0</v>
      </c>
      <c r="M68" s="247">
        <f>'Result Entry'!N70</f>
        <v>0</v>
      </c>
      <c r="N68" s="248">
        <f>'Result Entry'!O70</f>
        <v>0</v>
      </c>
      <c r="O68" s="248">
        <f>'Result Entry'!P70</f>
        <v>0</v>
      </c>
      <c r="P68" s="249">
        <f>'Result Entry'!Q70</f>
        <v>0</v>
      </c>
      <c r="Q68" s="91">
        <f>'Result Entry'!R70</f>
        <v>0</v>
      </c>
      <c r="R68" s="250">
        <f>'Result Entry'!S70</f>
        <v>0</v>
      </c>
      <c r="S68" s="250">
        <f>'Result Entry'!T70</f>
        <v>0</v>
      </c>
      <c r="T68" s="250">
        <f>'Result Entry'!U70</f>
        <v>0</v>
      </c>
      <c r="U68" s="91">
        <f>'Result Entry'!V70</f>
        <v>0</v>
      </c>
      <c r="V68" s="250">
        <f>'Result Entry'!W70</f>
        <v>0</v>
      </c>
      <c r="W68" s="235">
        <f>'Result Entry'!X70</f>
        <v>0</v>
      </c>
      <c r="X68" s="251" t="str">
        <f>'Result Entry'!Y70</f>
        <v/>
      </c>
      <c r="Y68" s="252">
        <f>'Result Entry'!Z70</f>
        <v>0</v>
      </c>
      <c r="Z68" s="246">
        <f>'Result Entry'!AA70</f>
        <v>0</v>
      </c>
      <c r="AA68" s="246">
        <f>'Result Entry'!AB70</f>
        <v>0</v>
      </c>
      <c r="AB68" s="247">
        <f>'Result Entry'!AC70</f>
        <v>0</v>
      </c>
      <c r="AC68" s="248">
        <f>'Result Entry'!AD70</f>
        <v>0</v>
      </c>
      <c r="AD68" s="248">
        <f>'Result Entry'!AE70</f>
        <v>0</v>
      </c>
      <c r="AE68" s="249">
        <f>'Result Entry'!AF70</f>
        <v>0</v>
      </c>
      <c r="AF68" s="91">
        <f>'Result Entry'!AG70</f>
        <v>0</v>
      </c>
      <c r="AG68" s="250">
        <f>'Result Entry'!AH70</f>
        <v>0</v>
      </c>
      <c r="AH68" s="250">
        <f>'Result Entry'!AI70</f>
        <v>0</v>
      </c>
      <c r="AI68" s="250">
        <f>'Result Entry'!AJ70</f>
        <v>0</v>
      </c>
      <c r="AJ68" s="91">
        <f>'Result Entry'!AK70</f>
        <v>0</v>
      </c>
      <c r="AK68" s="250">
        <f>'Result Entry'!AL70</f>
        <v>0</v>
      </c>
      <c r="AL68" s="235">
        <f>'Result Entry'!AM70</f>
        <v>0</v>
      </c>
      <c r="AM68" s="251" t="str">
        <f>'Result Entry'!AN70</f>
        <v/>
      </c>
      <c r="AN68" s="252">
        <f>'Result Entry'!AO70</f>
        <v>0</v>
      </c>
      <c r="AO68" s="246">
        <f>'Result Entry'!AP70</f>
        <v>0</v>
      </c>
      <c r="AP68" s="246">
        <f>'Result Entry'!AQ70</f>
        <v>0</v>
      </c>
      <c r="AQ68" s="247">
        <f>'Result Entry'!AR70</f>
        <v>0</v>
      </c>
      <c r="AR68" s="248">
        <f>'Result Entry'!AS70</f>
        <v>0</v>
      </c>
      <c r="AS68" s="248">
        <f>'Result Entry'!AT70</f>
        <v>0</v>
      </c>
      <c r="AT68" s="249">
        <f>'Result Entry'!AU70</f>
        <v>0</v>
      </c>
      <c r="AU68" s="91">
        <f>'Result Entry'!AV70</f>
        <v>0</v>
      </c>
      <c r="AV68" s="250">
        <f>'Result Entry'!AW70</f>
        <v>0</v>
      </c>
      <c r="AW68" s="250">
        <f>'Result Entry'!AX70</f>
        <v>0</v>
      </c>
      <c r="AX68" s="250">
        <f>'Result Entry'!AY70</f>
        <v>0</v>
      </c>
      <c r="AY68" s="91">
        <f>'Result Entry'!AZ70</f>
        <v>0</v>
      </c>
      <c r="AZ68" s="250">
        <f>'Result Entry'!BA70</f>
        <v>0</v>
      </c>
      <c r="BA68" s="235">
        <f>'Result Entry'!BB70</f>
        <v>0</v>
      </c>
      <c r="BB68" s="251" t="str">
        <f>'Result Entry'!BC70</f>
        <v/>
      </c>
      <c r="BC68" s="252">
        <f>'Result Entry'!BD70</f>
        <v>0</v>
      </c>
      <c r="BD68" s="246">
        <f>'Result Entry'!BE70</f>
        <v>0</v>
      </c>
      <c r="BE68" s="246">
        <f>'Result Entry'!BF70</f>
        <v>0</v>
      </c>
      <c r="BF68" s="247">
        <f>'Result Entry'!BG70</f>
        <v>0</v>
      </c>
      <c r="BG68" s="248">
        <f>'Result Entry'!BH70</f>
        <v>0</v>
      </c>
      <c r="BH68" s="248">
        <f>'Result Entry'!BI70</f>
        <v>0</v>
      </c>
      <c r="BI68" s="249">
        <f>'Result Entry'!BJ70</f>
        <v>0</v>
      </c>
      <c r="BJ68" s="91">
        <f>'Result Entry'!BK70</f>
        <v>0</v>
      </c>
      <c r="BK68" s="250">
        <f>'Result Entry'!BL70</f>
        <v>0</v>
      </c>
      <c r="BL68" s="250">
        <f>'Result Entry'!BM70</f>
        <v>0</v>
      </c>
      <c r="BM68" s="250">
        <f>'Result Entry'!BN70</f>
        <v>0</v>
      </c>
      <c r="BN68" s="91">
        <f>'Result Entry'!BO70</f>
        <v>0</v>
      </c>
      <c r="BO68" s="250">
        <f>'Result Entry'!BP70</f>
        <v>0</v>
      </c>
      <c r="BP68" s="235">
        <f>'Result Entry'!BQ70</f>
        <v>0</v>
      </c>
      <c r="BQ68" s="251" t="str">
        <f>'Result Entry'!BR70</f>
        <v/>
      </c>
      <c r="BR68" s="259">
        <f>'Result Entry'!BS70</f>
        <v>0</v>
      </c>
      <c r="BS68" s="254">
        <f>'Result Entry'!BT70</f>
        <v>0</v>
      </c>
      <c r="BT68" s="254">
        <f>'Result Entry'!BU70</f>
        <v>0</v>
      </c>
      <c r="BU68" s="254">
        <f>'Result Entry'!BV70</f>
        <v>0</v>
      </c>
      <c r="BV68" s="254">
        <f>'Result Entry'!BW70</f>
        <v>0</v>
      </c>
      <c r="BW68" s="260">
        <f>'Result Entry'!BX70</f>
        <v>0</v>
      </c>
      <c r="BX68" s="235">
        <f>'Result Entry'!BY70</f>
        <v>0</v>
      </c>
      <c r="BY68" s="251" t="str">
        <f>'Result Entry'!BZ70</f>
        <v/>
      </c>
      <c r="BZ68" s="259">
        <f>'Result Entry'!CA70</f>
        <v>0</v>
      </c>
      <c r="CA68" s="254">
        <f>'Result Entry'!CB70</f>
        <v>0</v>
      </c>
      <c r="CB68" s="254">
        <f>'Result Entry'!CC70</f>
        <v>0</v>
      </c>
      <c r="CC68" s="254">
        <f>'Result Entry'!CD70</f>
        <v>0</v>
      </c>
      <c r="CD68" s="254">
        <f>'Result Entry'!CE70</f>
        <v>0</v>
      </c>
      <c r="CE68" s="260">
        <f>'Result Entry'!CF70</f>
        <v>0</v>
      </c>
      <c r="CF68" s="235">
        <f>'Result Entry'!CG70</f>
        <v>0</v>
      </c>
      <c r="CG68" s="251" t="str">
        <f>'Result Entry'!CH70</f>
        <v/>
      </c>
      <c r="CH68" s="259">
        <f>'Result Entry'!CI70</f>
        <v>0</v>
      </c>
      <c r="CI68" s="254">
        <f>'Result Entry'!CJ70</f>
        <v>0</v>
      </c>
      <c r="CJ68" s="254">
        <f>'Result Entry'!CK70</f>
        <v>0</v>
      </c>
      <c r="CK68" s="254">
        <f>'Result Entry'!CL70</f>
        <v>0</v>
      </c>
      <c r="CL68" s="254">
        <f>'Result Entry'!CM70</f>
        <v>0</v>
      </c>
      <c r="CM68" s="260">
        <f>'Result Entry'!CN70</f>
        <v>0</v>
      </c>
      <c r="CN68" s="235">
        <f>'Result Entry'!CO70</f>
        <v>0</v>
      </c>
      <c r="CO68" s="251" t="str">
        <f>'Result Entry'!CP70</f>
        <v/>
      </c>
      <c r="CP68" s="259">
        <f>'Result Entry'!CQ70</f>
        <v>0</v>
      </c>
      <c r="CQ68" s="254">
        <f>'Result Entry'!CR70</f>
        <v>0</v>
      </c>
      <c r="CR68" s="254">
        <f>'Result Entry'!CS70</f>
        <v>0</v>
      </c>
      <c r="CS68" s="254">
        <f>'Result Entry'!CT70</f>
        <v>0</v>
      </c>
      <c r="CT68" s="254">
        <f>'Result Entry'!CU70</f>
        <v>0</v>
      </c>
      <c r="CU68" s="260">
        <f>'Result Entry'!CV70</f>
        <v>0</v>
      </c>
      <c r="CV68" s="235" t="str">
        <f>'Result Entry'!CW70</f>
        <v/>
      </c>
      <c r="CW68" s="251" t="str">
        <f>'Result Entry'!CX70</f>
        <v/>
      </c>
      <c r="CX68" s="261">
        <f>'Result Entry'!CY70</f>
        <v>0</v>
      </c>
      <c r="CY68" s="262">
        <f>'Result Entry'!CZ70</f>
        <v>0</v>
      </c>
      <c r="CZ68" s="263" t="str">
        <f>'Result Entry'!DA70</f>
        <v/>
      </c>
      <c r="DA68" s="256">
        <f>'Result Entry'!DB70</f>
        <v>705</v>
      </c>
      <c r="DB68" s="242">
        <f>'Result Entry'!DC70</f>
        <v>0</v>
      </c>
      <c r="DC68" s="257">
        <f>'Result Entry'!DD70</f>
        <v>0</v>
      </c>
      <c r="DD68" s="235" t="str">
        <f>'Result Entry'!DE70</f>
        <v/>
      </c>
      <c r="DE68" s="235" t="str">
        <f>'Result Entry'!DF70</f>
        <v/>
      </c>
      <c r="DF68" s="235" t="str">
        <f>'Result Entry'!DG70</f>
        <v/>
      </c>
      <c r="DG68" s="258" t="str">
        <f>'Result Entry'!DH70</f>
        <v/>
      </c>
    </row>
    <row r="69" spans="1:111">
      <c r="A69" s="833"/>
      <c r="B69" s="245">
        <f t="shared" si="0"/>
        <v>0</v>
      </c>
      <c r="C69" s="234">
        <f>'Result Entry'!D71</f>
        <v>0</v>
      </c>
      <c r="D69" s="234">
        <f>'Result Entry'!E71</f>
        <v>0</v>
      </c>
      <c r="E69" s="234">
        <f>'Result Entry'!F71</f>
        <v>0</v>
      </c>
      <c r="F69" s="235">
        <f>'Result Entry'!G71</f>
        <v>0</v>
      </c>
      <c r="G69" s="235">
        <f>'Result Entry'!H71</f>
        <v>0</v>
      </c>
      <c r="H69" s="235">
        <f>'Result Entry'!I71</f>
        <v>0</v>
      </c>
      <c r="I69" s="525">
        <f>'Result Entry'!J71</f>
        <v>0</v>
      </c>
      <c r="J69" s="92">
        <f>'Result Entry'!K71</f>
        <v>0</v>
      </c>
      <c r="K69" s="246">
        <f>'Result Entry'!L71</f>
        <v>0</v>
      </c>
      <c r="L69" s="246">
        <f>'Result Entry'!M71</f>
        <v>0</v>
      </c>
      <c r="M69" s="247">
        <f>'Result Entry'!N71</f>
        <v>0</v>
      </c>
      <c r="N69" s="248">
        <f>'Result Entry'!O71</f>
        <v>0</v>
      </c>
      <c r="O69" s="248">
        <f>'Result Entry'!P71</f>
        <v>0</v>
      </c>
      <c r="P69" s="249">
        <f>'Result Entry'!Q71</f>
        <v>0</v>
      </c>
      <c r="Q69" s="91">
        <f>'Result Entry'!R71</f>
        <v>0</v>
      </c>
      <c r="R69" s="250">
        <f>'Result Entry'!S71</f>
        <v>0</v>
      </c>
      <c r="S69" s="250">
        <f>'Result Entry'!T71</f>
        <v>0</v>
      </c>
      <c r="T69" s="250">
        <f>'Result Entry'!U71</f>
        <v>0</v>
      </c>
      <c r="U69" s="91">
        <f>'Result Entry'!V71</f>
        <v>0</v>
      </c>
      <c r="V69" s="250">
        <f>'Result Entry'!W71</f>
        <v>0</v>
      </c>
      <c r="W69" s="235">
        <f>'Result Entry'!X71</f>
        <v>0</v>
      </c>
      <c r="X69" s="251" t="str">
        <f>'Result Entry'!Y71</f>
        <v/>
      </c>
      <c r="Y69" s="252">
        <f>'Result Entry'!Z71</f>
        <v>0</v>
      </c>
      <c r="Z69" s="246">
        <f>'Result Entry'!AA71</f>
        <v>0</v>
      </c>
      <c r="AA69" s="246">
        <f>'Result Entry'!AB71</f>
        <v>0</v>
      </c>
      <c r="AB69" s="247">
        <f>'Result Entry'!AC71</f>
        <v>0</v>
      </c>
      <c r="AC69" s="248">
        <f>'Result Entry'!AD71</f>
        <v>0</v>
      </c>
      <c r="AD69" s="248">
        <f>'Result Entry'!AE71</f>
        <v>0</v>
      </c>
      <c r="AE69" s="249">
        <f>'Result Entry'!AF71</f>
        <v>0</v>
      </c>
      <c r="AF69" s="91">
        <f>'Result Entry'!AG71</f>
        <v>0</v>
      </c>
      <c r="AG69" s="250">
        <f>'Result Entry'!AH71</f>
        <v>0</v>
      </c>
      <c r="AH69" s="250">
        <f>'Result Entry'!AI71</f>
        <v>0</v>
      </c>
      <c r="AI69" s="250">
        <f>'Result Entry'!AJ71</f>
        <v>0</v>
      </c>
      <c r="AJ69" s="91">
        <f>'Result Entry'!AK71</f>
        <v>0</v>
      </c>
      <c r="AK69" s="250">
        <f>'Result Entry'!AL71</f>
        <v>0</v>
      </c>
      <c r="AL69" s="235">
        <f>'Result Entry'!AM71</f>
        <v>0</v>
      </c>
      <c r="AM69" s="251" t="str">
        <f>'Result Entry'!AN71</f>
        <v/>
      </c>
      <c r="AN69" s="252">
        <f>'Result Entry'!AO71</f>
        <v>0</v>
      </c>
      <c r="AO69" s="246">
        <f>'Result Entry'!AP71</f>
        <v>0</v>
      </c>
      <c r="AP69" s="246">
        <f>'Result Entry'!AQ71</f>
        <v>0</v>
      </c>
      <c r="AQ69" s="247">
        <f>'Result Entry'!AR71</f>
        <v>0</v>
      </c>
      <c r="AR69" s="248">
        <f>'Result Entry'!AS71</f>
        <v>0</v>
      </c>
      <c r="AS69" s="248">
        <f>'Result Entry'!AT71</f>
        <v>0</v>
      </c>
      <c r="AT69" s="249">
        <f>'Result Entry'!AU71</f>
        <v>0</v>
      </c>
      <c r="AU69" s="91">
        <f>'Result Entry'!AV71</f>
        <v>0</v>
      </c>
      <c r="AV69" s="250">
        <f>'Result Entry'!AW71</f>
        <v>0</v>
      </c>
      <c r="AW69" s="250">
        <f>'Result Entry'!AX71</f>
        <v>0</v>
      </c>
      <c r="AX69" s="250">
        <f>'Result Entry'!AY71</f>
        <v>0</v>
      </c>
      <c r="AY69" s="91">
        <f>'Result Entry'!AZ71</f>
        <v>0</v>
      </c>
      <c r="AZ69" s="250">
        <f>'Result Entry'!BA71</f>
        <v>0</v>
      </c>
      <c r="BA69" s="235">
        <f>'Result Entry'!BB71</f>
        <v>0</v>
      </c>
      <c r="BB69" s="251" t="str">
        <f>'Result Entry'!BC71</f>
        <v/>
      </c>
      <c r="BC69" s="252">
        <f>'Result Entry'!BD71</f>
        <v>0</v>
      </c>
      <c r="BD69" s="246">
        <f>'Result Entry'!BE71</f>
        <v>0</v>
      </c>
      <c r="BE69" s="246">
        <f>'Result Entry'!BF71</f>
        <v>0</v>
      </c>
      <c r="BF69" s="247">
        <f>'Result Entry'!BG71</f>
        <v>0</v>
      </c>
      <c r="BG69" s="248">
        <f>'Result Entry'!BH71</f>
        <v>0</v>
      </c>
      <c r="BH69" s="248">
        <f>'Result Entry'!BI71</f>
        <v>0</v>
      </c>
      <c r="BI69" s="249">
        <f>'Result Entry'!BJ71</f>
        <v>0</v>
      </c>
      <c r="BJ69" s="91">
        <f>'Result Entry'!BK71</f>
        <v>0</v>
      </c>
      <c r="BK69" s="250">
        <f>'Result Entry'!BL71</f>
        <v>0</v>
      </c>
      <c r="BL69" s="250">
        <f>'Result Entry'!BM71</f>
        <v>0</v>
      </c>
      <c r="BM69" s="250">
        <f>'Result Entry'!BN71</f>
        <v>0</v>
      </c>
      <c r="BN69" s="91">
        <f>'Result Entry'!BO71</f>
        <v>0</v>
      </c>
      <c r="BO69" s="250">
        <f>'Result Entry'!BP71</f>
        <v>0</v>
      </c>
      <c r="BP69" s="235">
        <f>'Result Entry'!BQ71</f>
        <v>0</v>
      </c>
      <c r="BQ69" s="251" t="str">
        <f>'Result Entry'!BR71</f>
        <v/>
      </c>
      <c r="BR69" s="259">
        <f>'Result Entry'!BS71</f>
        <v>0</v>
      </c>
      <c r="BS69" s="254">
        <f>'Result Entry'!BT71</f>
        <v>0</v>
      </c>
      <c r="BT69" s="254">
        <f>'Result Entry'!BU71</f>
        <v>0</v>
      </c>
      <c r="BU69" s="254">
        <f>'Result Entry'!BV71</f>
        <v>0</v>
      </c>
      <c r="BV69" s="254">
        <f>'Result Entry'!BW71</f>
        <v>0</v>
      </c>
      <c r="BW69" s="260">
        <f>'Result Entry'!BX71</f>
        <v>0</v>
      </c>
      <c r="BX69" s="235">
        <f>'Result Entry'!BY71</f>
        <v>0</v>
      </c>
      <c r="BY69" s="251" t="str">
        <f>'Result Entry'!BZ71</f>
        <v/>
      </c>
      <c r="BZ69" s="259">
        <f>'Result Entry'!CA71</f>
        <v>0</v>
      </c>
      <c r="CA69" s="254">
        <f>'Result Entry'!CB71</f>
        <v>0</v>
      </c>
      <c r="CB69" s="254">
        <f>'Result Entry'!CC71</f>
        <v>0</v>
      </c>
      <c r="CC69" s="254">
        <f>'Result Entry'!CD71</f>
        <v>0</v>
      </c>
      <c r="CD69" s="254">
        <f>'Result Entry'!CE71</f>
        <v>0</v>
      </c>
      <c r="CE69" s="260">
        <f>'Result Entry'!CF71</f>
        <v>0</v>
      </c>
      <c r="CF69" s="235">
        <f>'Result Entry'!CG71</f>
        <v>0</v>
      </c>
      <c r="CG69" s="251" t="str">
        <f>'Result Entry'!CH71</f>
        <v/>
      </c>
      <c r="CH69" s="259">
        <f>'Result Entry'!CI71</f>
        <v>0</v>
      </c>
      <c r="CI69" s="254">
        <f>'Result Entry'!CJ71</f>
        <v>0</v>
      </c>
      <c r="CJ69" s="254">
        <f>'Result Entry'!CK71</f>
        <v>0</v>
      </c>
      <c r="CK69" s="254">
        <f>'Result Entry'!CL71</f>
        <v>0</v>
      </c>
      <c r="CL69" s="254">
        <f>'Result Entry'!CM71</f>
        <v>0</v>
      </c>
      <c r="CM69" s="260">
        <f>'Result Entry'!CN71</f>
        <v>0</v>
      </c>
      <c r="CN69" s="235">
        <f>'Result Entry'!CO71</f>
        <v>0</v>
      </c>
      <c r="CO69" s="251" t="str">
        <f>'Result Entry'!CP71</f>
        <v/>
      </c>
      <c r="CP69" s="259">
        <f>'Result Entry'!CQ71</f>
        <v>0</v>
      </c>
      <c r="CQ69" s="254">
        <f>'Result Entry'!CR71</f>
        <v>0</v>
      </c>
      <c r="CR69" s="254">
        <f>'Result Entry'!CS71</f>
        <v>0</v>
      </c>
      <c r="CS69" s="254">
        <f>'Result Entry'!CT71</f>
        <v>0</v>
      </c>
      <c r="CT69" s="254">
        <f>'Result Entry'!CU71</f>
        <v>0</v>
      </c>
      <c r="CU69" s="260">
        <f>'Result Entry'!CV71</f>
        <v>0</v>
      </c>
      <c r="CV69" s="235" t="str">
        <f>'Result Entry'!CW71</f>
        <v/>
      </c>
      <c r="CW69" s="251" t="str">
        <f>'Result Entry'!CX71</f>
        <v/>
      </c>
      <c r="CX69" s="261">
        <f>'Result Entry'!CY71</f>
        <v>0</v>
      </c>
      <c r="CY69" s="262">
        <f>'Result Entry'!CZ71</f>
        <v>0</v>
      </c>
      <c r="CZ69" s="263" t="str">
        <f>'Result Entry'!DA71</f>
        <v/>
      </c>
      <c r="DA69" s="256">
        <f>'Result Entry'!DB71</f>
        <v>705</v>
      </c>
      <c r="DB69" s="242">
        <f>'Result Entry'!DC71</f>
        <v>0</v>
      </c>
      <c r="DC69" s="257">
        <f>'Result Entry'!DD71</f>
        <v>0</v>
      </c>
      <c r="DD69" s="235" t="str">
        <f>'Result Entry'!DE71</f>
        <v/>
      </c>
      <c r="DE69" s="235" t="str">
        <f>'Result Entry'!DF71</f>
        <v/>
      </c>
      <c r="DF69" s="235" t="str">
        <f>'Result Entry'!DG71</f>
        <v/>
      </c>
      <c r="DG69" s="258" t="str">
        <f>'Result Entry'!DH71</f>
        <v/>
      </c>
    </row>
    <row r="70" spans="1:111">
      <c r="A70" s="833"/>
      <c r="B70" s="245">
        <f t="shared" si="0"/>
        <v>0</v>
      </c>
      <c r="C70" s="234">
        <f>'Result Entry'!D72</f>
        <v>0</v>
      </c>
      <c r="D70" s="234">
        <f>'Result Entry'!E72</f>
        <v>0</v>
      </c>
      <c r="E70" s="234">
        <f>'Result Entry'!F72</f>
        <v>0</v>
      </c>
      <c r="F70" s="235">
        <f>'Result Entry'!G72</f>
        <v>0</v>
      </c>
      <c r="G70" s="235">
        <f>'Result Entry'!H72</f>
        <v>0</v>
      </c>
      <c r="H70" s="235">
        <f>'Result Entry'!I72</f>
        <v>0</v>
      </c>
      <c r="I70" s="525">
        <f>'Result Entry'!J72</f>
        <v>0</v>
      </c>
      <c r="J70" s="92">
        <f>'Result Entry'!K72</f>
        <v>0</v>
      </c>
      <c r="K70" s="246">
        <f>'Result Entry'!L72</f>
        <v>0</v>
      </c>
      <c r="L70" s="246">
        <f>'Result Entry'!M72</f>
        <v>0</v>
      </c>
      <c r="M70" s="247">
        <f>'Result Entry'!N72</f>
        <v>0</v>
      </c>
      <c r="N70" s="248">
        <f>'Result Entry'!O72</f>
        <v>0</v>
      </c>
      <c r="O70" s="248">
        <f>'Result Entry'!P72</f>
        <v>0</v>
      </c>
      <c r="P70" s="249">
        <f>'Result Entry'!Q72</f>
        <v>0</v>
      </c>
      <c r="Q70" s="91">
        <f>'Result Entry'!R72</f>
        <v>0</v>
      </c>
      <c r="R70" s="250">
        <f>'Result Entry'!S72</f>
        <v>0</v>
      </c>
      <c r="S70" s="250">
        <f>'Result Entry'!T72</f>
        <v>0</v>
      </c>
      <c r="T70" s="250">
        <f>'Result Entry'!U72</f>
        <v>0</v>
      </c>
      <c r="U70" s="91">
        <f>'Result Entry'!V72</f>
        <v>0</v>
      </c>
      <c r="V70" s="250">
        <f>'Result Entry'!W72</f>
        <v>0</v>
      </c>
      <c r="W70" s="235">
        <f>'Result Entry'!X72</f>
        <v>0</v>
      </c>
      <c r="X70" s="251" t="str">
        <f>'Result Entry'!Y72</f>
        <v/>
      </c>
      <c r="Y70" s="252">
        <f>'Result Entry'!Z72</f>
        <v>0</v>
      </c>
      <c r="Z70" s="246">
        <f>'Result Entry'!AA72</f>
        <v>0</v>
      </c>
      <c r="AA70" s="246">
        <f>'Result Entry'!AB72</f>
        <v>0</v>
      </c>
      <c r="AB70" s="247">
        <f>'Result Entry'!AC72</f>
        <v>0</v>
      </c>
      <c r="AC70" s="248">
        <f>'Result Entry'!AD72</f>
        <v>0</v>
      </c>
      <c r="AD70" s="248">
        <f>'Result Entry'!AE72</f>
        <v>0</v>
      </c>
      <c r="AE70" s="249">
        <f>'Result Entry'!AF72</f>
        <v>0</v>
      </c>
      <c r="AF70" s="91">
        <f>'Result Entry'!AG72</f>
        <v>0</v>
      </c>
      <c r="AG70" s="250">
        <f>'Result Entry'!AH72</f>
        <v>0</v>
      </c>
      <c r="AH70" s="250">
        <f>'Result Entry'!AI72</f>
        <v>0</v>
      </c>
      <c r="AI70" s="250">
        <f>'Result Entry'!AJ72</f>
        <v>0</v>
      </c>
      <c r="AJ70" s="91">
        <f>'Result Entry'!AK72</f>
        <v>0</v>
      </c>
      <c r="AK70" s="250">
        <f>'Result Entry'!AL72</f>
        <v>0</v>
      </c>
      <c r="AL70" s="235">
        <f>'Result Entry'!AM72</f>
        <v>0</v>
      </c>
      <c r="AM70" s="251" t="str">
        <f>'Result Entry'!AN72</f>
        <v/>
      </c>
      <c r="AN70" s="252">
        <f>'Result Entry'!AO72</f>
        <v>0</v>
      </c>
      <c r="AO70" s="246">
        <f>'Result Entry'!AP72</f>
        <v>0</v>
      </c>
      <c r="AP70" s="246">
        <f>'Result Entry'!AQ72</f>
        <v>0</v>
      </c>
      <c r="AQ70" s="247">
        <f>'Result Entry'!AR72</f>
        <v>0</v>
      </c>
      <c r="AR70" s="248">
        <f>'Result Entry'!AS72</f>
        <v>0</v>
      </c>
      <c r="AS70" s="248">
        <f>'Result Entry'!AT72</f>
        <v>0</v>
      </c>
      <c r="AT70" s="249">
        <f>'Result Entry'!AU72</f>
        <v>0</v>
      </c>
      <c r="AU70" s="91">
        <f>'Result Entry'!AV72</f>
        <v>0</v>
      </c>
      <c r="AV70" s="250">
        <f>'Result Entry'!AW72</f>
        <v>0</v>
      </c>
      <c r="AW70" s="250">
        <f>'Result Entry'!AX72</f>
        <v>0</v>
      </c>
      <c r="AX70" s="250">
        <f>'Result Entry'!AY72</f>
        <v>0</v>
      </c>
      <c r="AY70" s="91">
        <f>'Result Entry'!AZ72</f>
        <v>0</v>
      </c>
      <c r="AZ70" s="250">
        <f>'Result Entry'!BA72</f>
        <v>0</v>
      </c>
      <c r="BA70" s="235">
        <f>'Result Entry'!BB72</f>
        <v>0</v>
      </c>
      <c r="BB70" s="251" t="str">
        <f>'Result Entry'!BC72</f>
        <v/>
      </c>
      <c r="BC70" s="252">
        <f>'Result Entry'!BD72</f>
        <v>0</v>
      </c>
      <c r="BD70" s="246">
        <f>'Result Entry'!BE72</f>
        <v>0</v>
      </c>
      <c r="BE70" s="246">
        <f>'Result Entry'!BF72</f>
        <v>0</v>
      </c>
      <c r="BF70" s="247">
        <f>'Result Entry'!BG72</f>
        <v>0</v>
      </c>
      <c r="BG70" s="248">
        <f>'Result Entry'!BH72</f>
        <v>0</v>
      </c>
      <c r="BH70" s="248">
        <f>'Result Entry'!BI72</f>
        <v>0</v>
      </c>
      <c r="BI70" s="249">
        <f>'Result Entry'!BJ72</f>
        <v>0</v>
      </c>
      <c r="BJ70" s="91">
        <f>'Result Entry'!BK72</f>
        <v>0</v>
      </c>
      <c r="BK70" s="250">
        <f>'Result Entry'!BL72</f>
        <v>0</v>
      </c>
      <c r="BL70" s="250">
        <f>'Result Entry'!BM72</f>
        <v>0</v>
      </c>
      <c r="BM70" s="250">
        <f>'Result Entry'!BN72</f>
        <v>0</v>
      </c>
      <c r="BN70" s="91">
        <f>'Result Entry'!BO72</f>
        <v>0</v>
      </c>
      <c r="BO70" s="250">
        <f>'Result Entry'!BP72</f>
        <v>0</v>
      </c>
      <c r="BP70" s="235">
        <f>'Result Entry'!BQ72</f>
        <v>0</v>
      </c>
      <c r="BQ70" s="251" t="str">
        <f>'Result Entry'!BR72</f>
        <v/>
      </c>
      <c r="BR70" s="259">
        <f>'Result Entry'!BS72</f>
        <v>0</v>
      </c>
      <c r="BS70" s="254">
        <f>'Result Entry'!BT72</f>
        <v>0</v>
      </c>
      <c r="BT70" s="254">
        <f>'Result Entry'!BU72</f>
        <v>0</v>
      </c>
      <c r="BU70" s="254">
        <f>'Result Entry'!BV72</f>
        <v>0</v>
      </c>
      <c r="BV70" s="254">
        <f>'Result Entry'!BW72</f>
        <v>0</v>
      </c>
      <c r="BW70" s="260">
        <f>'Result Entry'!BX72</f>
        <v>0</v>
      </c>
      <c r="BX70" s="235">
        <f>'Result Entry'!BY72</f>
        <v>0</v>
      </c>
      <c r="BY70" s="251" t="str">
        <f>'Result Entry'!BZ72</f>
        <v/>
      </c>
      <c r="BZ70" s="259">
        <f>'Result Entry'!CA72</f>
        <v>0</v>
      </c>
      <c r="CA70" s="254">
        <f>'Result Entry'!CB72</f>
        <v>0</v>
      </c>
      <c r="CB70" s="254">
        <f>'Result Entry'!CC72</f>
        <v>0</v>
      </c>
      <c r="CC70" s="254">
        <f>'Result Entry'!CD72</f>
        <v>0</v>
      </c>
      <c r="CD70" s="254">
        <f>'Result Entry'!CE72</f>
        <v>0</v>
      </c>
      <c r="CE70" s="260">
        <f>'Result Entry'!CF72</f>
        <v>0</v>
      </c>
      <c r="CF70" s="235">
        <f>'Result Entry'!CG72</f>
        <v>0</v>
      </c>
      <c r="CG70" s="251" t="str">
        <f>'Result Entry'!CH72</f>
        <v/>
      </c>
      <c r="CH70" s="259">
        <f>'Result Entry'!CI72</f>
        <v>0</v>
      </c>
      <c r="CI70" s="254">
        <f>'Result Entry'!CJ72</f>
        <v>0</v>
      </c>
      <c r="CJ70" s="254">
        <f>'Result Entry'!CK72</f>
        <v>0</v>
      </c>
      <c r="CK70" s="254">
        <f>'Result Entry'!CL72</f>
        <v>0</v>
      </c>
      <c r="CL70" s="254">
        <f>'Result Entry'!CM72</f>
        <v>0</v>
      </c>
      <c r="CM70" s="260">
        <f>'Result Entry'!CN72</f>
        <v>0</v>
      </c>
      <c r="CN70" s="235">
        <f>'Result Entry'!CO72</f>
        <v>0</v>
      </c>
      <c r="CO70" s="251" t="str">
        <f>'Result Entry'!CP72</f>
        <v/>
      </c>
      <c r="CP70" s="259">
        <f>'Result Entry'!CQ72</f>
        <v>0</v>
      </c>
      <c r="CQ70" s="254">
        <f>'Result Entry'!CR72</f>
        <v>0</v>
      </c>
      <c r="CR70" s="254">
        <f>'Result Entry'!CS72</f>
        <v>0</v>
      </c>
      <c r="CS70" s="254">
        <f>'Result Entry'!CT72</f>
        <v>0</v>
      </c>
      <c r="CT70" s="254">
        <f>'Result Entry'!CU72</f>
        <v>0</v>
      </c>
      <c r="CU70" s="260">
        <f>'Result Entry'!CV72</f>
        <v>0</v>
      </c>
      <c r="CV70" s="235" t="str">
        <f>'Result Entry'!CW72</f>
        <v/>
      </c>
      <c r="CW70" s="251" t="str">
        <f>'Result Entry'!CX72</f>
        <v/>
      </c>
      <c r="CX70" s="261">
        <f>'Result Entry'!CY72</f>
        <v>0</v>
      </c>
      <c r="CY70" s="262">
        <f>'Result Entry'!CZ72</f>
        <v>0</v>
      </c>
      <c r="CZ70" s="263" t="str">
        <f>'Result Entry'!DA72</f>
        <v/>
      </c>
      <c r="DA70" s="256">
        <f>'Result Entry'!DB72</f>
        <v>705</v>
      </c>
      <c r="DB70" s="242">
        <f>'Result Entry'!DC72</f>
        <v>0</v>
      </c>
      <c r="DC70" s="257">
        <f>'Result Entry'!DD72</f>
        <v>0</v>
      </c>
      <c r="DD70" s="235" t="str">
        <f>'Result Entry'!DE72</f>
        <v/>
      </c>
      <c r="DE70" s="235" t="str">
        <f>'Result Entry'!DF72</f>
        <v/>
      </c>
      <c r="DF70" s="235" t="str">
        <f>'Result Entry'!DG72</f>
        <v/>
      </c>
      <c r="DG70" s="258" t="str">
        <f>'Result Entry'!DH72</f>
        <v/>
      </c>
    </row>
    <row r="71" spans="1:111">
      <c r="A71" s="833"/>
      <c r="B71" s="245">
        <f t="shared" si="0"/>
        <v>0</v>
      </c>
      <c r="C71" s="234">
        <f>'Result Entry'!D73</f>
        <v>0</v>
      </c>
      <c r="D71" s="234">
        <f>'Result Entry'!E73</f>
        <v>0</v>
      </c>
      <c r="E71" s="234">
        <f>'Result Entry'!F73</f>
        <v>0</v>
      </c>
      <c r="F71" s="235">
        <f>'Result Entry'!G73</f>
        <v>0</v>
      </c>
      <c r="G71" s="235">
        <f>'Result Entry'!H73</f>
        <v>0</v>
      </c>
      <c r="H71" s="235">
        <f>'Result Entry'!I73</f>
        <v>0</v>
      </c>
      <c r="I71" s="525">
        <f>'Result Entry'!J73</f>
        <v>0</v>
      </c>
      <c r="J71" s="92">
        <f>'Result Entry'!K73</f>
        <v>0</v>
      </c>
      <c r="K71" s="246">
        <f>'Result Entry'!L73</f>
        <v>0</v>
      </c>
      <c r="L71" s="246">
        <f>'Result Entry'!M73</f>
        <v>0</v>
      </c>
      <c r="M71" s="247">
        <f>'Result Entry'!N73</f>
        <v>0</v>
      </c>
      <c r="N71" s="248">
        <f>'Result Entry'!O73</f>
        <v>0</v>
      </c>
      <c r="O71" s="248">
        <f>'Result Entry'!P73</f>
        <v>0</v>
      </c>
      <c r="P71" s="249">
        <f>'Result Entry'!Q73</f>
        <v>0</v>
      </c>
      <c r="Q71" s="91">
        <f>'Result Entry'!R73</f>
        <v>0</v>
      </c>
      <c r="R71" s="250">
        <f>'Result Entry'!S73</f>
        <v>0</v>
      </c>
      <c r="S71" s="250">
        <f>'Result Entry'!T73</f>
        <v>0</v>
      </c>
      <c r="T71" s="250">
        <f>'Result Entry'!U73</f>
        <v>0</v>
      </c>
      <c r="U71" s="91">
        <f>'Result Entry'!V73</f>
        <v>0</v>
      </c>
      <c r="V71" s="250">
        <f>'Result Entry'!W73</f>
        <v>0</v>
      </c>
      <c r="W71" s="235">
        <f>'Result Entry'!X73</f>
        <v>0</v>
      </c>
      <c r="X71" s="251" t="str">
        <f>'Result Entry'!Y73</f>
        <v/>
      </c>
      <c r="Y71" s="252">
        <f>'Result Entry'!Z73</f>
        <v>0</v>
      </c>
      <c r="Z71" s="246">
        <f>'Result Entry'!AA73</f>
        <v>0</v>
      </c>
      <c r="AA71" s="246">
        <f>'Result Entry'!AB73</f>
        <v>0</v>
      </c>
      <c r="AB71" s="247">
        <f>'Result Entry'!AC73</f>
        <v>0</v>
      </c>
      <c r="AC71" s="248">
        <f>'Result Entry'!AD73</f>
        <v>0</v>
      </c>
      <c r="AD71" s="248">
        <f>'Result Entry'!AE73</f>
        <v>0</v>
      </c>
      <c r="AE71" s="249">
        <f>'Result Entry'!AF73</f>
        <v>0</v>
      </c>
      <c r="AF71" s="91">
        <f>'Result Entry'!AG73</f>
        <v>0</v>
      </c>
      <c r="AG71" s="250">
        <f>'Result Entry'!AH73</f>
        <v>0</v>
      </c>
      <c r="AH71" s="250">
        <f>'Result Entry'!AI73</f>
        <v>0</v>
      </c>
      <c r="AI71" s="250">
        <f>'Result Entry'!AJ73</f>
        <v>0</v>
      </c>
      <c r="AJ71" s="91">
        <f>'Result Entry'!AK73</f>
        <v>0</v>
      </c>
      <c r="AK71" s="250">
        <f>'Result Entry'!AL73</f>
        <v>0</v>
      </c>
      <c r="AL71" s="235">
        <f>'Result Entry'!AM73</f>
        <v>0</v>
      </c>
      <c r="AM71" s="251" t="str">
        <f>'Result Entry'!AN73</f>
        <v/>
      </c>
      <c r="AN71" s="252">
        <f>'Result Entry'!AO73</f>
        <v>0</v>
      </c>
      <c r="AO71" s="246">
        <f>'Result Entry'!AP73</f>
        <v>0</v>
      </c>
      <c r="AP71" s="246">
        <f>'Result Entry'!AQ73</f>
        <v>0</v>
      </c>
      <c r="AQ71" s="247">
        <f>'Result Entry'!AR73</f>
        <v>0</v>
      </c>
      <c r="AR71" s="248">
        <f>'Result Entry'!AS73</f>
        <v>0</v>
      </c>
      <c r="AS71" s="248">
        <f>'Result Entry'!AT73</f>
        <v>0</v>
      </c>
      <c r="AT71" s="249">
        <f>'Result Entry'!AU73</f>
        <v>0</v>
      </c>
      <c r="AU71" s="91">
        <f>'Result Entry'!AV73</f>
        <v>0</v>
      </c>
      <c r="AV71" s="250">
        <f>'Result Entry'!AW73</f>
        <v>0</v>
      </c>
      <c r="AW71" s="250">
        <f>'Result Entry'!AX73</f>
        <v>0</v>
      </c>
      <c r="AX71" s="250">
        <f>'Result Entry'!AY73</f>
        <v>0</v>
      </c>
      <c r="AY71" s="91">
        <f>'Result Entry'!AZ73</f>
        <v>0</v>
      </c>
      <c r="AZ71" s="250">
        <f>'Result Entry'!BA73</f>
        <v>0</v>
      </c>
      <c r="BA71" s="235">
        <f>'Result Entry'!BB73</f>
        <v>0</v>
      </c>
      <c r="BB71" s="251" t="str">
        <f>'Result Entry'!BC73</f>
        <v/>
      </c>
      <c r="BC71" s="252">
        <f>'Result Entry'!BD73</f>
        <v>0</v>
      </c>
      <c r="BD71" s="246">
        <f>'Result Entry'!BE73</f>
        <v>0</v>
      </c>
      <c r="BE71" s="246">
        <f>'Result Entry'!BF73</f>
        <v>0</v>
      </c>
      <c r="BF71" s="247">
        <f>'Result Entry'!BG73</f>
        <v>0</v>
      </c>
      <c r="BG71" s="248">
        <f>'Result Entry'!BH73</f>
        <v>0</v>
      </c>
      <c r="BH71" s="248">
        <f>'Result Entry'!BI73</f>
        <v>0</v>
      </c>
      <c r="BI71" s="249">
        <f>'Result Entry'!BJ73</f>
        <v>0</v>
      </c>
      <c r="BJ71" s="91">
        <f>'Result Entry'!BK73</f>
        <v>0</v>
      </c>
      <c r="BK71" s="250">
        <f>'Result Entry'!BL73</f>
        <v>0</v>
      </c>
      <c r="BL71" s="250">
        <f>'Result Entry'!BM73</f>
        <v>0</v>
      </c>
      <c r="BM71" s="250">
        <f>'Result Entry'!BN73</f>
        <v>0</v>
      </c>
      <c r="BN71" s="91">
        <f>'Result Entry'!BO73</f>
        <v>0</v>
      </c>
      <c r="BO71" s="250">
        <f>'Result Entry'!BP73</f>
        <v>0</v>
      </c>
      <c r="BP71" s="235">
        <f>'Result Entry'!BQ73</f>
        <v>0</v>
      </c>
      <c r="BQ71" s="251" t="str">
        <f>'Result Entry'!BR73</f>
        <v/>
      </c>
      <c r="BR71" s="259">
        <f>'Result Entry'!BS73</f>
        <v>0</v>
      </c>
      <c r="BS71" s="254">
        <f>'Result Entry'!BT73</f>
        <v>0</v>
      </c>
      <c r="BT71" s="254">
        <f>'Result Entry'!BU73</f>
        <v>0</v>
      </c>
      <c r="BU71" s="254">
        <f>'Result Entry'!BV73</f>
        <v>0</v>
      </c>
      <c r="BV71" s="254">
        <f>'Result Entry'!BW73</f>
        <v>0</v>
      </c>
      <c r="BW71" s="260">
        <f>'Result Entry'!BX73</f>
        <v>0</v>
      </c>
      <c r="BX71" s="235">
        <f>'Result Entry'!BY73</f>
        <v>0</v>
      </c>
      <c r="BY71" s="251" t="str">
        <f>'Result Entry'!BZ73</f>
        <v/>
      </c>
      <c r="BZ71" s="259">
        <f>'Result Entry'!CA73</f>
        <v>0</v>
      </c>
      <c r="CA71" s="254">
        <f>'Result Entry'!CB73</f>
        <v>0</v>
      </c>
      <c r="CB71" s="254">
        <f>'Result Entry'!CC73</f>
        <v>0</v>
      </c>
      <c r="CC71" s="254">
        <f>'Result Entry'!CD73</f>
        <v>0</v>
      </c>
      <c r="CD71" s="254">
        <f>'Result Entry'!CE73</f>
        <v>0</v>
      </c>
      <c r="CE71" s="260">
        <f>'Result Entry'!CF73</f>
        <v>0</v>
      </c>
      <c r="CF71" s="235">
        <f>'Result Entry'!CG73</f>
        <v>0</v>
      </c>
      <c r="CG71" s="251" t="str">
        <f>'Result Entry'!CH73</f>
        <v/>
      </c>
      <c r="CH71" s="259">
        <f>'Result Entry'!CI73</f>
        <v>0</v>
      </c>
      <c r="CI71" s="254">
        <f>'Result Entry'!CJ73</f>
        <v>0</v>
      </c>
      <c r="CJ71" s="254">
        <f>'Result Entry'!CK73</f>
        <v>0</v>
      </c>
      <c r="CK71" s="254">
        <f>'Result Entry'!CL73</f>
        <v>0</v>
      </c>
      <c r="CL71" s="254">
        <f>'Result Entry'!CM73</f>
        <v>0</v>
      </c>
      <c r="CM71" s="260">
        <f>'Result Entry'!CN73</f>
        <v>0</v>
      </c>
      <c r="CN71" s="235">
        <f>'Result Entry'!CO73</f>
        <v>0</v>
      </c>
      <c r="CO71" s="251" t="str">
        <f>'Result Entry'!CP73</f>
        <v/>
      </c>
      <c r="CP71" s="259">
        <f>'Result Entry'!CQ73</f>
        <v>0</v>
      </c>
      <c r="CQ71" s="254">
        <f>'Result Entry'!CR73</f>
        <v>0</v>
      </c>
      <c r="CR71" s="254">
        <f>'Result Entry'!CS73</f>
        <v>0</v>
      </c>
      <c r="CS71" s="254">
        <f>'Result Entry'!CT73</f>
        <v>0</v>
      </c>
      <c r="CT71" s="254">
        <f>'Result Entry'!CU73</f>
        <v>0</v>
      </c>
      <c r="CU71" s="260">
        <f>'Result Entry'!CV73</f>
        <v>0</v>
      </c>
      <c r="CV71" s="235" t="str">
        <f>'Result Entry'!CW73</f>
        <v/>
      </c>
      <c r="CW71" s="251" t="str">
        <f>'Result Entry'!CX73</f>
        <v/>
      </c>
      <c r="CX71" s="261">
        <f>'Result Entry'!CY73</f>
        <v>0</v>
      </c>
      <c r="CY71" s="262">
        <f>'Result Entry'!CZ73</f>
        <v>0</v>
      </c>
      <c r="CZ71" s="263" t="str">
        <f>'Result Entry'!DA73</f>
        <v/>
      </c>
      <c r="DA71" s="256">
        <f>'Result Entry'!DB73</f>
        <v>705</v>
      </c>
      <c r="DB71" s="242">
        <f>'Result Entry'!DC73</f>
        <v>0</v>
      </c>
      <c r="DC71" s="257">
        <f>'Result Entry'!DD73</f>
        <v>0</v>
      </c>
      <c r="DD71" s="235" t="str">
        <f>'Result Entry'!DE73</f>
        <v/>
      </c>
      <c r="DE71" s="235" t="str">
        <f>'Result Entry'!DF73</f>
        <v/>
      </c>
      <c r="DF71" s="235" t="str">
        <f>'Result Entry'!DG73</f>
        <v/>
      </c>
      <c r="DG71" s="258" t="str">
        <f>'Result Entry'!DH73</f>
        <v/>
      </c>
    </row>
    <row r="72" spans="1:111">
      <c r="A72" s="833"/>
      <c r="B72" s="245">
        <f t="shared" si="0"/>
        <v>0</v>
      </c>
      <c r="C72" s="234">
        <f>'Result Entry'!D74</f>
        <v>0</v>
      </c>
      <c r="D72" s="234">
        <f>'Result Entry'!E74</f>
        <v>0</v>
      </c>
      <c r="E72" s="234">
        <f>'Result Entry'!F74</f>
        <v>0</v>
      </c>
      <c r="F72" s="235">
        <f>'Result Entry'!G74</f>
        <v>0</v>
      </c>
      <c r="G72" s="235">
        <f>'Result Entry'!H74</f>
        <v>0</v>
      </c>
      <c r="H72" s="235">
        <f>'Result Entry'!I74</f>
        <v>0</v>
      </c>
      <c r="I72" s="525">
        <f>'Result Entry'!J74</f>
        <v>0</v>
      </c>
      <c r="J72" s="92">
        <f>'Result Entry'!K74</f>
        <v>0</v>
      </c>
      <c r="K72" s="246">
        <f>'Result Entry'!L74</f>
        <v>0</v>
      </c>
      <c r="L72" s="246">
        <f>'Result Entry'!M74</f>
        <v>0</v>
      </c>
      <c r="M72" s="247">
        <f>'Result Entry'!N74</f>
        <v>0</v>
      </c>
      <c r="N72" s="248">
        <f>'Result Entry'!O74</f>
        <v>0</v>
      </c>
      <c r="O72" s="248">
        <f>'Result Entry'!P74</f>
        <v>0</v>
      </c>
      <c r="P72" s="249">
        <f>'Result Entry'!Q74</f>
        <v>0</v>
      </c>
      <c r="Q72" s="91">
        <f>'Result Entry'!R74</f>
        <v>0</v>
      </c>
      <c r="R72" s="250">
        <f>'Result Entry'!S74</f>
        <v>0</v>
      </c>
      <c r="S72" s="250">
        <f>'Result Entry'!T74</f>
        <v>0</v>
      </c>
      <c r="T72" s="250">
        <f>'Result Entry'!U74</f>
        <v>0</v>
      </c>
      <c r="U72" s="91">
        <f>'Result Entry'!V74</f>
        <v>0</v>
      </c>
      <c r="V72" s="250">
        <f>'Result Entry'!W74</f>
        <v>0</v>
      </c>
      <c r="W72" s="235">
        <f>'Result Entry'!X74</f>
        <v>0</v>
      </c>
      <c r="X72" s="251" t="str">
        <f>'Result Entry'!Y74</f>
        <v/>
      </c>
      <c r="Y72" s="252">
        <f>'Result Entry'!Z74</f>
        <v>0</v>
      </c>
      <c r="Z72" s="246">
        <f>'Result Entry'!AA74</f>
        <v>0</v>
      </c>
      <c r="AA72" s="246">
        <f>'Result Entry'!AB74</f>
        <v>0</v>
      </c>
      <c r="AB72" s="247">
        <f>'Result Entry'!AC74</f>
        <v>0</v>
      </c>
      <c r="AC72" s="248">
        <f>'Result Entry'!AD74</f>
        <v>0</v>
      </c>
      <c r="AD72" s="248">
        <f>'Result Entry'!AE74</f>
        <v>0</v>
      </c>
      <c r="AE72" s="249">
        <f>'Result Entry'!AF74</f>
        <v>0</v>
      </c>
      <c r="AF72" s="91">
        <f>'Result Entry'!AG74</f>
        <v>0</v>
      </c>
      <c r="AG72" s="250">
        <f>'Result Entry'!AH74</f>
        <v>0</v>
      </c>
      <c r="AH72" s="250">
        <f>'Result Entry'!AI74</f>
        <v>0</v>
      </c>
      <c r="AI72" s="250">
        <f>'Result Entry'!AJ74</f>
        <v>0</v>
      </c>
      <c r="AJ72" s="91">
        <f>'Result Entry'!AK74</f>
        <v>0</v>
      </c>
      <c r="AK72" s="250">
        <f>'Result Entry'!AL74</f>
        <v>0</v>
      </c>
      <c r="AL72" s="235">
        <f>'Result Entry'!AM74</f>
        <v>0</v>
      </c>
      <c r="AM72" s="251" t="str">
        <f>'Result Entry'!AN74</f>
        <v/>
      </c>
      <c r="AN72" s="252">
        <f>'Result Entry'!AO74</f>
        <v>0</v>
      </c>
      <c r="AO72" s="246">
        <f>'Result Entry'!AP74</f>
        <v>0</v>
      </c>
      <c r="AP72" s="246">
        <f>'Result Entry'!AQ74</f>
        <v>0</v>
      </c>
      <c r="AQ72" s="247">
        <f>'Result Entry'!AR74</f>
        <v>0</v>
      </c>
      <c r="AR72" s="248">
        <f>'Result Entry'!AS74</f>
        <v>0</v>
      </c>
      <c r="AS72" s="248">
        <f>'Result Entry'!AT74</f>
        <v>0</v>
      </c>
      <c r="AT72" s="249">
        <f>'Result Entry'!AU74</f>
        <v>0</v>
      </c>
      <c r="AU72" s="91">
        <f>'Result Entry'!AV74</f>
        <v>0</v>
      </c>
      <c r="AV72" s="250">
        <f>'Result Entry'!AW74</f>
        <v>0</v>
      </c>
      <c r="AW72" s="250">
        <f>'Result Entry'!AX74</f>
        <v>0</v>
      </c>
      <c r="AX72" s="250">
        <f>'Result Entry'!AY74</f>
        <v>0</v>
      </c>
      <c r="AY72" s="91">
        <f>'Result Entry'!AZ74</f>
        <v>0</v>
      </c>
      <c r="AZ72" s="250">
        <f>'Result Entry'!BA74</f>
        <v>0</v>
      </c>
      <c r="BA72" s="235">
        <f>'Result Entry'!BB74</f>
        <v>0</v>
      </c>
      <c r="BB72" s="251" t="str">
        <f>'Result Entry'!BC74</f>
        <v/>
      </c>
      <c r="BC72" s="252">
        <f>'Result Entry'!BD74</f>
        <v>0</v>
      </c>
      <c r="BD72" s="246">
        <f>'Result Entry'!BE74</f>
        <v>0</v>
      </c>
      <c r="BE72" s="246">
        <f>'Result Entry'!BF74</f>
        <v>0</v>
      </c>
      <c r="BF72" s="247">
        <f>'Result Entry'!BG74</f>
        <v>0</v>
      </c>
      <c r="BG72" s="248">
        <f>'Result Entry'!BH74</f>
        <v>0</v>
      </c>
      <c r="BH72" s="248">
        <f>'Result Entry'!BI74</f>
        <v>0</v>
      </c>
      <c r="BI72" s="249">
        <f>'Result Entry'!BJ74</f>
        <v>0</v>
      </c>
      <c r="BJ72" s="91">
        <f>'Result Entry'!BK74</f>
        <v>0</v>
      </c>
      <c r="BK72" s="250">
        <f>'Result Entry'!BL74</f>
        <v>0</v>
      </c>
      <c r="BL72" s="250">
        <f>'Result Entry'!BM74</f>
        <v>0</v>
      </c>
      <c r="BM72" s="250">
        <f>'Result Entry'!BN74</f>
        <v>0</v>
      </c>
      <c r="BN72" s="91">
        <f>'Result Entry'!BO74</f>
        <v>0</v>
      </c>
      <c r="BO72" s="250">
        <f>'Result Entry'!BP74</f>
        <v>0</v>
      </c>
      <c r="BP72" s="235">
        <f>'Result Entry'!BQ74</f>
        <v>0</v>
      </c>
      <c r="BQ72" s="251" t="str">
        <f>'Result Entry'!BR74</f>
        <v/>
      </c>
      <c r="BR72" s="259">
        <f>'Result Entry'!BS74</f>
        <v>0</v>
      </c>
      <c r="BS72" s="254">
        <f>'Result Entry'!BT74</f>
        <v>0</v>
      </c>
      <c r="BT72" s="254">
        <f>'Result Entry'!BU74</f>
        <v>0</v>
      </c>
      <c r="BU72" s="254">
        <f>'Result Entry'!BV74</f>
        <v>0</v>
      </c>
      <c r="BV72" s="254">
        <f>'Result Entry'!BW74</f>
        <v>0</v>
      </c>
      <c r="BW72" s="260">
        <f>'Result Entry'!BX74</f>
        <v>0</v>
      </c>
      <c r="BX72" s="235">
        <f>'Result Entry'!BY74</f>
        <v>0</v>
      </c>
      <c r="BY72" s="251" t="str">
        <f>'Result Entry'!BZ74</f>
        <v/>
      </c>
      <c r="BZ72" s="259">
        <f>'Result Entry'!CA74</f>
        <v>0</v>
      </c>
      <c r="CA72" s="254">
        <f>'Result Entry'!CB74</f>
        <v>0</v>
      </c>
      <c r="CB72" s="254">
        <f>'Result Entry'!CC74</f>
        <v>0</v>
      </c>
      <c r="CC72" s="254">
        <f>'Result Entry'!CD74</f>
        <v>0</v>
      </c>
      <c r="CD72" s="254">
        <f>'Result Entry'!CE74</f>
        <v>0</v>
      </c>
      <c r="CE72" s="260">
        <f>'Result Entry'!CF74</f>
        <v>0</v>
      </c>
      <c r="CF72" s="235">
        <f>'Result Entry'!CG74</f>
        <v>0</v>
      </c>
      <c r="CG72" s="251" t="str">
        <f>'Result Entry'!CH74</f>
        <v/>
      </c>
      <c r="CH72" s="259">
        <f>'Result Entry'!CI74</f>
        <v>0</v>
      </c>
      <c r="CI72" s="254">
        <f>'Result Entry'!CJ74</f>
        <v>0</v>
      </c>
      <c r="CJ72" s="254">
        <f>'Result Entry'!CK74</f>
        <v>0</v>
      </c>
      <c r="CK72" s="254">
        <f>'Result Entry'!CL74</f>
        <v>0</v>
      </c>
      <c r="CL72" s="254">
        <f>'Result Entry'!CM74</f>
        <v>0</v>
      </c>
      <c r="CM72" s="260">
        <f>'Result Entry'!CN74</f>
        <v>0</v>
      </c>
      <c r="CN72" s="235">
        <f>'Result Entry'!CO74</f>
        <v>0</v>
      </c>
      <c r="CO72" s="251" t="str">
        <f>'Result Entry'!CP74</f>
        <v/>
      </c>
      <c r="CP72" s="259">
        <f>'Result Entry'!CQ74</f>
        <v>0</v>
      </c>
      <c r="CQ72" s="254">
        <f>'Result Entry'!CR74</f>
        <v>0</v>
      </c>
      <c r="CR72" s="254">
        <f>'Result Entry'!CS74</f>
        <v>0</v>
      </c>
      <c r="CS72" s="254">
        <f>'Result Entry'!CT74</f>
        <v>0</v>
      </c>
      <c r="CT72" s="254">
        <f>'Result Entry'!CU74</f>
        <v>0</v>
      </c>
      <c r="CU72" s="260">
        <f>'Result Entry'!CV74</f>
        <v>0</v>
      </c>
      <c r="CV72" s="235" t="str">
        <f>'Result Entry'!CW74</f>
        <v/>
      </c>
      <c r="CW72" s="251" t="str">
        <f>'Result Entry'!CX74</f>
        <v/>
      </c>
      <c r="CX72" s="261">
        <f>'Result Entry'!CY74</f>
        <v>0</v>
      </c>
      <c r="CY72" s="262">
        <f>'Result Entry'!CZ74</f>
        <v>0</v>
      </c>
      <c r="CZ72" s="263" t="str">
        <f>'Result Entry'!DA74</f>
        <v/>
      </c>
      <c r="DA72" s="256">
        <f>'Result Entry'!DB74</f>
        <v>705</v>
      </c>
      <c r="DB72" s="242">
        <f>'Result Entry'!DC74</f>
        <v>0</v>
      </c>
      <c r="DC72" s="257">
        <f>'Result Entry'!DD74</f>
        <v>0</v>
      </c>
      <c r="DD72" s="235" t="str">
        <f>'Result Entry'!DE74</f>
        <v/>
      </c>
      <c r="DE72" s="235" t="str">
        <f>'Result Entry'!DF74</f>
        <v/>
      </c>
      <c r="DF72" s="235" t="str">
        <f>'Result Entry'!DG74</f>
        <v/>
      </c>
      <c r="DG72" s="258" t="str">
        <f>'Result Entry'!DH74</f>
        <v/>
      </c>
    </row>
    <row r="73" spans="1:111">
      <c r="A73" s="833"/>
      <c r="B73" s="245">
        <f t="shared" ref="B73:B105" si="1">IF(C73&gt;0,B72+1,0)</f>
        <v>0</v>
      </c>
      <c r="C73" s="234">
        <f>'Result Entry'!D75</f>
        <v>0</v>
      </c>
      <c r="D73" s="234">
        <f>'Result Entry'!E75</f>
        <v>0</v>
      </c>
      <c r="E73" s="234">
        <f>'Result Entry'!F75</f>
        <v>0</v>
      </c>
      <c r="F73" s="235">
        <f>'Result Entry'!G75</f>
        <v>0</v>
      </c>
      <c r="G73" s="235">
        <f>'Result Entry'!H75</f>
        <v>0</v>
      </c>
      <c r="H73" s="235">
        <f>'Result Entry'!I75</f>
        <v>0</v>
      </c>
      <c r="I73" s="525">
        <f>'Result Entry'!J75</f>
        <v>0</v>
      </c>
      <c r="J73" s="92">
        <f>'Result Entry'!K75</f>
        <v>0</v>
      </c>
      <c r="K73" s="246">
        <f>'Result Entry'!L75</f>
        <v>0</v>
      </c>
      <c r="L73" s="246">
        <f>'Result Entry'!M75</f>
        <v>0</v>
      </c>
      <c r="M73" s="247">
        <f>'Result Entry'!N75</f>
        <v>0</v>
      </c>
      <c r="N73" s="248">
        <f>'Result Entry'!O75</f>
        <v>0</v>
      </c>
      <c r="O73" s="248">
        <f>'Result Entry'!P75</f>
        <v>0</v>
      </c>
      <c r="P73" s="249">
        <f>'Result Entry'!Q75</f>
        <v>0</v>
      </c>
      <c r="Q73" s="91">
        <f>'Result Entry'!R75</f>
        <v>0</v>
      </c>
      <c r="R73" s="250">
        <f>'Result Entry'!S75</f>
        <v>0</v>
      </c>
      <c r="S73" s="250">
        <f>'Result Entry'!T75</f>
        <v>0</v>
      </c>
      <c r="T73" s="250">
        <f>'Result Entry'!U75</f>
        <v>0</v>
      </c>
      <c r="U73" s="91">
        <f>'Result Entry'!V75</f>
        <v>0</v>
      </c>
      <c r="V73" s="250">
        <f>'Result Entry'!W75</f>
        <v>0</v>
      </c>
      <c r="W73" s="235">
        <f>'Result Entry'!X75</f>
        <v>0</v>
      </c>
      <c r="X73" s="251" t="str">
        <f>'Result Entry'!Y75</f>
        <v/>
      </c>
      <c r="Y73" s="252">
        <f>'Result Entry'!Z75</f>
        <v>0</v>
      </c>
      <c r="Z73" s="246">
        <f>'Result Entry'!AA75</f>
        <v>0</v>
      </c>
      <c r="AA73" s="246">
        <f>'Result Entry'!AB75</f>
        <v>0</v>
      </c>
      <c r="AB73" s="247">
        <f>'Result Entry'!AC75</f>
        <v>0</v>
      </c>
      <c r="AC73" s="248">
        <f>'Result Entry'!AD75</f>
        <v>0</v>
      </c>
      <c r="AD73" s="248">
        <f>'Result Entry'!AE75</f>
        <v>0</v>
      </c>
      <c r="AE73" s="249">
        <f>'Result Entry'!AF75</f>
        <v>0</v>
      </c>
      <c r="AF73" s="91">
        <f>'Result Entry'!AG75</f>
        <v>0</v>
      </c>
      <c r="AG73" s="250">
        <f>'Result Entry'!AH75</f>
        <v>0</v>
      </c>
      <c r="AH73" s="250">
        <f>'Result Entry'!AI75</f>
        <v>0</v>
      </c>
      <c r="AI73" s="250">
        <f>'Result Entry'!AJ75</f>
        <v>0</v>
      </c>
      <c r="AJ73" s="91">
        <f>'Result Entry'!AK75</f>
        <v>0</v>
      </c>
      <c r="AK73" s="250">
        <f>'Result Entry'!AL75</f>
        <v>0</v>
      </c>
      <c r="AL73" s="235">
        <f>'Result Entry'!AM75</f>
        <v>0</v>
      </c>
      <c r="AM73" s="251" t="str">
        <f>'Result Entry'!AN75</f>
        <v/>
      </c>
      <c r="AN73" s="252">
        <f>'Result Entry'!AO75</f>
        <v>0</v>
      </c>
      <c r="AO73" s="246">
        <f>'Result Entry'!AP75</f>
        <v>0</v>
      </c>
      <c r="AP73" s="246">
        <f>'Result Entry'!AQ75</f>
        <v>0</v>
      </c>
      <c r="AQ73" s="247">
        <f>'Result Entry'!AR75</f>
        <v>0</v>
      </c>
      <c r="AR73" s="248">
        <f>'Result Entry'!AS75</f>
        <v>0</v>
      </c>
      <c r="AS73" s="248">
        <f>'Result Entry'!AT75</f>
        <v>0</v>
      </c>
      <c r="AT73" s="249">
        <f>'Result Entry'!AU75</f>
        <v>0</v>
      </c>
      <c r="AU73" s="91">
        <f>'Result Entry'!AV75</f>
        <v>0</v>
      </c>
      <c r="AV73" s="250">
        <f>'Result Entry'!AW75</f>
        <v>0</v>
      </c>
      <c r="AW73" s="250">
        <f>'Result Entry'!AX75</f>
        <v>0</v>
      </c>
      <c r="AX73" s="250">
        <f>'Result Entry'!AY75</f>
        <v>0</v>
      </c>
      <c r="AY73" s="91">
        <f>'Result Entry'!AZ75</f>
        <v>0</v>
      </c>
      <c r="AZ73" s="250">
        <f>'Result Entry'!BA75</f>
        <v>0</v>
      </c>
      <c r="BA73" s="235">
        <f>'Result Entry'!BB75</f>
        <v>0</v>
      </c>
      <c r="BB73" s="251" t="str">
        <f>'Result Entry'!BC75</f>
        <v/>
      </c>
      <c r="BC73" s="252">
        <f>'Result Entry'!BD75</f>
        <v>0</v>
      </c>
      <c r="BD73" s="246">
        <f>'Result Entry'!BE75</f>
        <v>0</v>
      </c>
      <c r="BE73" s="246">
        <f>'Result Entry'!BF75</f>
        <v>0</v>
      </c>
      <c r="BF73" s="247">
        <f>'Result Entry'!BG75</f>
        <v>0</v>
      </c>
      <c r="BG73" s="248">
        <f>'Result Entry'!BH75</f>
        <v>0</v>
      </c>
      <c r="BH73" s="248">
        <f>'Result Entry'!BI75</f>
        <v>0</v>
      </c>
      <c r="BI73" s="249">
        <f>'Result Entry'!BJ75</f>
        <v>0</v>
      </c>
      <c r="BJ73" s="91">
        <f>'Result Entry'!BK75</f>
        <v>0</v>
      </c>
      <c r="BK73" s="250">
        <f>'Result Entry'!BL75</f>
        <v>0</v>
      </c>
      <c r="BL73" s="250">
        <f>'Result Entry'!BM75</f>
        <v>0</v>
      </c>
      <c r="BM73" s="250">
        <f>'Result Entry'!BN75</f>
        <v>0</v>
      </c>
      <c r="BN73" s="91">
        <f>'Result Entry'!BO75</f>
        <v>0</v>
      </c>
      <c r="BO73" s="250">
        <f>'Result Entry'!BP75</f>
        <v>0</v>
      </c>
      <c r="BP73" s="235">
        <f>'Result Entry'!BQ75</f>
        <v>0</v>
      </c>
      <c r="BQ73" s="251" t="str">
        <f>'Result Entry'!BR75</f>
        <v/>
      </c>
      <c r="BR73" s="259">
        <f>'Result Entry'!BS75</f>
        <v>0</v>
      </c>
      <c r="BS73" s="254">
        <f>'Result Entry'!BT75</f>
        <v>0</v>
      </c>
      <c r="BT73" s="254">
        <f>'Result Entry'!BU75</f>
        <v>0</v>
      </c>
      <c r="BU73" s="254">
        <f>'Result Entry'!BV75</f>
        <v>0</v>
      </c>
      <c r="BV73" s="254">
        <f>'Result Entry'!BW75</f>
        <v>0</v>
      </c>
      <c r="BW73" s="260">
        <f>'Result Entry'!BX75</f>
        <v>0</v>
      </c>
      <c r="BX73" s="235">
        <f>'Result Entry'!BY75</f>
        <v>0</v>
      </c>
      <c r="BY73" s="251" t="str">
        <f>'Result Entry'!BZ75</f>
        <v/>
      </c>
      <c r="BZ73" s="259">
        <f>'Result Entry'!CA75</f>
        <v>0</v>
      </c>
      <c r="CA73" s="254">
        <f>'Result Entry'!CB75</f>
        <v>0</v>
      </c>
      <c r="CB73" s="254">
        <f>'Result Entry'!CC75</f>
        <v>0</v>
      </c>
      <c r="CC73" s="254">
        <f>'Result Entry'!CD75</f>
        <v>0</v>
      </c>
      <c r="CD73" s="254">
        <f>'Result Entry'!CE75</f>
        <v>0</v>
      </c>
      <c r="CE73" s="260">
        <f>'Result Entry'!CF75</f>
        <v>0</v>
      </c>
      <c r="CF73" s="235">
        <f>'Result Entry'!CG75</f>
        <v>0</v>
      </c>
      <c r="CG73" s="251" t="str">
        <f>'Result Entry'!CH75</f>
        <v/>
      </c>
      <c r="CH73" s="259">
        <f>'Result Entry'!CI75</f>
        <v>0</v>
      </c>
      <c r="CI73" s="254">
        <f>'Result Entry'!CJ75</f>
        <v>0</v>
      </c>
      <c r="CJ73" s="254">
        <f>'Result Entry'!CK75</f>
        <v>0</v>
      </c>
      <c r="CK73" s="254">
        <f>'Result Entry'!CL75</f>
        <v>0</v>
      </c>
      <c r="CL73" s="254">
        <f>'Result Entry'!CM75</f>
        <v>0</v>
      </c>
      <c r="CM73" s="260">
        <f>'Result Entry'!CN75</f>
        <v>0</v>
      </c>
      <c r="CN73" s="235">
        <f>'Result Entry'!CO75</f>
        <v>0</v>
      </c>
      <c r="CO73" s="251" t="str">
        <f>'Result Entry'!CP75</f>
        <v/>
      </c>
      <c r="CP73" s="259">
        <f>'Result Entry'!CQ75</f>
        <v>0</v>
      </c>
      <c r="CQ73" s="254">
        <f>'Result Entry'!CR75</f>
        <v>0</v>
      </c>
      <c r="CR73" s="254">
        <f>'Result Entry'!CS75</f>
        <v>0</v>
      </c>
      <c r="CS73" s="254">
        <f>'Result Entry'!CT75</f>
        <v>0</v>
      </c>
      <c r="CT73" s="254">
        <f>'Result Entry'!CU75</f>
        <v>0</v>
      </c>
      <c r="CU73" s="260">
        <f>'Result Entry'!CV75</f>
        <v>0</v>
      </c>
      <c r="CV73" s="235" t="str">
        <f>'Result Entry'!CW75</f>
        <v/>
      </c>
      <c r="CW73" s="251" t="str">
        <f>'Result Entry'!CX75</f>
        <v/>
      </c>
      <c r="CX73" s="261">
        <f>'Result Entry'!CY75</f>
        <v>0</v>
      </c>
      <c r="CY73" s="262">
        <f>'Result Entry'!CZ75</f>
        <v>0</v>
      </c>
      <c r="CZ73" s="263" t="str">
        <f>'Result Entry'!DA75</f>
        <v/>
      </c>
      <c r="DA73" s="256">
        <f>'Result Entry'!DB75</f>
        <v>705</v>
      </c>
      <c r="DB73" s="242">
        <f>'Result Entry'!DC75</f>
        <v>0</v>
      </c>
      <c r="DC73" s="257">
        <f>'Result Entry'!DD75</f>
        <v>0</v>
      </c>
      <c r="DD73" s="235" t="str">
        <f>'Result Entry'!DE75</f>
        <v/>
      </c>
      <c r="DE73" s="235" t="str">
        <f>'Result Entry'!DF75</f>
        <v/>
      </c>
      <c r="DF73" s="235" t="str">
        <f>'Result Entry'!DG75</f>
        <v/>
      </c>
      <c r="DG73" s="258" t="str">
        <f>'Result Entry'!DH75</f>
        <v/>
      </c>
    </row>
    <row r="74" spans="1:111">
      <c r="A74" s="833"/>
      <c r="B74" s="245">
        <f t="shared" si="1"/>
        <v>0</v>
      </c>
      <c r="C74" s="234">
        <f>'Result Entry'!D76</f>
        <v>0</v>
      </c>
      <c r="D74" s="234">
        <f>'Result Entry'!E76</f>
        <v>0</v>
      </c>
      <c r="E74" s="234">
        <f>'Result Entry'!F76</f>
        <v>0</v>
      </c>
      <c r="F74" s="235">
        <f>'Result Entry'!G76</f>
        <v>0</v>
      </c>
      <c r="G74" s="235">
        <f>'Result Entry'!H76</f>
        <v>0</v>
      </c>
      <c r="H74" s="235">
        <f>'Result Entry'!I76</f>
        <v>0</v>
      </c>
      <c r="I74" s="525">
        <f>'Result Entry'!J76</f>
        <v>0</v>
      </c>
      <c r="J74" s="92">
        <f>'Result Entry'!K76</f>
        <v>0</v>
      </c>
      <c r="K74" s="246">
        <f>'Result Entry'!L76</f>
        <v>0</v>
      </c>
      <c r="L74" s="246">
        <f>'Result Entry'!M76</f>
        <v>0</v>
      </c>
      <c r="M74" s="247">
        <f>'Result Entry'!N76</f>
        <v>0</v>
      </c>
      <c r="N74" s="248">
        <f>'Result Entry'!O76</f>
        <v>0</v>
      </c>
      <c r="O74" s="248">
        <f>'Result Entry'!P76</f>
        <v>0</v>
      </c>
      <c r="P74" s="249">
        <f>'Result Entry'!Q76</f>
        <v>0</v>
      </c>
      <c r="Q74" s="91">
        <f>'Result Entry'!R76</f>
        <v>0</v>
      </c>
      <c r="R74" s="250">
        <f>'Result Entry'!S76</f>
        <v>0</v>
      </c>
      <c r="S74" s="250">
        <f>'Result Entry'!T76</f>
        <v>0</v>
      </c>
      <c r="T74" s="250">
        <f>'Result Entry'!U76</f>
        <v>0</v>
      </c>
      <c r="U74" s="91">
        <f>'Result Entry'!V76</f>
        <v>0</v>
      </c>
      <c r="V74" s="250">
        <f>'Result Entry'!W76</f>
        <v>0</v>
      </c>
      <c r="W74" s="235">
        <f>'Result Entry'!X76</f>
        <v>0</v>
      </c>
      <c r="X74" s="251" t="str">
        <f>'Result Entry'!Y76</f>
        <v/>
      </c>
      <c r="Y74" s="252">
        <f>'Result Entry'!Z76</f>
        <v>0</v>
      </c>
      <c r="Z74" s="246">
        <f>'Result Entry'!AA76</f>
        <v>0</v>
      </c>
      <c r="AA74" s="246">
        <f>'Result Entry'!AB76</f>
        <v>0</v>
      </c>
      <c r="AB74" s="247">
        <f>'Result Entry'!AC76</f>
        <v>0</v>
      </c>
      <c r="AC74" s="248">
        <f>'Result Entry'!AD76</f>
        <v>0</v>
      </c>
      <c r="AD74" s="248">
        <f>'Result Entry'!AE76</f>
        <v>0</v>
      </c>
      <c r="AE74" s="249">
        <f>'Result Entry'!AF76</f>
        <v>0</v>
      </c>
      <c r="AF74" s="91">
        <f>'Result Entry'!AG76</f>
        <v>0</v>
      </c>
      <c r="AG74" s="250">
        <f>'Result Entry'!AH76</f>
        <v>0</v>
      </c>
      <c r="AH74" s="250">
        <f>'Result Entry'!AI76</f>
        <v>0</v>
      </c>
      <c r="AI74" s="250">
        <f>'Result Entry'!AJ76</f>
        <v>0</v>
      </c>
      <c r="AJ74" s="91">
        <f>'Result Entry'!AK76</f>
        <v>0</v>
      </c>
      <c r="AK74" s="250">
        <f>'Result Entry'!AL76</f>
        <v>0</v>
      </c>
      <c r="AL74" s="235">
        <f>'Result Entry'!AM76</f>
        <v>0</v>
      </c>
      <c r="AM74" s="251" t="str">
        <f>'Result Entry'!AN76</f>
        <v/>
      </c>
      <c r="AN74" s="252">
        <f>'Result Entry'!AO76</f>
        <v>0</v>
      </c>
      <c r="AO74" s="246">
        <f>'Result Entry'!AP76</f>
        <v>0</v>
      </c>
      <c r="AP74" s="246">
        <f>'Result Entry'!AQ76</f>
        <v>0</v>
      </c>
      <c r="AQ74" s="247">
        <f>'Result Entry'!AR76</f>
        <v>0</v>
      </c>
      <c r="AR74" s="248">
        <f>'Result Entry'!AS76</f>
        <v>0</v>
      </c>
      <c r="AS74" s="248">
        <f>'Result Entry'!AT76</f>
        <v>0</v>
      </c>
      <c r="AT74" s="249">
        <f>'Result Entry'!AU76</f>
        <v>0</v>
      </c>
      <c r="AU74" s="91">
        <f>'Result Entry'!AV76</f>
        <v>0</v>
      </c>
      <c r="AV74" s="250">
        <f>'Result Entry'!AW76</f>
        <v>0</v>
      </c>
      <c r="AW74" s="250">
        <f>'Result Entry'!AX76</f>
        <v>0</v>
      </c>
      <c r="AX74" s="250">
        <f>'Result Entry'!AY76</f>
        <v>0</v>
      </c>
      <c r="AY74" s="91">
        <f>'Result Entry'!AZ76</f>
        <v>0</v>
      </c>
      <c r="AZ74" s="250">
        <f>'Result Entry'!BA76</f>
        <v>0</v>
      </c>
      <c r="BA74" s="235">
        <f>'Result Entry'!BB76</f>
        <v>0</v>
      </c>
      <c r="BB74" s="251" t="str">
        <f>'Result Entry'!BC76</f>
        <v/>
      </c>
      <c r="BC74" s="252">
        <f>'Result Entry'!BD76</f>
        <v>0</v>
      </c>
      <c r="BD74" s="246">
        <f>'Result Entry'!BE76</f>
        <v>0</v>
      </c>
      <c r="BE74" s="246">
        <f>'Result Entry'!BF76</f>
        <v>0</v>
      </c>
      <c r="BF74" s="247">
        <f>'Result Entry'!BG76</f>
        <v>0</v>
      </c>
      <c r="BG74" s="248">
        <f>'Result Entry'!BH76</f>
        <v>0</v>
      </c>
      <c r="BH74" s="248">
        <f>'Result Entry'!BI76</f>
        <v>0</v>
      </c>
      <c r="BI74" s="249">
        <f>'Result Entry'!BJ76</f>
        <v>0</v>
      </c>
      <c r="BJ74" s="91">
        <f>'Result Entry'!BK76</f>
        <v>0</v>
      </c>
      <c r="BK74" s="250">
        <f>'Result Entry'!BL76</f>
        <v>0</v>
      </c>
      <c r="BL74" s="250">
        <f>'Result Entry'!BM76</f>
        <v>0</v>
      </c>
      <c r="BM74" s="250">
        <f>'Result Entry'!BN76</f>
        <v>0</v>
      </c>
      <c r="BN74" s="91">
        <f>'Result Entry'!BO76</f>
        <v>0</v>
      </c>
      <c r="BO74" s="250">
        <f>'Result Entry'!BP76</f>
        <v>0</v>
      </c>
      <c r="BP74" s="235">
        <f>'Result Entry'!BQ76</f>
        <v>0</v>
      </c>
      <c r="BQ74" s="251" t="str">
        <f>'Result Entry'!BR76</f>
        <v/>
      </c>
      <c r="BR74" s="259">
        <f>'Result Entry'!BS76</f>
        <v>0</v>
      </c>
      <c r="BS74" s="254">
        <f>'Result Entry'!BT76</f>
        <v>0</v>
      </c>
      <c r="BT74" s="254">
        <f>'Result Entry'!BU76</f>
        <v>0</v>
      </c>
      <c r="BU74" s="254">
        <f>'Result Entry'!BV76</f>
        <v>0</v>
      </c>
      <c r="BV74" s="254">
        <f>'Result Entry'!BW76</f>
        <v>0</v>
      </c>
      <c r="BW74" s="260">
        <f>'Result Entry'!BX76</f>
        <v>0</v>
      </c>
      <c r="BX74" s="235">
        <f>'Result Entry'!BY76</f>
        <v>0</v>
      </c>
      <c r="BY74" s="251" t="str">
        <f>'Result Entry'!BZ76</f>
        <v/>
      </c>
      <c r="BZ74" s="259">
        <f>'Result Entry'!CA76</f>
        <v>0</v>
      </c>
      <c r="CA74" s="254">
        <f>'Result Entry'!CB76</f>
        <v>0</v>
      </c>
      <c r="CB74" s="254">
        <f>'Result Entry'!CC76</f>
        <v>0</v>
      </c>
      <c r="CC74" s="254">
        <f>'Result Entry'!CD76</f>
        <v>0</v>
      </c>
      <c r="CD74" s="254">
        <f>'Result Entry'!CE76</f>
        <v>0</v>
      </c>
      <c r="CE74" s="260">
        <f>'Result Entry'!CF76</f>
        <v>0</v>
      </c>
      <c r="CF74" s="235">
        <f>'Result Entry'!CG76</f>
        <v>0</v>
      </c>
      <c r="CG74" s="251" t="str">
        <f>'Result Entry'!CH76</f>
        <v/>
      </c>
      <c r="CH74" s="259">
        <f>'Result Entry'!CI76</f>
        <v>0</v>
      </c>
      <c r="CI74" s="254">
        <f>'Result Entry'!CJ76</f>
        <v>0</v>
      </c>
      <c r="CJ74" s="254">
        <f>'Result Entry'!CK76</f>
        <v>0</v>
      </c>
      <c r="CK74" s="254">
        <f>'Result Entry'!CL76</f>
        <v>0</v>
      </c>
      <c r="CL74" s="254">
        <f>'Result Entry'!CM76</f>
        <v>0</v>
      </c>
      <c r="CM74" s="260">
        <f>'Result Entry'!CN76</f>
        <v>0</v>
      </c>
      <c r="CN74" s="235">
        <f>'Result Entry'!CO76</f>
        <v>0</v>
      </c>
      <c r="CO74" s="251" t="str">
        <f>'Result Entry'!CP76</f>
        <v/>
      </c>
      <c r="CP74" s="259">
        <f>'Result Entry'!CQ76</f>
        <v>0</v>
      </c>
      <c r="CQ74" s="254">
        <f>'Result Entry'!CR76</f>
        <v>0</v>
      </c>
      <c r="CR74" s="254">
        <f>'Result Entry'!CS76</f>
        <v>0</v>
      </c>
      <c r="CS74" s="254">
        <f>'Result Entry'!CT76</f>
        <v>0</v>
      </c>
      <c r="CT74" s="254">
        <f>'Result Entry'!CU76</f>
        <v>0</v>
      </c>
      <c r="CU74" s="260">
        <f>'Result Entry'!CV76</f>
        <v>0</v>
      </c>
      <c r="CV74" s="235" t="str">
        <f>'Result Entry'!CW76</f>
        <v/>
      </c>
      <c r="CW74" s="251" t="str">
        <f>'Result Entry'!CX76</f>
        <v/>
      </c>
      <c r="CX74" s="261">
        <f>'Result Entry'!CY76</f>
        <v>0</v>
      </c>
      <c r="CY74" s="262">
        <f>'Result Entry'!CZ76</f>
        <v>0</v>
      </c>
      <c r="CZ74" s="263" t="str">
        <f>'Result Entry'!DA76</f>
        <v/>
      </c>
      <c r="DA74" s="256">
        <f>'Result Entry'!DB76</f>
        <v>705</v>
      </c>
      <c r="DB74" s="242">
        <f>'Result Entry'!DC76</f>
        <v>0</v>
      </c>
      <c r="DC74" s="257">
        <f>'Result Entry'!DD76</f>
        <v>0</v>
      </c>
      <c r="DD74" s="235" t="str">
        <f>'Result Entry'!DE76</f>
        <v/>
      </c>
      <c r="DE74" s="235" t="str">
        <f>'Result Entry'!DF76</f>
        <v/>
      </c>
      <c r="DF74" s="235" t="str">
        <f>'Result Entry'!DG76</f>
        <v/>
      </c>
      <c r="DG74" s="258" t="str">
        <f>'Result Entry'!DH76</f>
        <v/>
      </c>
    </row>
    <row r="75" spans="1:111">
      <c r="A75" s="833"/>
      <c r="B75" s="245">
        <f t="shared" si="1"/>
        <v>0</v>
      </c>
      <c r="C75" s="234">
        <f>'Result Entry'!D77</f>
        <v>0</v>
      </c>
      <c r="D75" s="234">
        <f>'Result Entry'!E77</f>
        <v>0</v>
      </c>
      <c r="E75" s="234">
        <f>'Result Entry'!F77</f>
        <v>0</v>
      </c>
      <c r="F75" s="235">
        <f>'Result Entry'!G77</f>
        <v>0</v>
      </c>
      <c r="G75" s="235">
        <f>'Result Entry'!H77</f>
        <v>0</v>
      </c>
      <c r="H75" s="235">
        <f>'Result Entry'!I77</f>
        <v>0</v>
      </c>
      <c r="I75" s="525">
        <f>'Result Entry'!J77</f>
        <v>0</v>
      </c>
      <c r="J75" s="92">
        <f>'Result Entry'!K77</f>
        <v>0</v>
      </c>
      <c r="K75" s="246">
        <f>'Result Entry'!L77</f>
        <v>0</v>
      </c>
      <c r="L75" s="246">
        <f>'Result Entry'!M77</f>
        <v>0</v>
      </c>
      <c r="M75" s="247">
        <f>'Result Entry'!N77</f>
        <v>0</v>
      </c>
      <c r="N75" s="248">
        <f>'Result Entry'!O77</f>
        <v>0</v>
      </c>
      <c r="O75" s="248">
        <f>'Result Entry'!P77</f>
        <v>0</v>
      </c>
      <c r="P75" s="249">
        <f>'Result Entry'!Q77</f>
        <v>0</v>
      </c>
      <c r="Q75" s="91">
        <f>'Result Entry'!R77</f>
        <v>0</v>
      </c>
      <c r="R75" s="250">
        <f>'Result Entry'!S77</f>
        <v>0</v>
      </c>
      <c r="S75" s="250">
        <f>'Result Entry'!T77</f>
        <v>0</v>
      </c>
      <c r="T75" s="250">
        <f>'Result Entry'!U77</f>
        <v>0</v>
      </c>
      <c r="U75" s="91">
        <f>'Result Entry'!V77</f>
        <v>0</v>
      </c>
      <c r="V75" s="250">
        <f>'Result Entry'!W77</f>
        <v>0</v>
      </c>
      <c r="W75" s="235">
        <f>'Result Entry'!X77</f>
        <v>0</v>
      </c>
      <c r="X75" s="251" t="str">
        <f>'Result Entry'!Y77</f>
        <v/>
      </c>
      <c r="Y75" s="252">
        <f>'Result Entry'!Z77</f>
        <v>0</v>
      </c>
      <c r="Z75" s="246">
        <f>'Result Entry'!AA77</f>
        <v>0</v>
      </c>
      <c r="AA75" s="246">
        <f>'Result Entry'!AB77</f>
        <v>0</v>
      </c>
      <c r="AB75" s="247">
        <f>'Result Entry'!AC77</f>
        <v>0</v>
      </c>
      <c r="AC75" s="248">
        <f>'Result Entry'!AD77</f>
        <v>0</v>
      </c>
      <c r="AD75" s="248">
        <f>'Result Entry'!AE77</f>
        <v>0</v>
      </c>
      <c r="AE75" s="249">
        <f>'Result Entry'!AF77</f>
        <v>0</v>
      </c>
      <c r="AF75" s="91">
        <f>'Result Entry'!AG77</f>
        <v>0</v>
      </c>
      <c r="AG75" s="250">
        <f>'Result Entry'!AH77</f>
        <v>0</v>
      </c>
      <c r="AH75" s="250">
        <f>'Result Entry'!AI77</f>
        <v>0</v>
      </c>
      <c r="AI75" s="250">
        <f>'Result Entry'!AJ77</f>
        <v>0</v>
      </c>
      <c r="AJ75" s="91">
        <f>'Result Entry'!AK77</f>
        <v>0</v>
      </c>
      <c r="AK75" s="250">
        <f>'Result Entry'!AL77</f>
        <v>0</v>
      </c>
      <c r="AL75" s="235">
        <f>'Result Entry'!AM77</f>
        <v>0</v>
      </c>
      <c r="AM75" s="251" t="str">
        <f>'Result Entry'!AN77</f>
        <v/>
      </c>
      <c r="AN75" s="252">
        <f>'Result Entry'!AO77</f>
        <v>0</v>
      </c>
      <c r="AO75" s="246">
        <f>'Result Entry'!AP77</f>
        <v>0</v>
      </c>
      <c r="AP75" s="246">
        <f>'Result Entry'!AQ77</f>
        <v>0</v>
      </c>
      <c r="AQ75" s="247">
        <f>'Result Entry'!AR77</f>
        <v>0</v>
      </c>
      <c r="AR75" s="248">
        <f>'Result Entry'!AS77</f>
        <v>0</v>
      </c>
      <c r="AS75" s="248">
        <f>'Result Entry'!AT77</f>
        <v>0</v>
      </c>
      <c r="AT75" s="249">
        <f>'Result Entry'!AU77</f>
        <v>0</v>
      </c>
      <c r="AU75" s="91">
        <f>'Result Entry'!AV77</f>
        <v>0</v>
      </c>
      <c r="AV75" s="250">
        <f>'Result Entry'!AW77</f>
        <v>0</v>
      </c>
      <c r="AW75" s="250">
        <f>'Result Entry'!AX77</f>
        <v>0</v>
      </c>
      <c r="AX75" s="250">
        <f>'Result Entry'!AY77</f>
        <v>0</v>
      </c>
      <c r="AY75" s="91">
        <f>'Result Entry'!AZ77</f>
        <v>0</v>
      </c>
      <c r="AZ75" s="250">
        <f>'Result Entry'!BA77</f>
        <v>0</v>
      </c>
      <c r="BA75" s="235">
        <f>'Result Entry'!BB77</f>
        <v>0</v>
      </c>
      <c r="BB75" s="251" t="str">
        <f>'Result Entry'!BC77</f>
        <v/>
      </c>
      <c r="BC75" s="252">
        <f>'Result Entry'!BD77</f>
        <v>0</v>
      </c>
      <c r="BD75" s="246">
        <f>'Result Entry'!BE77</f>
        <v>0</v>
      </c>
      <c r="BE75" s="246">
        <f>'Result Entry'!BF77</f>
        <v>0</v>
      </c>
      <c r="BF75" s="247">
        <f>'Result Entry'!BG77</f>
        <v>0</v>
      </c>
      <c r="BG75" s="248">
        <f>'Result Entry'!BH77</f>
        <v>0</v>
      </c>
      <c r="BH75" s="248">
        <f>'Result Entry'!BI77</f>
        <v>0</v>
      </c>
      <c r="BI75" s="249">
        <f>'Result Entry'!BJ77</f>
        <v>0</v>
      </c>
      <c r="BJ75" s="91">
        <f>'Result Entry'!BK77</f>
        <v>0</v>
      </c>
      <c r="BK75" s="250">
        <f>'Result Entry'!BL77</f>
        <v>0</v>
      </c>
      <c r="BL75" s="250">
        <f>'Result Entry'!BM77</f>
        <v>0</v>
      </c>
      <c r="BM75" s="250">
        <f>'Result Entry'!BN77</f>
        <v>0</v>
      </c>
      <c r="BN75" s="91">
        <f>'Result Entry'!BO77</f>
        <v>0</v>
      </c>
      <c r="BO75" s="250">
        <f>'Result Entry'!BP77</f>
        <v>0</v>
      </c>
      <c r="BP75" s="235">
        <f>'Result Entry'!BQ77</f>
        <v>0</v>
      </c>
      <c r="BQ75" s="251" t="str">
        <f>'Result Entry'!BR77</f>
        <v/>
      </c>
      <c r="BR75" s="259">
        <f>'Result Entry'!BS77</f>
        <v>0</v>
      </c>
      <c r="BS75" s="254">
        <f>'Result Entry'!BT77</f>
        <v>0</v>
      </c>
      <c r="BT75" s="254">
        <f>'Result Entry'!BU77</f>
        <v>0</v>
      </c>
      <c r="BU75" s="254">
        <f>'Result Entry'!BV77</f>
        <v>0</v>
      </c>
      <c r="BV75" s="254">
        <f>'Result Entry'!BW77</f>
        <v>0</v>
      </c>
      <c r="BW75" s="260">
        <f>'Result Entry'!BX77</f>
        <v>0</v>
      </c>
      <c r="BX75" s="235">
        <f>'Result Entry'!BY77</f>
        <v>0</v>
      </c>
      <c r="BY75" s="251" t="str">
        <f>'Result Entry'!BZ77</f>
        <v/>
      </c>
      <c r="BZ75" s="259">
        <f>'Result Entry'!CA77</f>
        <v>0</v>
      </c>
      <c r="CA75" s="254">
        <f>'Result Entry'!CB77</f>
        <v>0</v>
      </c>
      <c r="CB75" s="254">
        <f>'Result Entry'!CC77</f>
        <v>0</v>
      </c>
      <c r="CC75" s="254">
        <f>'Result Entry'!CD77</f>
        <v>0</v>
      </c>
      <c r="CD75" s="254">
        <f>'Result Entry'!CE77</f>
        <v>0</v>
      </c>
      <c r="CE75" s="260">
        <f>'Result Entry'!CF77</f>
        <v>0</v>
      </c>
      <c r="CF75" s="235">
        <f>'Result Entry'!CG77</f>
        <v>0</v>
      </c>
      <c r="CG75" s="251" t="str">
        <f>'Result Entry'!CH77</f>
        <v/>
      </c>
      <c r="CH75" s="259">
        <f>'Result Entry'!CI77</f>
        <v>0</v>
      </c>
      <c r="CI75" s="254">
        <f>'Result Entry'!CJ77</f>
        <v>0</v>
      </c>
      <c r="CJ75" s="254">
        <f>'Result Entry'!CK77</f>
        <v>0</v>
      </c>
      <c r="CK75" s="254">
        <f>'Result Entry'!CL77</f>
        <v>0</v>
      </c>
      <c r="CL75" s="254">
        <f>'Result Entry'!CM77</f>
        <v>0</v>
      </c>
      <c r="CM75" s="260">
        <f>'Result Entry'!CN77</f>
        <v>0</v>
      </c>
      <c r="CN75" s="235">
        <f>'Result Entry'!CO77</f>
        <v>0</v>
      </c>
      <c r="CO75" s="251" t="str">
        <f>'Result Entry'!CP77</f>
        <v/>
      </c>
      <c r="CP75" s="259">
        <f>'Result Entry'!CQ77</f>
        <v>0</v>
      </c>
      <c r="CQ75" s="254">
        <f>'Result Entry'!CR77</f>
        <v>0</v>
      </c>
      <c r="CR75" s="254">
        <f>'Result Entry'!CS77</f>
        <v>0</v>
      </c>
      <c r="CS75" s="254">
        <f>'Result Entry'!CT77</f>
        <v>0</v>
      </c>
      <c r="CT75" s="254">
        <f>'Result Entry'!CU77</f>
        <v>0</v>
      </c>
      <c r="CU75" s="260">
        <f>'Result Entry'!CV77</f>
        <v>0</v>
      </c>
      <c r="CV75" s="235" t="str">
        <f>'Result Entry'!CW77</f>
        <v/>
      </c>
      <c r="CW75" s="251" t="str">
        <f>'Result Entry'!CX77</f>
        <v/>
      </c>
      <c r="CX75" s="261">
        <f>'Result Entry'!CY77</f>
        <v>0</v>
      </c>
      <c r="CY75" s="262">
        <f>'Result Entry'!CZ77</f>
        <v>0</v>
      </c>
      <c r="CZ75" s="263" t="str">
        <f>'Result Entry'!DA77</f>
        <v/>
      </c>
      <c r="DA75" s="256">
        <f>'Result Entry'!DB77</f>
        <v>705</v>
      </c>
      <c r="DB75" s="242">
        <f>'Result Entry'!DC77</f>
        <v>0</v>
      </c>
      <c r="DC75" s="257">
        <f>'Result Entry'!DD77</f>
        <v>0</v>
      </c>
      <c r="DD75" s="235" t="str">
        <f>'Result Entry'!DE77</f>
        <v/>
      </c>
      <c r="DE75" s="235" t="str">
        <f>'Result Entry'!DF77</f>
        <v/>
      </c>
      <c r="DF75" s="235" t="str">
        <f>'Result Entry'!DG77</f>
        <v/>
      </c>
      <c r="DG75" s="258" t="str">
        <f>'Result Entry'!DH77</f>
        <v/>
      </c>
    </row>
    <row r="76" spans="1:111">
      <c r="A76" s="833"/>
      <c r="B76" s="245">
        <f t="shared" si="1"/>
        <v>0</v>
      </c>
      <c r="C76" s="234">
        <f>'Result Entry'!D78</f>
        <v>0</v>
      </c>
      <c r="D76" s="234">
        <f>'Result Entry'!E78</f>
        <v>0</v>
      </c>
      <c r="E76" s="234">
        <f>'Result Entry'!F78</f>
        <v>0</v>
      </c>
      <c r="F76" s="235">
        <f>'Result Entry'!G78</f>
        <v>0</v>
      </c>
      <c r="G76" s="235">
        <f>'Result Entry'!H78</f>
        <v>0</v>
      </c>
      <c r="H76" s="235">
        <f>'Result Entry'!I78</f>
        <v>0</v>
      </c>
      <c r="I76" s="525">
        <f>'Result Entry'!J78</f>
        <v>0</v>
      </c>
      <c r="J76" s="92">
        <f>'Result Entry'!K78</f>
        <v>0</v>
      </c>
      <c r="K76" s="246">
        <f>'Result Entry'!L78</f>
        <v>0</v>
      </c>
      <c r="L76" s="246">
        <f>'Result Entry'!M78</f>
        <v>0</v>
      </c>
      <c r="M76" s="247">
        <f>'Result Entry'!N78</f>
        <v>0</v>
      </c>
      <c r="N76" s="248">
        <f>'Result Entry'!O78</f>
        <v>0</v>
      </c>
      <c r="O76" s="248">
        <f>'Result Entry'!P78</f>
        <v>0</v>
      </c>
      <c r="P76" s="249">
        <f>'Result Entry'!Q78</f>
        <v>0</v>
      </c>
      <c r="Q76" s="91">
        <f>'Result Entry'!R78</f>
        <v>0</v>
      </c>
      <c r="R76" s="250">
        <f>'Result Entry'!S78</f>
        <v>0</v>
      </c>
      <c r="S76" s="250">
        <f>'Result Entry'!T78</f>
        <v>0</v>
      </c>
      <c r="T76" s="250">
        <f>'Result Entry'!U78</f>
        <v>0</v>
      </c>
      <c r="U76" s="91">
        <f>'Result Entry'!V78</f>
        <v>0</v>
      </c>
      <c r="V76" s="250">
        <f>'Result Entry'!W78</f>
        <v>0</v>
      </c>
      <c r="W76" s="235">
        <f>'Result Entry'!X78</f>
        <v>0</v>
      </c>
      <c r="X76" s="251" t="str">
        <f>'Result Entry'!Y78</f>
        <v/>
      </c>
      <c r="Y76" s="252">
        <f>'Result Entry'!Z78</f>
        <v>0</v>
      </c>
      <c r="Z76" s="246">
        <f>'Result Entry'!AA78</f>
        <v>0</v>
      </c>
      <c r="AA76" s="246">
        <f>'Result Entry'!AB78</f>
        <v>0</v>
      </c>
      <c r="AB76" s="247">
        <f>'Result Entry'!AC78</f>
        <v>0</v>
      </c>
      <c r="AC76" s="248">
        <f>'Result Entry'!AD78</f>
        <v>0</v>
      </c>
      <c r="AD76" s="248">
        <f>'Result Entry'!AE78</f>
        <v>0</v>
      </c>
      <c r="AE76" s="249">
        <f>'Result Entry'!AF78</f>
        <v>0</v>
      </c>
      <c r="AF76" s="91">
        <f>'Result Entry'!AG78</f>
        <v>0</v>
      </c>
      <c r="AG76" s="250">
        <f>'Result Entry'!AH78</f>
        <v>0</v>
      </c>
      <c r="AH76" s="250">
        <f>'Result Entry'!AI78</f>
        <v>0</v>
      </c>
      <c r="AI76" s="250">
        <f>'Result Entry'!AJ78</f>
        <v>0</v>
      </c>
      <c r="AJ76" s="91">
        <f>'Result Entry'!AK78</f>
        <v>0</v>
      </c>
      <c r="AK76" s="250">
        <f>'Result Entry'!AL78</f>
        <v>0</v>
      </c>
      <c r="AL76" s="235">
        <f>'Result Entry'!AM78</f>
        <v>0</v>
      </c>
      <c r="AM76" s="251" t="str">
        <f>'Result Entry'!AN78</f>
        <v/>
      </c>
      <c r="AN76" s="252">
        <f>'Result Entry'!AO78</f>
        <v>0</v>
      </c>
      <c r="AO76" s="246">
        <f>'Result Entry'!AP78</f>
        <v>0</v>
      </c>
      <c r="AP76" s="246">
        <f>'Result Entry'!AQ78</f>
        <v>0</v>
      </c>
      <c r="AQ76" s="247">
        <f>'Result Entry'!AR78</f>
        <v>0</v>
      </c>
      <c r="AR76" s="248">
        <f>'Result Entry'!AS78</f>
        <v>0</v>
      </c>
      <c r="AS76" s="248">
        <f>'Result Entry'!AT78</f>
        <v>0</v>
      </c>
      <c r="AT76" s="249">
        <f>'Result Entry'!AU78</f>
        <v>0</v>
      </c>
      <c r="AU76" s="91">
        <f>'Result Entry'!AV78</f>
        <v>0</v>
      </c>
      <c r="AV76" s="250">
        <f>'Result Entry'!AW78</f>
        <v>0</v>
      </c>
      <c r="AW76" s="250">
        <f>'Result Entry'!AX78</f>
        <v>0</v>
      </c>
      <c r="AX76" s="250">
        <f>'Result Entry'!AY78</f>
        <v>0</v>
      </c>
      <c r="AY76" s="91">
        <f>'Result Entry'!AZ78</f>
        <v>0</v>
      </c>
      <c r="AZ76" s="250">
        <f>'Result Entry'!BA78</f>
        <v>0</v>
      </c>
      <c r="BA76" s="235">
        <f>'Result Entry'!BB78</f>
        <v>0</v>
      </c>
      <c r="BB76" s="251" t="str">
        <f>'Result Entry'!BC78</f>
        <v/>
      </c>
      <c r="BC76" s="252">
        <f>'Result Entry'!BD78</f>
        <v>0</v>
      </c>
      <c r="BD76" s="246">
        <f>'Result Entry'!BE78</f>
        <v>0</v>
      </c>
      <c r="BE76" s="246">
        <f>'Result Entry'!BF78</f>
        <v>0</v>
      </c>
      <c r="BF76" s="247">
        <f>'Result Entry'!BG78</f>
        <v>0</v>
      </c>
      <c r="BG76" s="248">
        <f>'Result Entry'!BH78</f>
        <v>0</v>
      </c>
      <c r="BH76" s="248">
        <f>'Result Entry'!BI78</f>
        <v>0</v>
      </c>
      <c r="BI76" s="249">
        <f>'Result Entry'!BJ78</f>
        <v>0</v>
      </c>
      <c r="BJ76" s="91">
        <f>'Result Entry'!BK78</f>
        <v>0</v>
      </c>
      <c r="BK76" s="250">
        <f>'Result Entry'!BL78</f>
        <v>0</v>
      </c>
      <c r="BL76" s="250">
        <f>'Result Entry'!BM78</f>
        <v>0</v>
      </c>
      <c r="BM76" s="250">
        <f>'Result Entry'!BN78</f>
        <v>0</v>
      </c>
      <c r="BN76" s="91">
        <f>'Result Entry'!BO78</f>
        <v>0</v>
      </c>
      <c r="BO76" s="250">
        <f>'Result Entry'!BP78</f>
        <v>0</v>
      </c>
      <c r="BP76" s="235">
        <f>'Result Entry'!BQ78</f>
        <v>0</v>
      </c>
      <c r="BQ76" s="251" t="str">
        <f>'Result Entry'!BR78</f>
        <v/>
      </c>
      <c r="BR76" s="259">
        <f>'Result Entry'!BS78</f>
        <v>0</v>
      </c>
      <c r="BS76" s="254">
        <f>'Result Entry'!BT78</f>
        <v>0</v>
      </c>
      <c r="BT76" s="254">
        <f>'Result Entry'!BU78</f>
        <v>0</v>
      </c>
      <c r="BU76" s="254">
        <f>'Result Entry'!BV78</f>
        <v>0</v>
      </c>
      <c r="BV76" s="254">
        <f>'Result Entry'!BW78</f>
        <v>0</v>
      </c>
      <c r="BW76" s="260">
        <f>'Result Entry'!BX78</f>
        <v>0</v>
      </c>
      <c r="BX76" s="235">
        <f>'Result Entry'!BY78</f>
        <v>0</v>
      </c>
      <c r="BY76" s="251" t="str">
        <f>'Result Entry'!BZ78</f>
        <v/>
      </c>
      <c r="BZ76" s="259">
        <f>'Result Entry'!CA78</f>
        <v>0</v>
      </c>
      <c r="CA76" s="254">
        <f>'Result Entry'!CB78</f>
        <v>0</v>
      </c>
      <c r="CB76" s="254">
        <f>'Result Entry'!CC78</f>
        <v>0</v>
      </c>
      <c r="CC76" s="254">
        <f>'Result Entry'!CD78</f>
        <v>0</v>
      </c>
      <c r="CD76" s="254">
        <f>'Result Entry'!CE78</f>
        <v>0</v>
      </c>
      <c r="CE76" s="260">
        <f>'Result Entry'!CF78</f>
        <v>0</v>
      </c>
      <c r="CF76" s="235">
        <f>'Result Entry'!CG78</f>
        <v>0</v>
      </c>
      <c r="CG76" s="251" t="str">
        <f>'Result Entry'!CH78</f>
        <v/>
      </c>
      <c r="CH76" s="259">
        <f>'Result Entry'!CI78</f>
        <v>0</v>
      </c>
      <c r="CI76" s="254">
        <f>'Result Entry'!CJ78</f>
        <v>0</v>
      </c>
      <c r="CJ76" s="254">
        <f>'Result Entry'!CK78</f>
        <v>0</v>
      </c>
      <c r="CK76" s="254">
        <f>'Result Entry'!CL78</f>
        <v>0</v>
      </c>
      <c r="CL76" s="254">
        <f>'Result Entry'!CM78</f>
        <v>0</v>
      </c>
      <c r="CM76" s="260">
        <f>'Result Entry'!CN78</f>
        <v>0</v>
      </c>
      <c r="CN76" s="235">
        <f>'Result Entry'!CO78</f>
        <v>0</v>
      </c>
      <c r="CO76" s="251" t="str">
        <f>'Result Entry'!CP78</f>
        <v/>
      </c>
      <c r="CP76" s="259">
        <f>'Result Entry'!CQ78</f>
        <v>0</v>
      </c>
      <c r="CQ76" s="254">
        <f>'Result Entry'!CR78</f>
        <v>0</v>
      </c>
      <c r="CR76" s="254">
        <f>'Result Entry'!CS78</f>
        <v>0</v>
      </c>
      <c r="CS76" s="254">
        <f>'Result Entry'!CT78</f>
        <v>0</v>
      </c>
      <c r="CT76" s="254">
        <f>'Result Entry'!CU78</f>
        <v>0</v>
      </c>
      <c r="CU76" s="260">
        <f>'Result Entry'!CV78</f>
        <v>0</v>
      </c>
      <c r="CV76" s="235" t="str">
        <f>'Result Entry'!CW78</f>
        <v/>
      </c>
      <c r="CW76" s="251" t="str">
        <f>'Result Entry'!CX78</f>
        <v/>
      </c>
      <c r="CX76" s="261">
        <f>'Result Entry'!CY78</f>
        <v>0</v>
      </c>
      <c r="CY76" s="262">
        <f>'Result Entry'!CZ78</f>
        <v>0</v>
      </c>
      <c r="CZ76" s="263" t="str">
        <f>'Result Entry'!DA78</f>
        <v/>
      </c>
      <c r="DA76" s="256">
        <f>'Result Entry'!DB78</f>
        <v>705</v>
      </c>
      <c r="DB76" s="242">
        <f>'Result Entry'!DC78</f>
        <v>0</v>
      </c>
      <c r="DC76" s="257">
        <f>'Result Entry'!DD78</f>
        <v>0</v>
      </c>
      <c r="DD76" s="235" t="str">
        <f>'Result Entry'!DE78</f>
        <v/>
      </c>
      <c r="DE76" s="235" t="str">
        <f>'Result Entry'!DF78</f>
        <v/>
      </c>
      <c r="DF76" s="235" t="str">
        <f>'Result Entry'!DG78</f>
        <v/>
      </c>
      <c r="DG76" s="258" t="str">
        <f>'Result Entry'!DH78</f>
        <v/>
      </c>
    </row>
    <row r="77" spans="1:111">
      <c r="A77" s="833"/>
      <c r="B77" s="245">
        <f t="shared" si="1"/>
        <v>0</v>
      </c>
      <c r="C77" s="234">
        <f>'Result Entry'!D79</f>
        <v>0</v>
      </c>
      <c r="D77" s="234">
        <f>'Result Entry'!E79</f>
        <v>0</v>
      </c>
      <c r="E77" s="234">
        <f>'Result Entry'!F79</f>
        <v>0</v>
      </c>
      <c r="F77" s="235">
        <f>'Result Entry'!G79</f>
        <v>0</v>
      </c>
      <c r="G77" s="235">
        <f>'Result Entry'!H79</f>
        <v>0</v>
      </c>
      <c r="H77" s="235">
        <f>'Result Entry'!I79</f>
        <v>0</v>
      </c>
      <c r="I77" s="525">
        <f>'Result Entry'!J79</f>
        <v>0</v>
      </c>
      <c r="J77" s="92">
        <f>'Result Entry'!K79</f>
        <v>0</v>
      </c>
      <c r="K77" s="246">
        <f>'Result Entry'!L79</f>
        <v>0</v>
      </c>
      <c r="L77" s="246">
        <f>'Result Entry'!M79</f>
        <v>0</v>
      </c>
      <c r="M77" s="247">
        <f>'Result Entry'!N79</f>
        <v>0</v>
      </c>
      <c r="N77" s="248">
        <f>'Result Entry'!O79</f>
        <v>0</v>
      </c>
      <c r="O77" s="248">
        <f>'Result Entry'!P79</f>
        <v>0</v>
      </c>
      <c r="P77" s="249">
        <f>'Result Entry'!Q79</f>
        <v>0</v>
      </c>
      <c r="Q77" s="91">
        <f>'Result Entry'!R79</f>
        <v>0</v>
      </c>
      <c r="R77" s="250">
        <f>'Result Entry'!S79</f>
        <v>0</v>
      </c>
      <c r="S77" s="250">
        <f>'Result Entry'!T79</f>
        <v>0</v>
      </c>
      <c r="T77" s="250">
        <f>'Result Entry'!U79</f>
        <v>0</v>
      </c>
      <c r="U77" s="91">
        <f>'Result Entry'!V79</f>
        <v>0</v>
      </c>
      <c r="V77" s="250">
        <f>'Result Entry'!W79</f>
        <v>0</v>
      </c>
      <c r="W77" s="235">
        <f>'Result Entry'!X79</f>
        <v>0</v>
      </c>
      <c r="X77" s="251" t="str">
        <f>'Result Entry'!Y79</f>
        <v/>
      </c>
      <c r="Y77" s="252">
        <f>'Result Entry'!Z79</f>
        <v>0</v>
      </c>
      <c r="Z77" s="246">
        <f>'Result Entry'!AA79</f>
        <v>0</v>
      </c>
      <c r="AA77" s="246">
        <f>'Result Entry'!AB79</f>
        <v>0</v>
      </c>
      <c r="AB77" s="247">
        <f>'Result Entry'!AC79</f>
        <v>0</v>
      </c>
      <c r="AC77" s="248">
        <f>'Result Entry'!AD79</f>
        <v>0</v>
      </c>
      <c r="AD77" s="248">
        <f>'Result Entry'!AE79</f>
        <v>0</v>
      </c>
      <c r="AE77" s="249">
        <f>'Result Entry'!AF79</f>
        <v>0</v>
      </c>
      <c r="AF77" s="91">
        <f>'Result Entry'!AG79</f>
        <v>0</v>
      </c>
      <c r="AG77" s="250">
        <f>'Result Entry'!AH79</f>
        <v>0</v>
      </c>
      <c r="AH77" s="250">
        <f>'Result Entry'!AI79</f>
        <v>0</v>
      </c>
      <c r="AI77" s="250">
        <f>'Result Entry'!AJ79</f>
        <v>0</v>
      </c>
      <c r="AJ77" s="91">
        <f>'Result Entry'!AK79</f>
        <v>0</v>
      </c>
      <c r="AK77" s="250">
        <f>'Result Entry'!AL79</f>
        <v>0</v>
      </c>
      <c r="AL77" s="235">
        <f>'Result Entry'!AM79</f>
        <v>0</v>
      </c>
      <c r="AM77" s="251" t="str">
        <f>'Result Entry'!AN79</f>
        <v/>
      </c>
      <c r="AN77" s="252">
        <f>'Result Entry'!AO79</f>
        <v>0</v>
      </c>
      <c r="AO77" s="246">
        <f>'Result Entry'!AP79</f>
        <v>0</v>
      </c>
      <c r="AP77" s="246">
        <f>'Result Entry'!AQ79</f>
        <v>0</v>
      </c>
      <c r="AQ77" s="247">
        <f>'Result Entry'!AR79</f>
        <v>0</v>
      </c>
      <c r="AR77" s="248">
        <f>'Result Entry'!AS79</f>
        <v>0</v>
      </c>
      <c r="AS77" s="248">
        <f>'Result Entry'!AT79</f>
        <v>0</v>
      </c>
      <c r="AT77" s="249">
        <f>'Result Entry'!AU79</f>
        <v>0</v>
      </c>
      <c r="AU77" s="91">
        <f>'Result Entry'!AV79</f>
        <v>0</v>
      </c>
      <c r="AV77" s="250">
        <f>'Result Entry'!AW79</f>
        <v>0</v>
      </c>
      <c r="AW77" s="250">
        <f>'Result Entry'!AX79</f>
        <v>0</v>
      </c>
      <c r="AX77" s="250">
        <f>'Result Entry'!AY79</f>
        <v>0</v>
      </c>
      <c r="AY77" s="91">
        <f>'Result Entry'!AZ79</f>
        <v>0</v>
      </c>
      <c r="AZ77" s="250">
        <f>'Result Entry'!BA79</f>
        <v>0</v>
      </c>
      <c r="BA77" s="235">
        <f>'Result Entry'!BB79</f>
        <v>0</v>
      </c>
      <c r="BB77" s="251" t="str">
        <f>'Result Entry'!BC79</f>
        <v/>
      </c>
      <c r="BC77" s="252">
        <f>'Result Entry'!BD79</f>
        <v>0</v>
      </c>
      <c r="BD77" s="246">
        <f>'Result Entry'!BE79</f>
        <v>0</v>
      </c>
      <c r="BE77" s="246">
        <f>'Result Entry'!BF79</f>
        <v>0</v>
      </c>
      <c r="BF77" s="247">
        <f>'Result Entry'!BG79</f>
        <v>0</v>
      </c>
      <c r="BG77" s="248">
        <f>'Result Entry'!BH79</f>
        <v>0</v>
      </c>
      <c r="BH77" s="248">
        <f>'Result Entry'!BI79</f>
        <v>0</v>
      </c>
      <c r="BI77" s="249">
        <f>'Result Entry'!BJ79</f>
        <v>0</v>
      </c>
      <c r="BJ77" s="91">
        <f>'Result Entry'!BK79</f>
        <v>0</v>
      </c>
      <c r="BK77" s="250">
        <f>'Result Entry'!BL79</f>
        <v>0</v>
      </c>
      <c r="BL77" s="250">
        <f>'Result Entry'!BM79</f>
        <v>0</v>
      </c>
      <c r="BM77" s="250">
        <f>'Result Entry'!BN79</f>
        <v>0</v>
      </c>
      <c r="BN77" s="91">
        <f>'Result Entry'!BO79</f>
        <v>0</v>
      </c>
      <c r="BO77" s="250">
        <f>'Result Entry'!BP79</f>
        <v>0</v>
      </c>
      <c r="BP77" s="235">
        <f>'Result Entry'!BQ79</f>
        <v>0</v>
      </c>
      <c r="BQ77" s="251" t="str">
        <f>'Result Entry'!BR79</f>
        <v/>
      </c>
      <c r="BR77" s="259">
        <f>'Result Entry'!BS79</f>
        <v>0</v>
      </c>
      <c r="BS77" s="254">
        <f>'Result Entry'!BT79</f>
        <v>0</v>
      </c>
      <c r="BT77" s="254">
        <f>'Result Entry'!BU79</f>
        <v>0</v>
      </c>
      <c r="BU77" s="254">
        <f>'Result Entry'!BV79</f>
        <v>0</v>
      </c>
      <c r="BV77" s="254">
        <f>'Result Entry'!BW79</f>
        <v>0</v>
      </c>
      <c r="BW77" s="260">
        <f>'Result Entry'!BX79</f>
        <v>0</v>
      </c>
      <c r="BX77" s="235">
        <f>'Result Entry'!BY79</f>
        <v>0</v>
      </c>
      <c r="BY77" s="251" t="str">
        <f>'Result Entry'!BZ79</f>
        <v/>
      </c>
      <c r="BZ77" s="259">
        <f>'Result Entry'!CA79</f>
        <v>0</v>
      </c>
      <c r="CA77" s="254">
        <f>'Result Entry'!CB79</f>
        <v>0</v>
      </c>
      <c r="CB77" s="254">
        <f>'Result Entry'!CC79</f>
        <v>0</v>
      </c>
      <c r="CC77" s="254">
        <f>'Result Entry'!CD79</f>
        <v>0</v>
      </c>
      <c r="CD77" s="254">
        <f>'Result Entry'!CE79</f>
        <v>0</v>
      </c>
      <c r="CE77" s="260">
        <f>'Result Entry'!CF79</f>
        <v>0</v>
      </c>
      <c r="CF77" s="235">
        <f>'Result Entry'!CG79</f>
        <v>0</v>
      </c>
      <c r="CG77" s="251" t="str">
        <f>'Result Entry'!CH79</f>
        <v/>
      </c>
      <c r="CH77" s="259">
        <f>'Result Entry'!CI79</f>
        <v>0</v>
      </c>
      <c r="CI77" s="254">
        <f>'Result Entry'!CJ79</f>
        <v>0</v>
      </c>
      <c r="CJ77" s="254">
        <f>'Result Entry'!CK79</f>
        <v>0</v>
      </c>
      <c r="CK77" s="254">
        <f>'Result Entry'!CL79</f>
        <v>0</v>
      </c>
      <c r="CL77" s="254">
        <f>'Result Entry'!CM79</f>
        <v>0</v>
      </c>
      <c r="CM77" s="260">
        <f>'Result Entry'!CN79</f>
        <v>0</v>
      </c>
      <c r="CN77" s="235">
        <f>'Result Entry'!CO79</f>
        <v>0</v>
      </c>
      <c r="CO77" s="251" t="str">
        <f>'Result Entry'!CP79</f>
        <v/>
      </c>
      <c r="CP77" s="259">
        <f>'Result Entry'!CQ79</f>
        <v>0</v>
      </c>
      <c r="CQ77" s="254">
        <f>'Result Entry'!CR79</f>
        <v>0</v>
      </c>
      <c r="CR77" s="254">
        <f>'Result Entry'!CS79</f>
        <v>0</v>
      </c>
      <c r="CS77" s="254">
        <f>'Result Entry'!CT79</f>
        <v>0</v>
      </c>
      <c r="CT77" s="254">
        <f>'Result Entry'!CU79</f>
        <v>0</v>
      </c>
      <c r="CU77" s="260">
        <f>'Result Entry'!CV79</f>
        <v>0</v>
      </c>
      <c r="CV77" s="235" t="str">
        <f>'Result Entry'!CW79</f>
        <v/>
      </c>
      <c r="CW77" s="251" t="str">
        <f>'Result Entry'!CX79</f>
        <v/>
      </c>
      <c r="CX77" s="261">
        <f>'Result Entry'!CY79</f>
        <v>0</v>
      </c>
      <c r="CY77" s="262">
        <f>'Result Entry'!CZ79</f>
        <v>0</v>
      </c>
      <c r="CZ77" s="263" t="str">
        <f>'Result Entry'!DA79</f>
        <v/>
      </c>
      <c r="DA77" s="256">
        <f>'Result Entry'!DB79</f>
        <v>705</v>
      </c>
      <c r="DB77" s="242">
        <f>'Result Entry'!DC79</f>
        <v>0</v>
      </c>
      <c r="DC77" s="257">
        <f>'Result Entry'!DD79</f>
        <v>0</v>
      </c>
      <c r="DD77" s="235" t="str">
        <f>'Result Entry'!DE79</f>
        <v/>
      </c>
      <c r="DE77" s="235" t="str">
        <f>'Result Entry'!DF79</f>
        <v/>
      </c>
      <c r="DF77" s="235" t="str">
        <f>'Result Entry'!DG79</f>
        <v/>
      </c>
      <c r="DG77" s="258" t="str">
        <f>'Result Entry'!DH79</f>
        <v/>
      </c>
    </row>
    <row r="78" spans="1:111">
      <c r="A78" s="833"/>
      <c r="B78" s="245">
        <f t="shared" si="1"/>
        <v>0</v>
      </c>
      <c r="C78" s="234">
        <f>'Result Entry'!D80</f>
        <v>0</v>
      </c>
      <c r="D78" s="234">
        <f>'Result Entry'!E80</f>
        <v>0</v>
      </c>
      <c r="E78" s="234">
        <f>'Result Entry'!F80</f>
        <v>0</v>
      </c>
      <c r="F78" s="235">
        <f>'Result Entry'!G80</f>
        <v>0</v>
      </c>
      <c r="G78" s="235">
        <f>'Result Entry'!H80</f>
        <v>0</v>
      </c>
      <c r="H78" s="235">
        <f>'Result Entry'!I80</f>
        <v>0</v>
      </c>
      <c r="I78" s="525">
        <f>'Result Entry'!J80</f>
        <v>0</v>
      </c>
      <c r="J78" s="92">
        <f>'Result Entry'!K80</f>
        <v>0</v>
      </c>
      <c r="K78" s="246">
        <f>'Result Entry'!L80</f>
        <v>0</v>
      </c>
      <c r="L78" s="246">
        <f>'Result Entry'!M80</f>
        <v>0</v>
      </c>
      <c r="M78" s="247">
        <f>'Result Entry'!N80</f>
        <v>0</v>
      </c>
      <c r="N78" s="248">
        <f>'Result Entry'!O80</f>
        <v>0</v>
      </c>
      <c r="O78" s="248">
        <f>'Result Entry'!P80</f>
        <v>0</v>
      </c>
      <c r="P78" s="249">
        <f>'Result Entry'!Q80</f>
        <v>0</v>
      </c>
      <c r="Q78" s="91">
        <f>'Result Entry'!R80</f>
        <v>0</v>
      </c>
      <c r="R78" s="250">
        <f>'Result Entry'!S80</f>
        <v>0</v>
      </c>
      <c r="S78" s="250">
        <f>'Result Entry'!T80</f>
        <v>0</v>
      </c>
      <c r="T78" s="250">
        <f>'Result Entry'!U80</f>
        <v>0</v>
      </c>
      <c r="U78" s="91">
        <f>'Result Entry'!V80</f>
        <v>0</v>
      </c>
      <c r="V78" s="250">
        <f>'Result Entry'!W80</f>
        <v>0</v>
      </c>
      <c r="W78" s="235">
        <f>'Result Entry'!X80</f>
        <v>0</v>
      </c>
      <c r="X78" s="251" t="str">
        <f>'Result Entry'!Y80</f>
        <v/>
      </c>
      <c r="Y78" s="252">
        <f>'Result Entry'!Z80</f>
        <v>0</v>
      </c>
      <c r="Z78" s="246">
        <f>'Result Entry'!AA80</f>
        <v>0</v>
      </c>
      <c r="AA78" s="246">
        <f>'Result Entry'!AB80</f>
        <v>0</v>
      </c>
      <c r="AB78" s="247">
        <f>'Result Entry'!AC80</f>
        <v>0</v>
      </c>
      <c r="AC78" s="248">
        <f>'Result Entry'!AD80</f>
        <v>0</v>
      </c>
      <c r="AD78" s="248">
        <f>'Result Entry'!AE80</f>
        <v>0</v>
      </c>
      <c r="AE78" s="249">
        <f>'Result Entry'!AF80</f>
        <v>0</v>
      </c>
      <c r="AF78" s="91">
        <f>'Result Entry'!AG80</f>
        <v>0</v>
      </c>
      <c r="AG78" s="250">
        <f>'Result Entry'!AH80</f>
        <v>0</v>
      </c>
      <c r="AH78" s="250">
        <f>'Result Entry'!AI80</f>
        <v>0</v>
      </c>
      <c r="AI78" s="250">
        <f>'Result Entry'!AJ80</f>
        <v>0</v>
      </c>
      <c r="AJ78" s="91">
        <f>'Result Entry'!AK80</f>
        <v>0</v>
      </c>
      <c r="AK78" s="250">
        <f>'Result Entry'!AL80</f>
        <v>0</v>
      </c>
      <c r="AL78" s="235">
        <f>'Result Entry'!AM80</f>
        <v>0</v>
      </c>
      <c r="AM78" s="251" t="str">
        <f>'Result Entry'!AN80</f>
        <v/>
      </c>
      <c r="AN78" s="252">
        <f>'Result Entry'!AO80</f>
        <v>0</v>
      </c>
      <c r="AO78" s="246">
        <f>'Result Entry'!AP80</f>
        <v>0</v>
      </c>
      <c r="AP78" s="246">
        <f>'Result Entry'!AQ80</f>
        <v>0</v>
      </c>
      <c r="AQ78" s="247">
        <f>'Result Entry'!AR80</f>
        <v>0</v>
      </c>
      <c r="AR78" s="248">
        <f>'Result Entry'!AS80</f>
        <v>0</v>
      </c>
      <c r="AS78" s="248">
        <f>'Result Entry'!AT80</f>
        <v>0</v>
      </c>
      <c r="AT78" s="249">
        <f>'Result Entry'!AU80</f>
        <v>0</v>
      </c>
      <c r="AU78" s="91">
        <f>'Result Entry'!AV80</f>
        <v>0</v>
      </c>
      <c r="AV78" s="250">
        <f>'Result Entry'!AW80</f>
        <v>0</v>
      </c>
      <c r="AW78" s="250">
        <f>'Result Entry'!AX80</f>
        <v>0</v>
      </c>
      <c r="AX78" s="250">
        <f>'Result Entry'!AY80</f>
        <v>0</v>
      </c>
      <c r="AY78" s="91">
        <f>'Result Entry'!AZ80</f>
        <v>0</v>
      </c>
      <c r="AZ78" s="250">
        <f>'Result Entry'!BA80</f>
        <v>0</v>
      </c>
      <c r="BA78" s="235">
        <f>'Result Entry'!BB80</f>
        <v>0</v>
      </c>
      <c r="BB78" s="251" t="str">
        <f>'Result Entry'!BC80</f>
        <v/>
      </c>
      <c r="BC78" s="252">
        <f>'Result Entry'!BD80</f>
        <v>0</v>
      </c>
      <c r="BD78" s="246">
        <f>'Result Entry'!BE80</f>
        <v>0</v>
      </c>
      <c r="BE78" s="246">
        <f>'Result Entry'!BF80</f>
        <v>0</v>
      </c>
      <c r="BF78" s="247">
        <f>'Result Entry'!BG80</f>
        <v>0</v>
      </c>
      <c r="BG78" s="248">
        <f>'Result Entry'!BH80</f>
        <v>0</v>
      </c>
      <c r="BH78" s="248">
        <f>'Result Entry'!BI80</f>
        <v>0</v>
      </c>
      <c r="BI78" s="249">
        <f>'Result Entry'!BJ80</f>
        <v>0</v>
      </c>
      <c r="BJ78" s="91">
        <f>'Result Entry'!BK80</f>
        <v>0</v>
      </c>
      <c r="BK78" s="250">
        <f>'Result Entry'!BL80</f>
        <v>0</v>
      </c>
      <c r="BL78" s="250">
        <f>'Result Entry'!BM80</f>
        <v>0</v>
      </c>
      <c r="BM78" s="250">
        <f>'Result Entry'!BN80</f>
        <v>0</v>
      </c>
      <c r="BN78" s="91">
        <f>'Result Entry'!BO80</f>
        <v>0</v>
      </c>
      <c r="BO78" s="250">
        <f>'Result Entry'!BP80</f>
        <v>0</v>
      </c>
      <c r="BP78" s="235">
        <f>'Result Entry'!BQ80</f>
        <v>0</v>
      </c>
      <c r="BQ78" s="251" t="str">
        <f>'Result Entry'!BR80</f>
        <v/>
      </c>
      <c r="BR78" s="259">
        <f>'Result Entry'!BS80</f>
        <v>0</v>
      </c>
      <c r="BS78" s="254">
        <f>'Result Entry'!BT80</f>
        <v>0</v>
      </c>
      <c r="BT78" s="254">
        <f>'Result Entry'!BU80</f>
        <v>0</v>
      </c>
      <c r="BU78" s="254">
        <f>'Result Entry'!BV80</f>
        <v>0</v>
      </c>
      <c r="BV78" s="254">
        <f>'Result Entry'!BW80</f>
        <v>0</v>
      </c>
      <c r="BW78" s="260">
        <f>'Result Entry'!BX80</f>
        <v>0</v>
      </c>
      <c r="BX78" s="235">
        <f>'Result Entry'!BY80</f>
        <v>0</v>
      </c>
      <c r="BY78" s="251" t="str">
        <f>'Result Entry'!BZ80</f>
        <v/>
      </c>
      <c r="BZ78" s="259">
        <f>'Result Entry'!CA80</f>
        <v>0</v>
      </c>
      <c r="CA78" s="254">
        <f>'Result Entry'!CB80</f>
        <v>0</v>
      </c>
      <c r="CB78" s="254">
        <f>'Result Entry'!CC80</f>
        <v>0</v>
      </c>
      <c r="CC78" s="254">
        <f>'Result Entry'!CD80</f>
        <v>0</v>
      </c>
      <c r="CD78" s="254">
        <f>'Result Entry'!CE80</f>
        <v>0</v>
      </c>
      <c r="CE78" s="260">
        <f>'Result Entry'!CF80</f>
        <v>0</v>
      </c>
      <c r="CF78" s="235">
        <f>'Result Entry'!CG80</f>
        <v>0</v>
      </c>
      <c r="CG78" s="251" t="str">
        <f>'Result Entry'!CH80</f>
        <v/>
      </c>
      <c r="CH78" s="259">
        <f>'Result Entry'!CI80</f>
        <v>0</v>
      </c>
      <c r="CI78" s="254">
        <f>'Result Entry'!CJ80</f>
        <v>0</v>
      </c>
      <c r="CJ78" s="254">
        <f>'Result Entry'!CK80</f>
        <v>0</v>
      </c>
      <c r="CK78" s="254">
        <f>'Result Entry'!CL80</f>
        <v>0</v>
      </c>
      <c r="CL78" s="254">
        <f>'Result Entry'!CM80</f>
        <v>0</v>
      </c>
      <c r="CM78" s="260">
        <f>'Result Entry'!CN80</f>
        <v>0</v>
      </c>
      <c r="CN78" s="235">
        <f>'Result Entry'!CO80</f>
        <v>0</v>
      </c>
      <c r="CO78" s="251" t="str">
        <f>'Result Entry'!CP80</f>
        <v/>
      </c>
      <c r="CP78" s="259">
        <f>'Result Entry'!CQ80</f>
        <v>0</v>
      </c>
      <c r="CQ78" s="254">
        <f>'Result Entry'!CR80</f>
        <v>0</v>
      </c>
      <c r="CR78" s="254">
        <f>'Result Entry'!CS80</f>
        <v>0</v>
      </c>
      <c r="CS78" s="254">
        <f>'Result Entry'!CT80</f>
        <v>0</v>
      </c>
      <c r="CT78" s="254">
        <f>'Result Entry'!CU80</f>
        <v>0</v>
      </c>
      <c r="CU78" s="260">
        <f>'Result Entry'!CV80</f>
        <v>0</v>
      </c>
      <c r="CV78" s="235" t="str">
        <f>'Result Entry'!CW80</f>
        <v/>
      </c>
      <c r="CW78" s="251" t="str">
        <f>'Result Entry'!CX80</f>
        <v/>
      </c>
      <c r="CX78" s="261">
        <f>'Result Entry'!CY80</f>
        <v>0</v>
      </c>
      <c r="CY78" s="262">
        <f>'Result Entry'!CZ80</f>
        <v>0</v>
      </c>
      <c r="CZ78" s="263" t="str">
        <f>'Result Entry'!DA80</f>
        <v/>
      </c>
      <c r="DA78" s="256">
        <f>'Result Entry'!DB80</f>
        <v>705</v>
      </c>
      <c r="DB78" s="242">
        <f>'Result Entry'!DC80</f>
        <v>0</v>
      </c>
      <c r="DC78" s="257">
        <f>'Result Entry'!DD80</f>
        <v>0</v>
      </c>
      <c r="DD78" s="235" t="str">
        <f>'Result Entry'!DE80</f>
        <v/>
      </c>
      <c r="DE78" s="235" t="str">
        <f>'Result Entry'!DF80</f>
        <v/>
      </c>
      <c r="DF78" s="235" t="str">
        <f>'Result Entry'!DG80</f>
        <v/>
      </c>
      <c r="DG78" s="258" t="str">
        <f>'Result Entry'!DH80</f>
        <v/>
      </c>
    </row>
    <row r="79" spans="1:111">
      <c r="A79" s="833"/>
      <c r="B79" s="245">
        <f t="shared" si="1"/>
        <v>0</v>
      </c>
      <c r="C79" s="234">
        <f>'Result Entry'!D81</f>
        <v>0</v>
      </c>
      <c r="D79" s="234">
        <f>'Result Entry'!E81</f>
        <v>0</v>
      </c>
      <c r="E79" s="234">
        <f>'Result Entry'!F81</f>
        <v>0</v>
      </c>
      <c r="F79" s="235">
        <f>'Result Entry'!G81</f>
        <v>0</v>
      </c>
      <c r="G79" s="235">
        <f>'Result Entry'!H81</f>
        <v>0</v>
      </c>
      <c r="H79" s="235">
        <f>'Result Entry'!I81</f>
        <v>0</v>
      </c>
      <c r="I79" s="525">
        <f>'Result Entry'!J81</f>
        <v>0</v>
      </c>
      <c r="J79" s="92">
        <f>'Result Entry'!K81</f>
        <v>0</v>
      </c>
      <c r="K79" s="246">
        <f>'Result Entry'!L81</f>
        <v>0</v>
      </c>
      <c r="L79" s="246">
        <f>'Result Entry'!M81</f>
        <v>0</v>
      </c>
      <c r="M79" s="247">
        <f>'Result Entry'!N81</f>
        <v>0</v>
      </c>
      <c r="N79" s="248">
        <f>'Result Entry'!O81</f>
        <v>0</v>
      </c>
      <c r="O79" s="248">
        <f>'Result Entry'!P81</f>
        <v>0</v>
      </c>
      <c r="P79" s="249">
        <f>'Result Entry'!Q81</f>
        <v>0</v>
      </c>
      <c r="Q79" s="91">
        <f>'Result Entry'!R81</f>
        <v>0</v>
      </c>
      <c r="R79" s="250">
        <f>'Result Entry'!S81</f>
        <v>0</v>
      </c>
      <c r="S79" s="250">
        <f>'Result Entry'!T81</f>
        <v>0</v>
      </c>
      <c r="T79" s="250">
        <f>'Result Entry'!U81</f>
        <v>0</v>
      </c>
      <c r="U79" s="91">
        <f>'Result Entry'!V81</f>
        <v>0</v>
      </c>
      <c r="V79" s="250">
        <f>'Result Entry'!W81</f>
        <v>0</v>
      </c>
      <c r="W79" s="235">
        <f>'Result Entry'!X81</f>
        <v>0</v>
      </c>
      <c r="X79" s="251" t="str">
        <f>'Result Entry'!Y81</f>
        <v/>
      </c>
      <c r="Y79" s="252">
        <f>'Result Entry'!Z81</f>
        <v>0</v>
      </c>
      <c r="Z79" s="246">
        <f>'Result Entry'!AA81</f>
        <v>0</v>
      </c>
      <c r="AA79" s="246">
        <f>'Result Entry'!AB81</f>
        <v>0</v>
      </c>
      <c r="AB79" s="247">
        <f>'Result Entry'!AC81</f>
        <v>0</v>
      </c>
      <c r="AC79" s="248">
        <f>'Result Entry'!AD81</f>
        <v>0</v>
      </c>
      <c r="AD79" s="248">
        <f>'Result Entry'!AE81</f>
        <v>0</v>
      </c>
      <c r="AE79" s="249">
        <f>'Result Entry'!AF81</f>
        <v>0</v>
      </c>
      <c r="AF79" s="91">
        <f>'Result Entry'!AG81</f>
        <v>0</v>
      </c>
      <c r="AG79" s="250">
        <f>'Result Entry'!AH81</f>
        <v>0</v>
      </c>
      <c r="AH79" s="250">
        <f>'Result Entry'!AI81</f>
        <v>0</v>
      </c>
      <c r="AI79" s="250">
        <f>'Result Entry'!AJ81</f>
        <v>0</v>
      </c>
      <c r="AJ79" s="91">
        <f>'Result Entry'!AK81</f>
        <v>0</v>
      </c>
      <c r="AK79" s="250">
        <f>'Result Entry'!AL81</f>
        <v>0</v>
      </c>
      <c r="AL79" s="235">
        <f>'Result Entry'!AM81</f>
        <v>0</v>
      </c>
      <c r="AM79" s="251" t="str">
        <f>'Result Entry'!AN81</f>
        <v/>
      </c>
      <c r="AN79" s="252">
        <f>'Result Entry'!AO81</f>
        <v>0</v>
      </c>
      <c r="AO79" s="246">
        <f>'Result Entry'!AP81</f>
        <v>0</v>
      </c>
      <c r="AP79" s="246">
        <f>'Result Entry'!AQ81</f>
        <v>0</v>
      </c>
      <c r="AQ79" s="247">
        <f>'Result Entry'!AR81</f>
        <v>0</v>
      </c>
      <c r="AR79" s="248">
        <f>'Result Entry'!AS81</f>
        <v>0</v>
      </c>
      <c r="AS79" s="248">
        <f>'Result Entry'!AT81</f>
        <v>0</v>
      </c>
      <c r="AT79" s="249">
        <f>'Result Entry'!AU81</f>
        <v>0</v>
      </c>
      <c r="AU79" s="91">
        <f>'Result Entry'!AV81</f>
        <v>0</v>
      </c>
      <c r="AV79" s="250">
        <f>'Result Entry'!AW81</f>
        <v>0</v>
      </c>
      <c r="AW79" s="250">
        <f>'Result Entry'!AX81</f>
        <v>0</v>
      </c>
      <c r="AX79" s="250">
        <f>'Result Entry'!AY81</f>
        <v>0</v>
      </c>
      <c r="AY79" s="91">
        <f>'Result Entry'!AZ81</f>
        <v>0</v>
      </c>
      <c r="AZ79" s="250">
        <f>'Result Entry'!BA81</f>
        <v>0</v>
      </c>
      <c r="BA79" s="235">
        <f>'Result Entry'!BB81</f>
        <v>0</v>
      </c>
      <c r="BB79" s="251" t="str">
        <f>'Result Entry'!BC81</f>
        <v/>
      </c>
      <c r="BC79" s="252">
        <f>'Result Entry'!BD81</f>
        <v>0</v>
      </c>
      <c r="BD79" s="246">
        <f>'Result Entry'!BE81</f>
        <v>0</v>
      </c>
      <c r="BE79" s="246">
        <f>'Result Entry'!BF81</f>
        <v>0</v>
      </c>
      <c r="BF79" s="247">
        <f>'Result Entry'!BG81</f>
        <v>0</v>
      </c>
      <c r="BG79" s="248">
        <f>'Result Entry'!BH81</f>
        <v>0</v>
      </c>
      <c r="BH79" s="248">
        <f>'Result Entry'!BI81</f>
        <v>0</v>
      </c>
      <c r="BI79" s="249">
        <f>'Result Entry'!BJ81</f>
        <v>0</v>
      </c>
      <c r="BJ79" s="91">
        <f>'Result Entry'!BK81</f>
        <v>0</v>
      </c>
      <c r="BK79" s="250">
        <f>'Result Entry'!BL81</f>
        <v>0</v>
      </c>
      <c r="BL79" s="250">
        <f>'Result Entry'!BM81</f>
        <v>0</v>
      </c>
      <c r="BM79" s="250">
        <f>'Result Entry'!BN81</f>
        <v>0</v>
      </c>
      <c r="BN79" s="91">
        <f>'Result Entry'!BO81</f>
        <v>0</v>
      </c>
      <c r="BO79" s="250">
        <f>'Result Entry'!BP81</f>
        <v>0</v>
      </c>
      <c r="BP79" s="235">
        <f>'Result Entry'!BQ81</f>
        <v>0</v>
      </c>
      <c r="BQ79" s="251" t="str">
        <f>'Result Entry'!BR81</f>
        <v/>
      </c>
      <c r="BR79" s="259">
        <f>'Result Entry'!BS81</f>
        <v>0</v>
      </c>
      <c r="BS79" s="254">
        <f>'Result Entry'!BT81</f>
        <v>0</v>
      </c>
      <c r="BT79" s="254">
        <f>'Result Entry'!BU81</f>
        <v>0</v>
      </c>
      <c r="BU79" s="254">
        <f>'Result Entry'!BV81</f>
        <v>0</v>
      </c>
      <c r="BV79" s="254">
        <f>'Result Entry'!BW81</f>
        <v>0</v>
      </c>
      <c r="BW79" s="260">
        <f>'Result Entry'!BX81</f>
        <v>0</v>
      </c>
      <c r="BX79" s="235">
        <f>'Result Entry'!BY81</f>
        <v>0</v>
      </c>
      <c r="BY79" s="251" t="str">
        <f>'Result Entry'!BZ81</f>
        <v/>
      </c>
      <c r="BZ79" s="259">
        <f>'Result Entry'!CA81</f>
        <v>0</v>
      </c>
      <c r="CA79" s="254">
        <f>'Result Entry'!CB81</f>
        <v>0</v>
      </c>
      <c r="CB79" s="254">
        <f>'Result Entry'!CC81</f>
        <v>0</v>
      </c>
      <c r="CC79" s="254">
        <f>'Result Entry'!CD81</f>
        <v>0</v>
      </c>
      <c r="CD79" s="254">
        <f>'Result Entry'!CE81</f>
        <v>0</v>
      </c>
      <c r="CE79" s="260">
        <f>'Result Entry'!CF81</f>
        <v>0</v>
      </c>
      <c r="CF79" s="235">
        <f>'Result Entry'!CG81</f>
        <v>0</v>
      </c>
      <c r="CG79" s="251" t="str">
        <f>'Result Entry'!CH81</f>
        <v/>
      </c>
      <c r="CH79" s="259">
        <f>'Result Entry'!CI81</f>
        <v>0</v>
      </c>
      <c r="CI79" s="254">
        <f>'Result Entry'!CJ81</f>
        <v>0</v>
      </c>
      <c r="CJ79" s="254">
        <f>'Result Entry'!CK81</f>
        <v>0</v>
      </c>
      <c r="CK79" s="254">
        <f>'Result Entry'!CL81</f>
        <v>0</v>
      </c>
      <c r="CL79" s="254">
        <f>'Result Entry'!CM81</f>
        <v>0</v>
      </c>
      <c r="CM79" s="260">
        <f>'Result Entry'!CN81</f>
        <v>0</v>
      </c>
      <c r="CN79" s="235">
        <f>'Result Entry'!CO81</f>
        <v>0</v>
      </c>
      <c r="CO79" s="251" t="str">
        <f>'Result Entry'!CP81</f>
        <v/>
      </c>
      <c r="CP79" s="259">
        <f>'Result Entry'!CQ81</f>
        <v>0</v>
      </c>
      <c r="CQ79" s="254">
        <f>'Result Entry'!CR81</f>
        <v>0</v>
      </c>
      <c r="CR79" s="254">
        <f>'Result Entry'!CS81</f>
        <v>0</v>
      </c>
      <c r="CS79" s="254">
        <f>'Result Entry'!CT81</f>
        <v>0</v>
      </c>
      <c r="CT79" s="254">
        <f>'Result Entry'!CU81</f>
        <v>0</v>
      </c>
      <c r="CU79" s="260">
        <f>'Result Entry'!CV81</f>
        <v>0</v>
      </c>
      <c r="CV79" s="235" t="str">
        <f>'Result Entry'!CW81</f>
        <v/>
      </c>
      <c r="CW79" s="251" t="str">
        <f>'Result Entry'!CX81</f>
        <v/>
      </c>
      <c r="CX79" s="261">
        <f>'Result Entry'!CY81</f>
        <v>0</v>
      </c>
      <c r="CY79" s="262">
        <f>'Result Entry'!CZ81</f>
        <v>0</v>
      </c>
      <c r="CZ79" s="263" t="str">
        <f>'Result Entry'!DA81</f>
        <v/>
      </c>
      <c r="DA79" s="256">
        <f>'Result Entry'!DB81</f>
        <v>705</v>
      </c>
      <c r="DB79" s="242">
        <f>'Result Entry'!DC81</f>
        <v>0</v>
      </c>
      <c r="DC79" s="257">
        <f>'Result Entry'!DD81</f>
        <v>0</v>
      </c>
      <c r="DD79" s="235" t="str">
        <f>'Result Entry'!DE81</f>
        <v/>
      </c>
      <c r="DE79" s="235" t="str">
        <f>'Result Entry'!DF81</f>
        <v/>
      </c>
      <c r="DF79" s="235" t="str">
        <f>'Result Entry'!DG81</f>
        <v/>
      </c>
      <c r="DG79" s="258" t="str">
        <f>'Result Entry'!DH81</f>
        <v/>
      </c>
    </row>
    <row r="80" spans="1:111">
      <c r="A80" s="833"/>
      <c r="B80" s="245">
        <f t="shared" si="1"/>
        <v>0</v>
      </c>
      <c r="C80" s="234">
        <f>'Result Entry'!D82</f>
        <v>0</v>
      </c>
      <c r="D80" s="234">
        <f>'Result Entry'!E82</f>
        <v>0</v>
      </c>
      <c r="E80" s="234">
        <f>'Result Entry'!F82</f>
        <v>0</v>
      </c>
      <c r="F80" s="235">
        <f>'Result Entry'!G82</f>
        <v>0</v>
      </c>
      <c r="G80" s="235">
        <f>'Result Entry'!H82</f>
        <v>0</v>
      </c>
      <c r="H80" s="235">
        <f>'Result Entry'!I82</f>
        <v>0</v>
      </c>
      <c r="I80" s="525">
        <f>'Result Entry'!J82</f>
        <v>0</v>
      </c>
      <c r="J80" s="92">
        <f>'Result Entry'!K82</f>
        <v>0</v>
      </c>
      <c r="K80" s="246">
        <f>'Result Entry'!L82</f>
        <v>0</v>
      </c>
      <c r="L80" s="246">
        <f>'Result Entry'!M82</f>
        <v>0</v>
      </c>
      <c r="M80" s="247">
        <f>'Result Entry'!N82</f>
        <v>0</v>
      </c>
      <c r="N80" s="248">
        <f>'Result Entry'!O82</f>
        <v>0</v>
      </c>
      <c r="O80" s="248">
        <f>'Result Entry'!P82</f>
        <v>0</v>
      </c>
      <c r="P80" s="249">
        <f>'Result Entry'!Q82</f>
        <v>0</v>
      </c>
      <c r="Q80" s="91">
        <f>'Result Entry'!R82</f>
        <v>0</v>
      </c>
      <c r="R80" s="250">
        <f>'Result Entry'!S82</f>
        <v>0</v>
      </c>
      <c r="S80" s="250">
        <f>'Result Entry'!T82</f>
        <v>0</v>
      </c>
      <c r="T80" s="250">
        <f>'Result Entry'!U82</f>
        <v>0</v>
      </c>
      <c r="U80" s="91">
        <f>'Result Entry'!V82</f>
        <v>0</v>
      </c>
      <c r="V80" s="250">
        <f>'Result Entry'!W82</f>
        <v>0</v>
      </c>
      <c r="W80" s="235">
        <f>'Result Entry'!X82</f>
        <v>0</v>
      </c>
      <c r="X80" s="251" t="str">
        <f>'Result Entry'!Y82</f>
        <v/>
      </c>
      <c r="Y80" s="252">
        <f>'Result Entry'!Z82</f>
        <v>0</v>
      </c>
      <c r="Z80" s="246">
        <f>'Result Entry'!AA82</f>
        <v>0</v>
      </c>
      <c r="AA80" s="246">
        <f>'Result Entry'!AB82</f>
        <v>0</v>
      </c>
      <c r="AB80" s="247">
        <f>'Result Entry'!AC82</f>
        <v>0</v>
      </c>
      <c r="AC80" s="248">
        <f>'Result Entry'!AD82</f>
        <v>0</v>
      </c>
      <c r="AD80" s="248">
        <f>'Result Entry'!AE82</f>
        <v>0</v>
      </c>
      <c r="AE80" s="249">
        <f>'Result Entry'!AF82</f>
        <v>0</v>
      </c>
      <c r="AF80" s="91">
        <f>'Result Entry'!AG82</f>
        <v>0</v>
      </c>
      <c r="AG80" s="250">
        <f>'Result Entry'!AH82</f>
        <v>0</v>
      </c>
      <c r="AH80" s="250">
        <f>'Result Entry'!AI82</f>
        <v>0</v>
      </c>
      <c r="AI80" s="250">
        <f>'Result Entry'!AJ82</f>
        <v>0</v>
      </c>
      <c r="AJ80" s="91">
        <f>'Result Entry'!AK82</f>
        <v>0</v>
      </c>
      <c r="AK80" s="250">
        <f>'Result Entry'!AL82</f>
        <v>0</v>
      </c>
      <c r="AL80" s="235">
        <f>'Result Entry'!AM82</f>
        <v>0</v>
      </c>
      <c r="AM80" s="251" t="str">
        <f>'Result Entry'!AN82</f>
        <v/>
      </c>
      <c r="AN80" s="252">
        <f>'Result Entry'!AO82</f>
        <v>0</v>
      </c>
      <c r="AO80" s="246">
        <f>'Result Entry'!AP82</f>
        <v>0</v>
      </c>
      <c r="AP80" s="246">
        <f>'Result Entry'!AQ82</f>
        <v>0</v>
      </c>
      <c r="AQ80" s="247">
        <f>'Result Entry'!AR82</f>
        <v>0</v>
      </c>
      <c r="AR80" s="248">
        <f>'Result Entry'!AS82</f>
        <v>0</v>
      </c>
      <c r="AS80" s="248">
        <f>'Result Entry'!AT82</f>
        <v>0</v>
      </c>
      <c r="AT80" s="249">
        <f>'Result Entry'!AU82</f>
        <v>0</v>
      </c>
      <c r="AU80" s="91">
        <f>'Result Entry'!AV82</f>
        <v>0</v>
      </c>
      <c r="AV80" s="250">
        <f>'Result Entry'!AW82</f>
        <v>0</v>
      </c>
      <c r="AW80" s="250">
        <f>'Result Entry'!AX82</f>
        <v>0</v>
      </c>
      <c r="AX80" s="250">
        <f>'Result Entry'!AY82</f>
        <v>0</v>
      </c>
      <c r="AY80" s="91">
        <f>'Result Entry'!AZ82</f>
        <v>0</v>
      </c>
      <c r="AZ80" s="250">
        <f>'Result Entry'!BA82</f>
        <v>0</v>
      </c>
      <c r="BA80" s="235">
        <f>'Result Entry'!BB82</f>
        <v>0</v>
      </c>
      <c r="BB80" s="251" t="str">
        <f>'Result Entry'!BC82</f>
        <v/>
      </c>
      <c r="BC80" s="252">
        <f>'Result Entry'!BD82</f>
        <v>0</v>
      </c>
      <c r="BD80" s="246">
        <f>'Result Entry'!BE82</f>
        <v>0</v>
      </c>
      <c r="BE80" s="246">
        <f>'Result Entry'!BF82</f>
        <v>0</v>
      </c>
      <c r="BF80" s="247">
        <f>'Result Entry'!BG82</f>
        <v>0</v>
      </c>
      <c r="BG80" s="248">
        <f>'Result Entry'!BH82</f>
        <v>0</v>
      </c>
      <c r="BH80" s="248">
        <f>'Result Entry'!BI82</f>
        <v>0</v>
      </c>
      <c r="BI80" s="249">
        <f>'Result Entry'!BJ82</f>
        <v>0</v>
      </c>
      <c r="BJ80" s="91">
        <f>'Result Entry'!BK82</f>
        <v>0</v>
      </c>
      <c r="BK80" s="250">
        <f>'Result Entry'!BL82</f>
        <v>0</v>
      </c>
      <c r="BL80" s="250">
        <f>'Result Entry'!BM82</f>
        <v>0</v>
      </c>
      <c r="BM80" s="250">
        <f>'Result Entry'!BN82</f>
        <v>0</v>
      </c>
      <c r="BN80" s="91">
        <f>'Result Entry'!BO82</f>
        <v>0</v>
      </c>
      <c r="BO80" s="250">
        <f>'Result Entry'!BP82</f>
        <v>0</v>
      </c>
      <c r="BP80" s="235">
        <f>'Result Entry'!BQ82</f>
        <v>0</v>
      </c>
      <c r="BQ80" s="251" t="str">
        <f>'Result Entry'!BR82</f>
        <v/>
      </c>
      <c r="BR80" s="259">
        <f>'Result Entry'!BS82</f>
        <v>0</v>
      </c>
      <c r="BS80" s="254">
        <f>'Result Entry'!BT82</f>
        <v>0</v>
      </c>
      <c r="BT80" s="254">
        <f>'Result Entry'!BU82</f>
        <v>0</v>
      </c>
      <c r="BU80" s="254">
        <f>'Result Entry'!BV82</f>
        <v>0</v>
      </c>
      <c r="BV80" s="254">
        <f>'Result Entry'!BW82</f>
        <v>0</v>
      </c>
      <c r="BW80" s="260">
        <f>'Result Entry'!BX82</f>
        <v>0</v>
      </c>
      <c r="BX80" s="235">
        <f>'Result Entry'!BY82</f>
        <v>0</v>
      </c>
      <c r="BY80" s="251" t="str">
        <f>'Result Entry'!BZ82</f>
        <v/>
      </c>
      <c r="BZ80" s="259">
        <f>'Result Entry'!CA82</f>
        <v>0</v>
      </c>
      <c r="CA80" s="254">
        <f>'Result Entry'!CB82</f>
        <v>0</v>
      </c>
      <c r="CB80" s="254">
        <f>'Result Entry'!CC82</f>
        <v>0</v>
      </c>
      <c r="CC80" s="254">
        <f>'Result Entry'!CD82</f>
        <v>0</v>
      </c>
      <c r="CD80" s="254">
        <f>'Result Entry'!CE82</f>
        <v>0</v>
      </c>
      <c r="CE80" s="260">
        <f>'Result Entry'!CF82</f>
        <v>0</v>
      </c>
      <c r="CF80" s="235">
        <f>'Result Entry'!CG82</f>
        <v>0</v>
      </c>
      <c r="CG80" s="251" t="str">
        <f>'Result Entry'!CH82</f>
        <v/>
      </c>
      <c r="CH80" s="259">
        <f>'Result Entry'!CI82</f>
        <v>0</v>
      </c>
      <c r="CI80" s="254">
        <f>'Result Entry'!CJ82</f>
        <v>0</v>
      </c>
      <c r="CJ80" s="254">
        <f>'Result Entry'!CK82</f>
        <v>0</v>
      </c>
      <c r="CK80" s="254">
        <f>'Result Entry'!CL82</f>
        <v>0</v>
      </c>
      <c r="CL80" s="254">
        <f>'Result Entry'!CM82</f>
        <v>0</v>
      </c>
      <c r="CM80" s="260">
        <f>'Result Entry'!CN82</f>
        <v>0</v>
      </c>
      <c r="CN80" s="235">
        <f>'Result Entry'!CO82</f>
        <v>0</v>
      </c>
      <c r="CO80" s="251" t="str">
        <f>'Result Entry'!CP82</f>
        <v/>
      </c>
      <c r="CP80" s="259">
        <f>'Result Entry'!CQ82</f>
        <v>0</v>
      </c>
      <c r="CQ80" s="254">
        <f>'Result Entry'!CR82</f>
        <v>0</v>
      </c>
      <c r="CR80" s="254">
        <f>'Result Entry'!CS82</f>
        <v>0</v>
      </c>
      <c r="CS80" s="254">
        <f>'Result Entry'!CT82</f>
        <v>0</v>
      </c>
      <c r="CT80" s="254">
        <f>'Result Entry'!CU82</f>
        <v>0</v>
      </c>
      <c r="CU80" s="260">
        <f>'Result Entry'!CV82</f>
        <v>0</v>
      </c>
      <c r="CV80" s="235" t="str">
        <f>'Result Entry'!CW82</f>
        <v/>
      </c>
      <c r="CW80" s="251" t="str">
        <f>'Result Entry'!CX82</f>
        <v/>
      </c>
      <c r="CX80" s="261">
        <f>'Result Entry'!CY82</f>
        <v>0</v>
      </c>
      <c r="CY80" s="262">
        <f>'Result Entry'!CZ82</f>
        <v>0</v>
      </c>
      <c r="CZ80" s="263" t="str">
        <f>'Result Entry'!DA82</f>
        <v/>
      </c>
      <c r="DA80" s="256">
        <f>'Result Entry'!DB82</f>
        <v>705</v>
      </c>
      <c r="DB80" s="242">
        <f>'Result Entry'!DC82</f>
        <v>0</v>
      </c>
      <c r="DC80" s="257">
        <f>'Result Entry'!DD82</f>
        <v>0</v>
      </c>
      <c r="DD80" s="235" t="str">
        <f>'Result Entry'!DE82</f>
        <v/>
      </c>
      <c r="DE80" s="235" t="str">
        <f>'Result Entry'!DF82</f>
        <v/>
      </c>
      <c r="DF80" s="235" t="str">
        <f>'Result Entry'!DG82</f>
        <v/>
      </c>
      <c r="DG80" s="258" t="str">
        <f>'Result Entry'!DH82</f>
        <v/>
      </c>
    </row>
    <row r="81" spans="1:111">
      <c r="A81" s="833"/>
      <c r="B81" s="245">
        <f t="shared" si="1"/>
        <v>0</v>
      </c>
      <c r="C81" s="234">
        <f>'Result Entry'!D83</f>
        <v>0</v>
      </c>
      <c r="D81" s="234">
        <f>'Result Entry'!E83</f>
        <v>0</v>
      </c>
      <c r="E81" s="234">
        <f>'Result Entry'!F83</f>
        <v>0</v>
      </c>
      <c r="F81" s="235">
        <f>'Result Entry'!G83</f>
        <v>0</v>
      </c>
      <c r="G81" s="235">
        <f>'Result Entry'!H83</f>
        <v>0</v>
      </c>
      <c r="H81" s="235">
        <f>'Result Entry'!I83</f>
        <v>0</v>
      </c>
      <c r="I81" s="525">
        <f>'Result Entry'!J83</f>
        <v>0</v>
      </c>
      <c r="J81" s="92">
        <f>'Result Entry'!K83</f>
        <v>0</v>
      </c>
      <c r="K81" s="246">
        <f>'Result Entry'!L83</f>
        <v>0</v>
      </c>
      <c r="L81" s="246">
        <f>'Result Entry'!M83</f>
        <v>0</v>
      </c>
      <c r="M81" s="247">
        <f>'Result Entry'!N83</f>
        <v>0</v>
      </c>
      <c r="N81" s="248">
        <f>'Result Entry'!O83</f>
        <v>0</v>
      </c>
      <c r="O81" s="248">
        <f>'Result Entry'!P83</f>
        <v>0</v>
      </c>
      <c r="P81" s="249">
        <f>'Result Entry'!Q83</f>
        <v>0</v>
      </c>
      <c r="Q81" s="91">
        <f>'Result Entry'!R83</f>
        <v>0</v>
      </c>
      <c r="R81" s="250">
        <f>'Result Entry'!S83</f>
        <v>0</v>
      </c>
      <c r="S81" s="250">
        <f>'Result Entry'!T83</f>
        <v>0</v>
      </c>
      <c r="T81" s="250">
        <f>'Result Entry'!U83</f>
        <v>0</v>
      </c>
      <c r="U81" s="91">
        <f>'Result Entry'!V83</f>
        <v>0</v>
      </c>
      <c r="V81" s="250">
        <f>'Result Entry'!W83</f>
        <v>0</v>
      </c>
      <c r="W81" s="235">
        <f>'Result Entry'!X83</f>
        <v>0</v>
      </c>
      <c r="X81" s="251" t="str">
        <f>'Result Entry'!Y83</f>
        <v/>
      </c>
      <c r="Y81" s="252">
        <f>'Result Entry'!Z83</f>
        <v>0</v>
      </c>
      <c r="Z81" s="246">
        <f>'Result Entry'!AA83</f>
        <v>0</v>
      </c>
      <c r="AA81" s="246">
        <f>'Result Entry'!AB83</f>
        <v>0</v>
      </c>
      <c r="AB81" s="247">
        <f>'Result Entry'!AC83</f>
        <v>0</v>
      </c>
      <c r="AC81" s="248">
        <f>'Result Entry'!AD83</f>
        <v>0</v>
      </c>
      <c r="AD81" s="248">
        <f>'Result Entry'!AE83</f>
        <v>0</v>
      </c>
      <c r="AE81" s="249">
        <f>'Result Entry'!AF83</f>
        <v>0</v>
      </c>
      <c r="AF81" s="91">
        <f>'Result Entry'!AG83</f>
        <v>0</v>
      </c>
      <c r="AG81" s="250">
        <f>'Result Entry'!AH83</f>
        <v>0</v>
      </c>
      <c r="AH81" s="250">
        <f>'Result Entry'!AI83</f>
        <v>0</v>
      </c>
      <c r="AI81" s="250">
        <f>'Result Entry'!AJ83</f>
        <v>0</v>
      </c>
      <c r="AJ81" s="91">
        <f>'Result Entry'!AK83</f>
        <v>0</v>
      </c>
      <c r="AK81" s="250">
        <f>'Result Entry'!AL83</f>
        <v>0</v>
      </c>
      <c r="AL81" s="235">
        <f>'Result Entry'!AM83</f>
        <v>0</v>
      </c>
      <c r="AM81" s="251" t="str">
        <f>'Result Entry'!AN83</f>
        <v/>
      </c>
      <c r="AN81" s="252">
        <f>'Result Entry'!AO83</f>
        <v>0</v>
      </c>
      <c r="AO81" s="246">
        <f>'Result Entry'!AP83</f>
        <v>0</v>
      </c>
      <c r="AP81" s="246">
        <f>'Result Entry'!AQ83</f>
        <v>0</v>
      </c>
      <c r="AQ81" s="247">
        <f>'Result Entry'!AR83</f>
        <v>0</v>
      </c>
      <c r="AR81" s="248">
        <f>'Result Entry'!AS83</f>
        <v>0</v>
      </c>
      <c r="AS81" s="248">
        <f>'Result Entry'!AT83</f>
        <v>0</v>
      </c>
      <c r="AT81" s="249">
        <f>'Result Entry'!AU83</f>
        <v>0</v>
      </c>
      <c r="AU81" s="91">
        <f>'Result Entry'!AV83</f>
        <v>0</v>
      </c>
      <c r="AV81" s="250">
        <f>'Result Entry'!AW83</f>
        <v>0</v>
      </c>
      <c r="AW81" s="250">
        <f>'Result Entry'!AX83</f>
        <v>0</v>
      </c>
      <c r="AX81" s="250">
        <f>'Result Entry'!AY83</f>
        <v>0</v>
      </c>
      <c r="AY81" s="91">
        <f>'Result Entry'!AZ83</f>
        <v>0</v>
      </c>
      <c r="AZ81" s="250">
        <f>'Result Entry'!BA83</f>
        <v>0</v>
      </c>
      <c r="BA81" s="235">
        <f>'Result Entry'!BB83</f>
        <v>0</v>
      </c>
      <c r="BB81" s="251" t="str">
        <f>'Result Entry'!BC83</f>
        <v/>
      </c>
      <c r="BC81" s="252">
        <f>'Result Entry'!BD83</f>
        <v>0</v>
      </c>
      <c r="BD81" s="246">
        <f>'Result Entry'!BE83</f>
        <v>0</v>
      </c>
      <c r="BE81" s="246">
        <f>'Result Entry'!BF83</f>
        <v>0</v>
      </c>
      <c r="BF81" s="247">
        <f>'Result Entry'!BG83</f>
        <v>0</v>
      </c>
      <c r="BG81" s="248">
        <f>'Result Entry'!BH83</f>
        <v>0</v>
      </c>
      <c r="BH81" s="248">
        <f>'Result Entry'!BI83</f>
        <v>0</v>
      </c>
      <c r="BI81" s="249">
        <f>'Result Entry'!BJ83</f>
        <v>0</v>
      </c>
      <c r="BJ81" s="91">
        <f>'Result Entry'!BK83</f>
        <v>0</v>
      </c>
      <c r="BK81" s="250">
        <f>'Result Entry'!BL83</f>
        <v>0</v>
      </c>
      <c r="BL81" s="250">
        <f>'Result Entry'!BM83</f>
        <v>0</v>
      </c>
      <c r="BM81" s="250">
        <f>'Result Entry'!BN83</f>
        <v>0</v>
      </c>
      <c r="BN81" s="91">
        <f>'Result Entry'!BO83</f>
        <v>0</v>
      </c>
      <c r="BO81" s="250">
        <f>'Result Entry'!BP83</f>
        <v>0</v>
      </c>
      <c r="BP81" s="235">
        <f>'Result Entry'!BQ83</f>
        <v>0</v>
      </c>
      <c r="BQ81" s="251" t="str">
        <f>'Result Entry'!BR83</f>
        <v/>
      </c>
      <c r="BR81" s="259">
        <f>'Result Entry'!BS83</f>
        <v>0</v>
      </c>
      <c r="BS81" s="254">
        <f>'Result Entry'!BT83</f>
        <v>0</v>
      </c>
      <c r="BT81" s="254">
        <f>'Result Entry'!BU83</f>
        <v>0</v>
      </c>
      <c r="BU81" s="254">
        <f>'Result Entry'!BV83</f>
        <v>0</v>
      </c>
      <c r="BV81" s="254">
        <f>'Result Entry'!BW83</f>
        <v>0</v>
      </c>
      <c r="BW81" s="260">
        <f>'Result Entry'!BX83</f>
        <v>0</v>
      </c>
      <c r="BX81" s="235">
        <f>'Result Entry'!BY83</f>
        <v>0</v>
      </c>
      <c r="BY81" s="251" t="str">
        <f>'Result Entry'!BZ83</f>
        <v/>
      </c>
      <c r="BZ81" s="259">
        <f>'Result Entry'!CA83</f>
        <v>0</v>
      </c>
      <c r="CA81" s="254">
        <f>'Result Entry'!CB83</f>
        <v>0</v>
      </c>
      <c r="CB81" s="254">
        <f>'Result Entry'!CC83</f>
        <v>0</v>
      </c>
      <c r="CC81" s="254">
        <f>'Result Entry'!CD83</f>
        <v>0</v>
      </c>
      <c r="CD81" s="254">
        <f>'Result Entry'!CE83</f>
        <v>0</v>
      </c>
      <c r="CE81" s="260">
        <f>'Result Entry'!CF83</f>
        <v>0</v>
      </c>
      <c r="CF81" s="235">
        <f>'Result Entry'!CG83</f>
        <v>0</v>
      </c>
      <c r="CG81" s="251" t="str">
        <f>'Result Entry'!CH83</f>
        <v/>
      </c>
      <c r="CH81" s="259">
        <f>'Result Entry'!CI83</f>
        <v>0</v>
      </c>
      <c r="CI81" s="254">
        <f>'Result Entry'!CJ83</f>
        <v>0</v>
      </c>
      <c r="CJ81" s="254">
        <f>'Result Entry'!CK83</f>
        <v>0</v>
      </c>
      <c r="CK81" s="254">
        <f>'Result Entry'!CL83</f>
        <v>0</v>
      </c>
      <c r="CL81" s="254">
        <f>'Result Entry'!CM83</f>
        <v>0</v>
      </c>
      <c r="CM81" s="260">
        <f>'Result Entry'!CN83</f>
        <v>0</v>
      </c>
      <c r="CN81" s="235">
        <f>'Result Entry'!CO83</f>
        <v>0</v>
      </c>
      <c r="CO81" s="251" t="str">
        <f>'Result Entry'!CP83</f>
        <v/>
      </c>
      <c r="CP81" s="259">
        <f>'Result Entry'!CQ83</f>
        <v>0</v>
      </c>
      <c r="CQ81" s="254">
        <f>'Result Entry'!CR83</f>
        <v>0</v>
      </c>
      <c r="CR81" s="254">
        <f>'Result Entry'!CS83</f>
        <v>0</v>
      </c>
      <c r="CS81" s="254">
        <f>'Result Entry'!CT83</f>
        <v>0</v>
      </c>
      <c r="CT81" s="254">
        <f>'Result Entry'!CU83</f>
        <v>0</v>
      </c>
      <c r="CU81" s="260">
        <f>'Result Entry'!CV83</f>
        <v>0</v>
      </c>
      <c r="CV81" s="235" t="str">
        <f>'Result Entry'!CW83</f>
        <v/>
      </c>
      <c r="CW81" s="251" t="str">
        <f>'Result Entry'!CX83</f>
        <v/>
      </c>
      <c r="CX81" s="261">
        <f>'Result Entry'!CY83</f>
        <v>0</v>
      </c>
      <c r="CY81" s="262">
        <f>'Result Entry'!CZ83</f>
        <v>0</v>
      </c>
      <c r="CZ81" s="263" t="str">
        <f>'Result Entry'!DA83</f>
        <v/>
      </c>
      <c r="DA81" s="256">
        <f>'Result Entry'!DB83</f>
        <v>705</v>
      </c>
      <c r="DB81" s="242">
        <f>'Result Entry'!DC83</f>
        <v>0</v>
      </c>
      <c r="DC81" s="257">
        <f>'Result Entry'!DD83</f>
        <v>0</v>
      </c>
      <c r="DD81" s="235" t="str">
        <f>'Result Entry'!DE83</f>
        <v/>
      </c>
      <c r="DE81" s="235" t="str">
        <f>'Result Entry'!DF83</f>
        <v/>
      </c>
      <c r="DF81" s="235" t="str">
        <f>'Result Entry'!DG83</f>
        <v/>
      </c>
      <c r="DG81" s="258" t="str">
        <f>'Result Entry'!DH83</f>
        <v/>
      </c>
    </row>
    <row r="82" spans="1:111">
      <c r="A82" s="833"/>
      <c r="B82" s="245">
        <f t="shared" si="1"/>
        <v>0</v>
      </c>
      <c r="C82" s="234">
        <f>'Result Entry'!D84</f>
        <v>0</v>
      </c>
      <c r="D82" s="234">
        <f>'Result Entry'!E84</f>
        <v>0</v>
      </c>
      <c r="E82" s="234">
        <f>'Result Entry'!F84</f>
        <v>0</v>
      </c>
      <c r="F82" s="235">
        <f>'Result Entry'!G84</f>
        <v>0</v>
      </c>
      <c r="G82" s="235">
        <f>'Result Entry'!H84</f>
        <v>0</v>
      </c>
      <c r="H82" s="235">
        <f>'Result Entry'!I84</f>
        <v>0</v>
      </c>
      <c r="I82" s="525">
        <f>'Result Entry'!J84</f>
        <v>0</v>
      </c>
      <c r="J82" s="92">
        <f>'Result Entry'!K84</f>
        <v>0</v>
      </c>
      <c r="K82" s="246">
        <f>'Result Entry'!L84</f>
        <v>0</v>
      </c>
      <c r="L82" s="246">
        <f>'Result Entry'!M84</f>
        <v>0</v>
      </c>
      <c r="M82" s="247">
        <f>'Result Entry'!N84</f>
        <v>0</v>
      </c>
      <c r="N82" s="248">
        <f>'Result Entry'!O84</f>
        <v>0</v>
      </c>
      <c r="O82" s="248">
        <f>'Result Entry'!P84</f>
        <v>0</v>
      </c>
      <c r="P82" s="249">
        <f>'Result Entry'!Q84</f>
        <v>0</v>
      </c>
      <c r="Q82" s="91">
        <f>'Result Entry'!R84</f>
        <v>0</v>
      </c>
      <c r="R82" s="250">
        <f>'Result Entry'!S84</f>
        <v>0</v>
      </c>
      <c r="S82" s="250">
        <f>'Result Entry'!T84</f>
        <v>0</v>
      </c>
      <c r="T82" s="250">
        <f>'Result Entry'!U84</f>
        <v>0</v>
      </c>
      <c r="U82" s="91">
        <f>'Result Entry'!V84</f>
        <v>0</v>
      </c>
      <c r="V82" s="250">
        <f>'Result Entry'!W84</f>
        <v>0</v>
      </c>
      <c r="W82" s="235">
        <f>'Result Entry'!X84</f>
        <v>0</v>
      </c>
      <c r="X82" s="251" t="str">
        <f>'Result Entry'!Y84</f>
        <v/>
      </c>
      <c r="Y82" s="252">
        <f>'Result Entry'!Z84</f>
        <v>0</v>
      </c>
      <c r="Z82" s="246">
        <f>'Result Entry'!AA84</f>
        <v>0</v>
      </c>
      <c r="AA82" s="246">
        <f>'Result Entry'!AB84</f>
        <v>0</v>
      </c>
      <c r="AB82" s="247">
        <f>'Result Entry'!AC84</f>
        <v>0</v>
      </c>
      <c r="AC82" s="248">
        <f>'Result Entry'!AD84</f>
        <v>0</v>
      </c>
      <c r="AD82" s="248">
        <f>'Result Entry'!AE84</f>
        <v>0</v>
      </c>
      <c r="AE82" s="249">
        <f>'Result Entry'!AF84</f>
        <v>0</v>
      </c>
      <c r="AF82" s="91">
        <f>'Result Entry'!AG84</f>
        <v>0</v>
      </c>
      <c r="AG82" s="250">
        <f>'Result Entry'!AH84</f>
        <v>0</v>
      </c>
      <c r="AH82" s="250">
        <f>'Result Entry'!AI84</f>
        <v>0</v>
      </c>
      <c r="AI82" s="250">
        <f>'Result Entry'!AJ84</f>
        <v>0</v>
      </c>
      <c r="AJ82" s="91">
        <f>'Result Entry'!AK84</f>
        <v>0</v>
      </c>
      <c r="AK82" s="250">
        <f>'Result Entry'!AL84</f>
        <v>0</v>
      </c>
      <c r="AL82" s="235">
        <f>'Result Entry'!AM84</f>
        <v>0</v>
      </c>
      <c r="AM82" s="251" t="str">
        <f>'Result Entry'!AN84</f>
        <v/>
      </c>
      <c r="AN82" s="252">
        <f>'Result Entry'!AO84</f>
        <v>0</v>
      </c>
      <c r="AO82" s="246">
        <f>'Result Entry'!AP84</f>
        <v>0</v>
      </c>
      <c r="AP82" s="246">
        <f>'Result Entry'!AQ84</f>
        <v>0</v>
      </c>
      <c r="AQ82" s="247">
        <f>'Result Entry'!AR84</f>
        <v>0</v>
      </c>
      <c r="AR82" s="248">
        <f>'Result Entry'!AS84</f>
        <v>0</v>
      </c>
      <c r="AS82" s="248">
        <f>'Result Entry'!AT84</f>
        <v>0</v>
      </c>
      <c r="AT82" s="249">
        <f>'Result Entry'!AU84</f>
        <v>0</v>
      </c>
      <c r="AU82" s="91">
        <f>'Result Entry'!AV84</f>
        <v>0</v>
      </c>
      <c r="AV82" s="250">
        <f>'Result Entry'!AW84</f>
        <v>0</v>
      </c>
      <c r="AW82" s="250">
        <f>'Result Entry'!AX84</f>
        <v>0</v>
      </c>
      <c r="AX82" s="250">
        <f>'Result Entry'!AY84</f>
        <v>0</v>
      </c>
      <c r="AY82" s="91">
        <f>'Result Entry'!AZ84</f>
        <v>0</v>
      </c>
      <c r="AZ82" s="250">
        <f>'Result Entry'!BA84</f>
        <v>0</v>
      </c>
      <c r="BA82" s="235">
        <f>'Result Entry'!BB84</f>
        <v>0</v>
      </c>
      <c r="BB82" s="251" t="str">
        <f>'Result Entry'!BC84</f>
        <v/>
      </c>
      <c r="BC82" s="252">
        <f>'Result Entry'!BD84</f>
        <v>0</v>
      </c>
      <c r="BD82" s="246">
        <f>'Result Entry'!BE84</f>
        <v>0</v>
      </c>
      <c r="BE82" s="246">
        <f>'Result Entry'!BF84</f>
        <v>0</v>
      </c>
      <c r="BF82" s="247">
        <f>'Result Entry'!BG84</f>
        <v>0</v>
      </c>
      <c r="BG82" s="248">
        <f>'Result Entry'!BH84</f>
        <v>0</v>
      </c>
      <c r="BH82" s="248">
        <f>'Result Entry'!BI84</f>
        <v>0</v>
      </c>
      <c r="BI82" s="249">
        <f>'Result Entry'!BJ84</f>
        <v>0</v>
      </c>
      <c r="BJ82" s="91">
        <f>'Result Entry'!BK84</f>
        <v>0</v>
      </c>
      <c r="BK82" s="250">
        <f>'Result Entry'!BL84</f>
        <v>0</v>
      </c>
      <c r="BL82" s="250">
        <f>'Result Entry'!BM84</f>
        <v>0</v>
      </c>
      <c r="BM82" s="250">
        <f>'Result Entry'!BN84</f>
        <v>0</v>
      </c>
      <c r="BN82" s="91">
        <f>'Result Entry'!BO84</f>
        <v>0</v>
      </c>
      <c r="BO82" s="250">
        <f>'Result Entry'!BP84</f>
        <v>0</v>
      </c>
      <c r="BP82" s="235">
        <f>'Result Entry'!BQ84</f>
        <v>0</v>
      </c>
      <c r="BQ82" s="251" t="str">
        <f>'Result Entry'!BR84</f>
        <v/>
      </c>
      <c r="BR82" s="259">
        <f>'Result Entry'!BS84</f>
        <v>0</v>
      </c>
      <c r="BS82" s="254">
        <f>'Result Entry'!BT84</f>
        <v>0</v>
      </c>
      <c r="BT82" s="254">
        <f>'Result Entry'!BU84</f>
        <v>0</v>
      </c>
      <c r="BU82" s="254">
        <f>'Result Entry'!BV84</f>
        <v>0</v>
      </c>
      <c r="BV82" s="254">
        <f>'Result Entry'!BW84</f>
        <v>0</v>
      </c>
      <c r="BW82" s="260">
        <f>'Result Entry'!BX84</f>
        <v>0</v>
      </c>
      <c r="BX82" s="235">
        <f>'Result Entry'!BY84</f>
        <v>0</v>
      </c>
      <c r="BY82" s="251" t="str">
        <f>'Result Entry'!BZ84</f>
        <v/>
      </c>
      <c r="BZ82" s="259">
        <f>'Result Entry'!CA84</f>
        <v>0</v>
      </c>
      <c r="CA82" s="254">
        <f>'Result Entry'!CB84</f>
        <v>0</v>
      </c>
      <c r="CB82" s="254">
        <f>'Result Entry'!CC84</f>
        <v>0</v>
      </c>
      <c r="CC82" s="254">
        <f>'Result Entry'!CD84</f>
        <v>0</v>
      </c>
      <c r="CD82" s="254">
        <f>'Result Entry'!CE84</f>
        <v>0</v>
      </c>
      <c r="CE82" s="260">
        <f>'Result Entry'!CF84</f>
        <v>0</v>
      </c>
      <c r="CF82" s="235">
        <f>'Result Entry'!CG84</f>
        <v>0</v>
      </c>
      <c r="CG82" s="251" t="str">
        <f>'Result Entry'!CH84</f>
        <v/>
      </c>
      <c r="CH82" s="259">
        <f>'Result Entry'!CI84</f>
        <v>0</v>
      </c>
      <c r="CI82" s="254">
        <f>'Result Entry'!CJ84</f>
        <v>0</v>
      </c>
      <c r="CJ82" s="254">
        <f>'Result Entry'!CK84</f>
        <v>0</v>
      </c>
      <c r="CK82" s="254">
        <f>'Result Entry'!CL84</f>
        <v>0</v>
      </c>
      <c r="CL82" s="254">
        <f>'Result Entry'!CM84</f>
        <v>0</v>
      </c>
      <c r="CM82" s="260">
        <f>'Result Entry'!CN84</f>
        <v>0</v>
      </c>
      <c r="CN82" s="235">
        <f>'Result Entry'!CO84</f>
        <v>0</v>
      </c>
      <c r="CO82" s="251" t="str">
        <f>'Result Entry'!CP84</f>
        <v/>
      </c>
      <c r="CP82" s="259">
        <f>'Result Entry'!CQ84</f>
        <v>0</v>
      </c>
      <c r="CQ82" s="254">
        <f>'Result Entry'!CR84</f>
        <v>0</v>
      </c>
      <c r="CR82" s="254">
        <f>'Result Entry'!CS84</f>
        <v>0</v>
      </c>
      <c r="CS82" s="254">
        <f>'Result Entry'!CT84</f>
        <v>0</v>
      </c>
      <c r="CT82" s="254">
        <f>'Result Entry'!CU84</f>
        <v>0</v>
      </c>
      <c r="CU82" s="260">
        <f>'Result Entry'!CV84</f>
        <v>0</v>
      </c>
      <c r="CV82" s="235" t="str">
        <f>'Result Entry'!CW84</f>
        <v/>
      </c>
      <c r="CW82" s="251" t="str">
        <f>'Result Entry'!CX84</f>
        <v/>
      </c>
      <c r="CX82" s="261">
        <f>'Result Entry'!CY84</f>
        <v>0</v>
      </c>
      <c r="CY82" s="262">
        <f>'Result Entry'!CZ84</f>
        <v>0</v>
      </c>
      <c r="CZ82" s="263" t="str">
        <f>'Result Entry'!DA84</f>
        <v/>
      </c>
      <c r="DA82" s="256">
        <f>'Result Entry'!DB84</f>
        <v>705</v>
      </c>
      <c r="DB82" s="242">
        <f>'Result Entry'!DC84</f>
        <v>0</v>
      </c>
      <c r="DC82" s="257">
        <f>'Result Entry'!DD84</f>
        <v>0</v>
      </c>
      <c r="DD82" s="235" t="str">
        <f>'Result Entry'!DE84</f>
        <v/>
      </c>
      <c r="DE82" s="235" t="str">
        <f>'Result Entry'!DF84</f>
        <v/>
      </c>
      <c r="DF82" s="235" t="str">
        <f>'Result Entry'!DG84</f>
        <v/>
      </c>
      <c r="DG82" s="258" t="str">
        <f>'Result Entry'!DH84</f>
        <v/>
      </c>
    </row>
    <row r="83" spans="1:111">
      <c r="A83" s="833"/>
      <c r="B83" s="245">
        <f t="shared" si="1"/>
        <v>0</v>
      </c>
      <c r="C83" s="234">
        <f>'Result Entry'!D85</f>
        <v>0</v>
      </c>
      <c r="D83" s="234">
        <f>'Result Entry'!E85</f>
        <v>0</v>
      </c>
      <c r="E83" s="234">
        <f>'Result Entry'!F85</f>
        <v>0</v>
      </c>
      <c r="F83" s="235">
        <f>'Result Entry'!G85</f>
        <v>0</v>
      </c>
      <c r="G83" s="235">
        <f>'Result Entry'!H85</f>
        <v>0</v>
      </c>
      <c r="H83" s="235">
        <f>'Result Entry'!I85</f>
        <v>0</v>
      </c>
      <c r="I83" s="525">
        <f>'Result Entry'!J85</f>
        <v>0</v>
      </c>
      <c r="J83" s="92">
        <f>'Result Entry'!K85</f>
        <v>0</v>
      </c>
      <c r="K83" s="246">
        <f>'Result Entry'!L85</f>
        <v>0</v>
      </c>
      <c r="L83" s="246">
        <f>'Result Entry'!M85</f>
        <v>0</v>
      </c>
      <c r="M83" s="247">
        <f>'Result Entry'!N85</f>
        <v>0</v>
      </c>
      <c r="N83" s="248">
        <f>'Result Entry'!O85</f>
        <v>0</v>
      </c>
      <c r="O83" s="248">
        <f>'Result Entry'!P85</f>
        <v>0</v>
      </c>
      <c r="P83" s="249">
        <f>'Result Entry'!Q85</f>
        <v>0</v>
      </c>
      <c r="Q83" s="91">
        <f>'Result Entry'!R85</f>
        <v>0</v>
      </c>
      <c r="R83" s="250">
        <f>'Result Entry'!S85</f>
        <v>0</v>
      </c>
      <c r="S83" s="250">
        <f>'Result Entry'!T85</f>
        <v>0</v>
      </c>
      <c r="T83" s="250">
        <f>'Result Entry'!U85</f>
        <v>0</v>
      </c>
      <c r="U83" s="91">
        <f>'Result Entry'!V85</f>
        <v>0</v>
      </c>
      <c r="V83" s="250">
        <f>'Result Entry'!W85</f>
        <v>0</v>
      </c>
      <c r="W83" s="235">
        <f>'Result Entry'!X85</f>
        <v>0</v>
      </c>
      <c r="X83" s="251" t="str">
        <f>'Result Entry'!Y85</f>
        <v/>
      </c>
      <c r="Y83" s="252">
        <f>'Result Entry'!Z85</f>
        <v>0</v>
      </c>
      <c r="Z83" s="246">
        <f>'Result Entry'!AA85</f>
        <v>0</v>
      </c>
      <c r="AA83" s="246">
        <f>'Result Entry'!AB85</f>
        <v>0</v>
      </c>
      <c r="AB83" s="247">
        <f>'Result Entry'!AC85</f>
        <v>0</v>
      </c>
      <c r="AC83" s="248">
        <f>'Result Entry'!AD85</f>
        <v>0</v>
      </c>
      <c r="AD83" s="248">
        <f>'Result Entry'!AE85</f>
        <v>0</v>
      </c>
      <c r="AE83" s="249">
        <f>'Result Entry'!AF85</f>
        <v>0</v>
      </c>
      <c r="AF83" s="91">
        <f>'Result Entry'!AG85</f>
        <v>0</v>
      </c>
      <c r="AG83" s="250">
        <f>'Result Entry'!AH85</f>
        <v>0</v>
      </c>
      <c r="AH83" s="250">
        <f>'Result Entry'!AI85</f>
        <v>0</v>
      </c>
      <c r="AI83" s="250">
        <f>'Result Entry'!AJ85</f>
        <v>0</v>
      </c>
      <c r="AJ83" s="91">
        <f>'Result Entry'!AK85</f>
        <v>0</v>
      </c>
      <c r="AK83" s="250">
        <f>'Result Entry'!AL85</f>
        <v>0</v>
      </c>
      <c r="AL83" s="235">
        <f>'Result Entry'!AM85</f>
        <v>0</v>
      </c>
      <c r="AM83" s="251" t="str">
        <f>'Result Entry'!AN85</f>
        <v/>
      </c>
      <c r="AN83" s="252">
        <f>'Result Entry'!AO85</f>
        <v>0</v>
      </c>
      <c r="AO83" s="246">
        <f>'Result Entry'!AP85</f>
        <v>0</v>
      </c>
      <c r="AP83" s="246">
        <f>'Result Entry'!AQ85</f>
        <v>0</v>
      </c>
      <c r="AQ83" s="247">
        <f>'Result Entry'!AR85</f>
        <v>0</v>
      </c>
      <c r="AR83" s="248">
        <f>'Result Entry'!AS85</f>
        <v>0</v>
      </c>
      <c r="AS83" s="248">
        <f>'Result Entry'!AT85</f>
        <v>0</v>
      </c>
      <c r="AT83" s="249">
        <f>'Result Entry'!AU85</f>
        <v>0</v>
      </c>
      <c r="AU83" s="91">
        <f>'Result Entry'!AV85</f>
        <v>0</v>
      </c>
      <c r="AV83" s="250">
        <f>'Result Entry'!AW85</f>
        <v>0</v>
      </c>
      <c r="AW83" s="250">
        <f>'Result Entry'!AX85</f>
        <v>0</v>
      </c>
      <c r="AX83" s="250">
        <f>'Result Entry'!AY85</f>
        <v>0</v>
      </c>
      <c r="AY83" s="91">
        <f>'Result Entry'!AZ85</f>
        <v>0</v>
      </c>
      <c r="AZ83" s="250">
        <f>'Result Entry'!BA85</f>
        <v>0</v>
      </c>
      <c r="BA83" s="235">
        <f>'Result Entry'!BB85</f>
        <v>0</v>
      </c>
      <c r="BB83" s="251" t="str">
        <f>'Result Entry'!BC85</f>
        <v/>
      </c>
      <c r="BC83" s="252">
        <f>'Result Entry'!BD85</f>
        <v>0</v>
      </c>
      <c r="BD83" s="246">
        <f>'Result Entry'!BE85</f>
        <v>0</v>
      </c>
      <c r="BE83" s="246">
        <f>'Result Entry'!BF85</f>
        <v>0</v>
      </c>
      <c r="BF83" s="247">
        <f>'Result Entry'!BG85</f>
        <v>0</v>
      </c>
      <c r="BG83" s="248">
        <f>'Result Entry'!BH85</f>
        <v>0</v>
      </c>
      <c r="BH83" s="248">
        <f>'Result Entry'!BI85</f>
        <v>0</v>
      </c>
      <c r="BI83" s="249">
        <f>'Result Entry'!BJ85</f>
        <v>0</v>
      </c>
      <c r="BJ83" s="91">
        <f>'Result Entry'!BK85</f>
        <v>0</v>
      </c>
      <c r="BK83" s="250">
        <f>'Result Entry'!BL85</f>
        <v>0</v>
      </c>
      <c r="BL83" s="250">
        <f>'Result Entry'!BM85</f>
        <v>0</v>
      </c>
      <c r="BM83" s="250">
        <f>'Result Entry'!BN85</f>
        <v>0</v>
      </c>
      <c r="BN83" s="91">
        <f>'Result Entry'!BO85</f>
        <v>0</v>
      </c>
      <c r="BO83" s="250">
        <f>'Result Entry'!BP85</f>
        <v>0</v>
      </c>
      <c r="BP83" s="235">
        <f>'Result Entry'!BQ85</f>
        <v>0</v>
      </c>
      <c r="BQ83" s="251" t="str">
        <f>'Result Entry'!BR85</f>
        <v/>
      </c>
      <c r="BR83" s="259">
        <f>'Result Entry'!BS85</f>
        <v>0</v>
      </c>
      <c r="BS83" s="254">
        <f>'Result Entry'!BT85</f>
        <v>0</v>
      </c>
      <c r="BT83" s="254">
        <f>'Result Entry'!BU85</f>
        <v>0</v>
      </c>
      <c r="BU83" s="254">
        <f>'Result Entry'!BV85</f>
        <v>0</v>
      </c>
      <c r="BV83" s="254">
        <f>'Result Entry'!BW85</f>
        <v>0</v>
      </c>
      <c r="BW83" s="260">
        <f>'Result Entry'!BX85</f>
        <v>0</v>
      </c>
      <c r="BX83" s="235">
        <f>'Result Entry'!BY85</f>
        <v>0</v>
      </c>
      <c r="BY83" s="251" t="str">
        <f>'Result Entry'!BZ85</f>
        <v/>
      </c>
      <c r="BZ83" s="259">
        <f>'Result Entry'!CA85</f>
        <v>0</v>
      </c>
      <c r="CA83" s="254">
        <f>'Result Entry'!CB85</f>
        <v>0</v>
      </c>
      <c r="CB83" s="254">
        <f>'Result Entry'!CC85</f>
        <v>0</v>
      </c>
      <c r="CC83" s="254">
        <f>'Result Entry'!CD85</f>
        <v>0</v>
      </c>
      <c r="CD83" s="254">
        <f>'Result Entry'!CE85</f>
        <v>0</v>
      </c>
      <c r="CE83" s="260">
        <f>'Result Entry'!CF85</f>
        <v>0</v>
      </c>
      <c r="CF83" s="235">
        <f>'Result Entry'!CG85</f>
        <v>0</v>
      </c>
      <c r="CG83" s="251" t="str">
        <f>'Result Entry'!CH85</f>
        <v/>
      </c>
      <c r="CH83" s="259">
        <f>'Result Entry'!CI85</f>
        <v>0</v>
      </c>
      <c r="CI83" s="254">
        <f>'Result Entry'!CJ85</f>
        <v>0</v>
      </c>
      <c r="CJ83" s="254">
        <f>'Result Entry'!CK85</f>
        <v>0</v>
      </c>
      <c r="CK83" s="254">
        <f>'Result Entry'!CL85</f>
        <v>0</v>
      </c>
      <c r="CL83" s="254">
        <f>'Result Entry'!CM85</f>
        <v>0</v>
      </c>
      <c r="CM83" s="260">
        <f>'Result Entry'!CN85</f>
        <v>0</v>
      </c>
      <c r="CN83" s="235">
        <f>'Result Entry'!CO85</f>
        <v>0</v>
      </c>
      <c r="CO83" s="251" t="str">
        <f>'Result Entry'!CP85</f>
        <v/>
      </c>
      <c r="CP83" s="259">
        <f>'Result Entry'!CQ85</f>
        <v>0</v>
      </c>
      <c r="CQ83" s="254">
        <f>'Result Entry'!CR85</f>
        <v>0</v>
      </c>
      <c r="CR83" s="254">
        <f>'Result Entry'!CS85</f>
        <v>0</v>
      </c>
      <c r="CS83" s="254">
        <f>'Result Entry'!CT85</f>
        <v>0</v>
      </c>
      <c r="CT83" s="254">
        <f>'Result Entry'!CU85</f>
        <v>0</v>
      </c>
      <c r="CU83" s="260">
        <f>'Result Entry'!CV85</f>
        <v>0</v>
      </c>
      <c r="CV83" s="235" t="str">
        <f>'Result Entry'!CW85</f>
        <v/>
      </c>
      <c r="CW83" s="251" t="str">
        <f>'Result Entry'!CX85</f>
        <v/>
      </c>
      <c r="CX83" s="261">
        <f>'Result Entry'!CY85</f>
        <v>0</v>
      </c>
      <c r="CY83" s="262">
        <f>'Result Entry'!CZ85</f>
        <v>0</v>
      </c>
      <c r="CZ83" s="263" t="str">
        <f>'Result Entry'!DA85</f>
        <v/>
      </c>
      <c r="DA83" s="256">
        <f>'Result Entry'!DB85</f>
        <v>705</v>
      </c>
      <c r="DB83" s="242">
        <f>'Result Entry'!DC85</f>
        <v>0</v>
      </c>
      <c r="DC83" s="257">
        <f>'Result Entry'!DD85</f>
        <v>0</v>
      </c>
      <c r="DD83" s="235" t="str">
        <f>'Result Entry'!DE85</f>
        <v/>
      </c>
      <c r="DE83" s="235" t="str">
        <f>'Result Entry'!DF85</f>
        <v/>
      </c>
      <c r="DF83" s="235" t="str">
        <f>'Result Entry'!DG85</f>
        <v/>
      </c>
      <c r="DG83" s="258" t="str">
        <f>'Result Entry'!DH85</f>
        <v/>
      </c>
    </row>
    <row r="84" spans="1:111">
      <c r="A84" s="833"/>
      <c r="B84" s="245">
        <f t="shared" si="1"/>
        <v>0</v>
      </c>
      <c r="C84" s="234">
        <f>'Result Entry'!D86</f>
        <v>0</v>
      </c>
      <c r="D84" s="234">
        <f>'Result Entry'!E86</f>
        <v>0</v>
      </c>
      <c r="E84" s="234">
        <f>'Result Entry'!F86</f>
        <v>0</v>
      </c>
      <c r="F84" s="235">
        <f>'Result Entry'!G86</f>
        <v>0</v>
      </c>
      <c r="G84" s="235">
        <f>'Result Entry'!H86</f>
        <v>0</v>
      </c>
      <c r="H84" s="235">
        <f>'Result Entry'!I86</f>
        <v>0</v>
      </c>
      <c r="I84" s="525">
        <f>'Result Entry'!J86</f>
        <v>0</v>
      </c>
      <c r="J84" s="92">
        <f>'Result Entry'!K86</f>
        <v>0</v>
      </c>
      <c r="K84" s="246">
        <f>'Result Entry'!L86</f>
        <v>0</v>
      </c>
      <c r="L84" s="246">
        <f>'Result Entry'!M86</f>
        <v>0</v>
      </c>
      <c r="M84" s="247">
        <f>'Result Entry'!N86</f>
        <v>0</v>
      </c>
      <c r="N84" s="248">
        <f>'Result Entry'!O86</f>
        <v>0</v>
      </c>
      <c r="O84" s="248">
        <f>'Result Entry'!P86</f>
        <v>0</v>
      </c>
      <c r="P84" s="249">
        <f>'Result Entry'!Q86</f>
        <v>0</v>
      </c>
      <c r="Q84" s="91">
        <f>'Result Entry'!R86</f>
        <v>0</v>
      </c>
      <c r="R84" s="250">
        <f>'Result Entry'!S86</f>
        <v>0</v>
      </c>
      <c r="S84" s="250">
        <f>'Result Entry'!T86</f>
        <v>0</v>
      </c>
      <c r="T84" s="250">
        <f>'Result Entry'!U86</f>
        <v>0</v>
      </c>
      <c r="U84" s="91">
        <f>'Result Entry'!V86</f>
        <v>0</v>
      </c>
      <c r="V84" s="250">
        <f>'Result Entry'!W86</f>
        <v>0</v>
      </c>
      <c r="W84" s="235">
        <f>'Result Entry'!X86</f>
        <v>0</v>
      </c>
      <c r="X84" s="251" t="str">
        <f>'Result Entry'!Y86</f>
        <v/>
      </c>
      <c r="Y84" s="252">
        <f>'Result Entry'!Z86</f>
        <v>0</v>
      </c>
      <c r="Z84" s="246">
        <f>'Result Entry'!AA86</f>
        <v>0</v>
      </c>
      <c r="AA84" s="246">
        <f>'Result Entry'!AB86</f>
        <v>0</v>
      </c>
      <c r="AB84" s="247">
        <f>'Result Entry'!AC86</f>
        <v>0</v>
      </c>
      <c r="AC84" s="248">
        <f>'Result Entry'!AD86</f>
        <v>0</v>
      </c>
      <c r="AD84" s="248">
        <f>'Result Entry'!AE86</f>
        <v>0</v>
      </c>
      <c r="AE84" s="249">
        <f>'Result Entry'!AF86</f>
        <v>0</v>
      </c>
      <c r="AF84" s="91">
        <f>'Result Entry'!AG86</f>
        <v>0</v>
      </c>
      <c r="AG84" s="250">
        <f>'Result Entry'!AH86</f>
        <v>0</v>
      </c>
      <c r="AH84" s="250">
        <f>'Result Entry'!AI86</f>
        <v>0</v>
      </c>
      <c r="AI84" s="250">
        <f>'Result Entry'!AJ86</f>
        <v>0</v>
      </c>
      <c r="AJ84" s="91">
        <f>'Result Entry'!AK86</f>
        <v>0</v>
      </c>
      <c r="AK84" s="250">
        <f>'Result Entry'!AL86</f>
        <v>0</v>
      </c>
      <c r="AL84" s="235">
        <f>'Result Entry'!AM86</f>
        <v>0</v>
      </c>
      <c r="AM84" s="251" t="str">
        <f>'Result Entry'!AN86</f>
        <v/>
      </c>
      <c r="AN84" s="252">
        <f>'Result Entry'!AO86</f>
        <v>0</v>
      </c>
      <c r="AO84" s="246">
        <f>'Result Entry'!AP86</f>
        <v>0</v>
      </c>
      <c r="AP84" s="246">
        <f>'Result Entry'!AQ86</f>
        <v>0</v>
      </c>
      <c r="AQ84" s="247">
        <f>'Result Entry'!AR86</f>
        <v>0</v>
      </c>
      <c r="AR84" s="248">
        <f>'Result Entry'!AS86</f>
        <v>0</v>
      </c>
      <c r="AS84" s="248">
        <f>'Result Entry'!AT86</f>
        <v>0</v>
      </c>
      <c r="AT84" s="249">
        <f>'Result Entry'!AU86</f>
        <v>0</v>
      </c>
      <c r="AU84" s="91">
        <f>'Result Entry'!AV86</f>
        <v>0</v>
      </c>
      <c r="AV84" s="250">
        <f>'Result Entry'!AW86</f>
        <v>0</v>
      </c>
      <c r="AW84" s="250">
        <f>'Result Entry'!AX86</f>
        <v>0</v>
      </c>
      <c r="AX84" s="250">
        <f>'Result Entry'!AY86</f>
        <v>0</v>
      </c>
      <c r="AY84" s="91">
        <f>'Result Entry'!AZ86</f>
        <v>0</v>
      </c>
      <c r="AZ84" s="250">
        <f>'Result Entry'!BA86</f>
        <v>0</v>
      </c>
      <c r="BA84" s="235">
        <f>'Result Entry'!BB86</f>
        <v>0</v>
      </c>
      <c r="BB84" s="251" t="str">
        <f>'Result Entry'!BC86</f>
        <v/>
      </c>
      <c r="BC84" s="252">
        <f>'Result Entry'!BD86</f>
        <v>0</v>
      </c>
      <c r="BD84" s="246">
        <f>'Result Entry'!BE86</f>
        <v>0</v>
      </c>
      <c r="BE84" s="246">
        <f>'Result Entry'!BF86</f>
        <v>0</v>
      </c>
      <c r="BF84" s="247">
        <f>'Result Entry'!BG86</f>
        <v>0</v>
      </c>
      <c r="BG84" s="248">
        <f>'Result Entry'!BH86</f>
        <v>0</v>
      </c>
      <c r="BH84" s="248">
        <f>'Result Entry'!BI86</f>
        <v>0</v>
      </c>
      <c r="BI84" s="249">
        <f>'Result Entry'!BJ86</f>
        <v>0</v>
      </c>
      <c r="BJ84" s="91">
        <f>'Result Entry'!BK86</f>
        <v>0</v>
      </c>
      <c r="BK84" s="250">
        <f>'Result Entry'!BL86</f>
        <v>0</v>
      </c>
      <c r="BL84" s="250">
        <f>'Result Entry'!BM86</f>
        <v>0</v>
      </c>
      <c r="BM84" s="250">
        <f>'Result Entry'!BN86</f>
        <v>0</v>
      </c>
      <c r="BN84" s="91">
        <f>'Result Entry'!BO86</f>
        <v>0</v>
      </c>
      <c r="BO84" s="250">
        <f>'Result Entry'!BP86</f>
        <v>0</v>
      </c>
      <c r="BP84" s="235">
        <f>'Result Entry'!BQ86</f>
        <v>0</v>
      </c>
      <c r="BQ84" s="251" t="str">
        <f>'Result Entry'!BR86</f>
        <v/>
      </c>
      <c r="BR84" s="259">
        <f>'Result Entry'!BS86</f>
        <v>0</v>
      </c>
      <c r="BS84" s="254">
        <f>'Result Entry'!BT86</f>
        <v>0</v>
      </c>
      <c r="BT84" s="254">
        <f>'Result Entry'!BU86</f>
        <v>0</v>
      </c>
      <c r="BU84" s="254">
        <f>'Result Entry'!BV86</f>
        <v>0</v>
      </c>
      <c r="BV84" s="254">
        <f>'Result Entry'!BW86</f>
        <v>0</v>
      </c>
      <c r="BW84" s="260">
        <f>'Result Entry'!BX86</f>
        <v>0</v>
      </c>
      <c r="BX84" s="235">
        <f>'Result Entry'!BY86</f>
        <v>0</v>
      </c>
      <c r="BY84" s="251" t="str">
        <f>'Result Entry'!BZ86</f>
        <v/>
      </c>
      <c r="BZ84" s="259">
        <f>'Result Entry'!CA86</f>
        <v>0</v>
      </c>
      <c r="CA84" s="254">
        <f>'Result Entry'!CB86</f>
        <v>0</v>
      </c>
      <c r="CB84" s="254">
        <f>'Result Entry'!CC86</f>
        <v>0</v>
      </c>
      <c r="CC84" s="254">
        <f>'Result Entry'!CD86</f>
        <v>0</v>
      </c>
      <c r="CD84" s="254">
        <f>'Result Entry'!CE86</f>
        <v>0</v>
      </c>
      <c r="CE84" s="260">
        <f>'Result Entry'!CF86</f>
        <v>0</v>
      </c>
      <c r="CF84" s="235">
        <f>'Result Entry'!CG86</f>
        <v>0</v>
      </c>
      <c r="CG84" s="251" t="str">
        <f>'Result Entry'!CH86</f>
        <v/>
      </c>
      <c r="CH84" s="259">
        <f>'Result Entry'!CI86</f>
        <v>0</v>
      </c>
      <c r="CI84" s="254">
        <f>'Result Entry'!CJ86</f>
        <v>0</v>
      </c>
      <c r="CJ84" s="254">
        <f>'Result Entry'!CK86</f>
        <v>0</v>
      </c>
      <c r="CK84" s="254">
        <f>'Result Entry'!CL86</f>
        <v>0</v>
      </c>
      <c r="CL84" s="254">
        <f>'Result Entry'!CM86</f>
        <v>0</v>
      </c>
      <c r="CM84" s="260">
        <f>'Result Entry'!CN86</f>
        <v>0</v>
      </c>
      <c r="CN84" s="235">
        <f>'Result Entry'!CO86</f>
        <v>0</v>
      </c>
      <c r="CO84" s="251" t="str">
        <f>'Result Entry'!CP86</f>
        <v/>
      </c>
      <c r="CP84" s="259">
        <f>'Result Entry'!CQ86</f>
        <v>0</v>
      </c>
      <c r="CQ84" s="254">
        <f>'Result Entry'!CR86</f>
        <v>0</v>
      </c>
      <c r="CR84" s="254">
        <f>'Result Entry'!CS86</f>
        <v>0</v>
      </c>
      <c r="CS84" s="254">
        <f>'Result Entry'!CT86</f>
        <v>0</v>
      </c>
      <c r="CT84" s="254">
        <f>'Result Entry'!CU86</f>
        <v>0</v>
      </c>
      <c r="CU84" s="260">
        <f>'Result Entry'!CV86</f>
        <v>0</v>
      </c>
      <c r="CV84" s="235" t="str">
        <f>'Result Entry'!CW86</f>
        <v/>
      </c>
      <c r="CW84" s="251" t="str">
        <f>'Result Entry'!CX86</f>
        <v/>
      </c>
      <c r="CX84" s="261">
        <f>'Result Entry'!CY86</f>
        <v>0</v>
      </c>
      <c r="CY84" s="262">
        <f>'Result Entry'!CZ86</f>
        <v>0</v>
      </c>
      <c r="CZ84" s="263" t="str">
        <f>'Result Entry'!DA86</f>
        <v/>
      </c>
      <c r="DA84" s="256">
        <f>'Result Entry'!DB86</f>
        <v>705</v>
      </c>
      <c r="DB84" s="242">
        <f>'Result Entry'!DC86</f>
        <v>0</v>
      </c>
      <c r="DC84" s="257">
        <f>'Result Entry'!DD86</f>
        <v>0</v>
      </c>
      <c r="DD84" s="235" t="str">
        <f>'Result Entry'!DE86</f>
        <v/>
      </c>
      <c r="DE84" s="235" t="str">
        <f>'Result Entry'!DF86</f>
        <v/>
      </c>
      <c r="DF84" s="235" t="str">
        <f>'Result Entry'!DG86</f>
        <v/>
      </c>
      <c r="DG84" s="258" t="str">
        <f>'Result Entry'!DH86</f>
        <v/>
      </c>
    </row>
    <row r="85" spans="1:111">
      <c r="A85" s="833"/>
      <c r="B85" s="245">
        <f t="shared" si="1"/>
        <v>0</v>
      </c>
      <c r="C85" s="234">
        <f>'Result Entry'!D87</f>
        <v>0</v>
      </c>
      <c r="D85" s="234">
        <f>'Result Entry'!E87</f>
        <v>0</v>
      </c>
      <c r="E85" s="234">
        <f>'Result Entry'!F87</f>
        <v>0</v>
      </c>
      <c r="F85" s="235">
        <f>'Result Entry'!G87</f>
        <v>0</v>
      </c>
      <c r="G85" s="235">
        <f>'Result Entry'!H87</f>
        <v>0</v>
      </c>
      <c r="H85" s="235">
        <f>'Result Entry'!I87</f>
        <v>0</v>
      </c>
      <c r="I85" s="525">
        <f>'Result Entry'!J87</f>
        <v>0</v>
      </c>
      <c r="J85" s="92">
        <f>'Result Entry'!K87</f>
        <v>0</v>
      </c>
      <c r="K85" s="246">
        <f>'Result Entry'!L87</f>
        <v>0</v>
      </c>
      <c r="L85" s="246">
        <f>'Result Entry'!M87</f>
        <v>0</v>
      </c>
      <c r="M85" s="247">
        <f>'Result Entry'!N87</f>
        <v>0</v>
      </c>
      <c r="N85" s="248">
        <f>'Result Entry'!O87</f>
        <v>0</v>
      </c>
      <c r="O85" s="248">
        <f>'Result Entry'!P87</f>
        <v>0</v>
      </c>
      <c r="P85" s="249">
        <f>'Result Entry'!Q87</f>
        <v>0</v>
      </c>
      <c r="Q85" s="91">
        <f>'Result Entry'!R87</f>
        <v>0</v>
      </c>
      <c r="R85" s="250">
        <f>'Result Entry'!S87</f>
        <v>0</v>
      </c>
      <c r="S85" s="250">
        <f>'Result Entry'!T87</f>
        <v>0</v>
      </c>
      <c r="T85" s="250">
        <f>'Result Entry'!U87</f>
        <v>0</v>
      </c>
      <c r="U85" s="91">
        <f>'Result Entry'!V87</f>
        <v>0</v>
      </c>
      <c r="V85" s="250">
        <f>'Result Entry'!W87</f>
        <v>0</v>
      </c>
      <c r="W85" s="235">
        <f>'Result Entry'!X87</f>
        <v>0</v>
      </c>
      <c r="X85" s="251" t="str">
        <f>'Result Entry'!Y87</f>
        <v/>
      </c>
      <c r="Y85" s="252">
        <f>'Result Entry'!Z87</f>
        <v>0</v>
      </c>
      <c r="Z85" s="246">
        <f>'Result Entry'!AA87</f>
        <v>0</v>
      </c>
      <c r="AA85" s="246">
        <f>'Result Entry'!AB87</f>
        <v>0</v>
      </c>
      <c r="AB85" s="247">
        <f>'Result Entry'!AC87</f>
        <v>0</v>
      </c>
      <c r="AC85" s="248">
        <f>'Result Entry'!AD87</f>
        <v>0</v>
      </c>
      <c r="AD85" s="248">
        <f>'Result Entry'!AE87</f>
        <v>0</v>
      </c>
      <c r="AE85" s="249">
        <f>'Result Entry'!AF87</f>
        <v>0</v>
      </c>
      <c r="AF85" s="91">
        <f>'Result Entry'!AG87</f>
        <v>0</v>
      </c>
      <c r="AG85" s="250">
        <f>'Result Entry'!AH87</f>
        <v>0</v>
      </c>
      <c r="AH85" s="250">
        <f>'Result Entry'!AI87</f>
        <v>0</v>
      </c>
      <c r="AI85" s="250">
        <f>'Result Entry'!AJ87</f>
        <v>0</v>
      </c>
      <c r="AJ85" s="91">
        <f>'Result Entry'!AK87</f>
        <v>0</v>
      </c>
      <c r="AK85" s="250">
        <f>'Result Entry'!AL87</f>
        <v>0</v>
      </c>
      <c r="AL85" s="235">
        <f>'Result Entry'!AM87</f>
        <v>0</v>
      </c>
      <c r="AM85" s="251" t="str">
        <f>'Result Entry'!AN87</f>
        <v/>
      </c>
      <c r="AN85" s="252">
        <f>'Result Entry'!AO87</f>
        <v>0</v>
      </c>
      <c r="AO85" s="246">
        <f>'Result Entry'!AP87</f>
        <v>0</v>
      </c>
      <c r="AP85" s="246">
        <f>'Result Entry'!AQ87</f>
        <v>0</v>
      </c>
      <c r="AQ85" s="247">
        <f>'Result Entry'!AR87</f>
        <v>0</v>
      </c>
      <c r="AR85" s="248">
        <f>'Result Entry'!AS87</f>
        <v>0</v>
      </c>
      <c r="AS85" s="248">
        <f>'Result Entry'!AT87</f>
        <v>0</v>
      </c>
      <c r="AT85" s="249">
        <f>'Result Entry'!AU87</f>
        <v>0</v>
      </c>
      <c r="AU85" s="91">
        <f>'Result Entry'!AV87</f>
        <v>0</v>
      </c>
      <c r="AV85" s="250">
        <f>'Result Entry'!AW87</f>
        <v>0</v>
      </c>
      <c r="AW85" s="250">
        <f>'Result Entry'!AX87</f>
        <v>0</v>
      </c>
      <c r="AX85" s="250">
        <f>'Result Entry'!AY87</f>
        <v>0</v>
      </c>
      <c r="AY85" s="91">
        <f>'Result Entry'!AZ87</f>
        <v>0</v>
      </c>
      <c r="AZ85" s="250">
        <f>'Result Entry'!BA87</f>
        <v>0</v>
      </c>
      <c r="BA85" s="235">
        <f>'Result Entry'!BB87</f>
        <v>0</v>
      </c>
      <c r="BB85" s="251" t="str">
        <f>'Result Entry'!BC87</f>
        <v/>
      </c>
      <c r="BC85" s="252">
        <f>'Result Entry'!BD87</f>
        <v>0</v>
      </c>
      <c r="BD85" s="246">
        <f>'Result Entry'!BE87</f>
        <v>0</v>
      </c>
      <c r="BE85" s="246">
        <f>'Result Entry'!BF87</f>
        <v>0</v>
      </c>
      <c r="BF85" s="247">
        <f>'Result Entry'!BG87</f>
        <v>0</v>
      </c>
      <c r="BG85" s="248">
        <f>'Result Entry'!BH87</f>
        <v>0</v>
      </c>
      <c r="BH85" s="248">
        <f>'Result Entry'!BI87</f>
        <v>0</v>
      </c>
      <c r="BI85" s="249">
        <f>'Result Entry'!BJ87</f>
        <v>0</v>
      </c>
      <c r="BJ85" s="91">
        <f>'Result Entry'!BK87</f>
        <v>0</v>
      </c>
      <c r="BK85" s="250">
        <f>'Result Entry'!BL87</f>
        <v>0</v>
      </c>
      <c r="BL85" s="250">
        <f>'Result Entry'!BM87</f>
        <v>0</v>
      </c>
      <c r="BM85" s="250">
        <f>'Result Entry'!BN87</f>
        <v>0</v>
      </c>
      <c r="BN85" s="91">
        <f>'Result Entry'!BO87</f>
        <v>0</v>
      </c>
      <c r="BO85" s="250">
        <f>'Result Entry'!BP87</f>
        <v>0</v>
      </c>
      <c r="BP85" s="235">
        <f>'Result Entry'!BQ87</f>
        <v>0</v>
      </c>
      <c r="BQ85" s="251" t="str">
        <f>'Result Entry'!BR87</f>
        <v/>
      </c>
      <c r="BR85" s="259">
        <f>'Result Entry'!BS87</f>
        <v>0</v>
      </c>
      <c r="BS85" s="254">
        <f>'Result Entry'!BT87</f>
        <v>0</v>
      </c>
      <c r="BT85" s="254">
        <f>'Result Entry'!BU87</f>
        <v>0</v>
      </c>
      <c r="BU85" s="254">
        <f>'Result Entry'!BV87</f>
        <v>0</v>
      </c>
      <c r="BV85" s="254">
        <f>'Result Entry'!BW87</f>
        <v>0</v>
      </c>
      <c r="BW85" s="260">
        <f>'Result Entry'!BX87</f>
        <v>0</v>
      </c>
      <c r="BX85" s="235">
        <f>'Result Entry'!BY87</f>
        <v>0</v>
      </c>
      <c r="BY85" s="251" t="str">
        <f>'Result Entry'!BZ87</f>
        <v/>
      </c>
      <c r="BZ85" s="259">
        <f>'Result Entry'!CA87</f>
        <v>0</v>
      </c>
      <c r="CA85" s="254">
        <f>'Result Entry'!CB87</f>
        <v>0</v>
      </c>
      <c r="CB85" s="254">
        <f>'Result Entry'!CC87</f>
        <v>0</v>
      </c>
      <c r="CC85" s="254">
        <f>'Result Entry'!CD87</f>
        <v>0</v>
      </c>
      <c r="CD85" s="254">
        <f>'Result Entry'!CE87</f>
        <v>0</v>
      </c>
      <c r="CE85" s="260">
        <f>'Result Entry'!CF87</f>
        <v>0</v>
      </c>
      <c r="CF85" s="235">
        <f>'Result Entry'!CG87</f>
        <v>0</v>
      </c>
      <c r="CG85" s="251" t="str">
        <f>'Result Entry'!CH87</f>
        <v/>
      </c>
      <c r="CH85" s="259">
        <f>'Result Entry'!CI87</f>
        <v>0</v>
      </c>
      <c r="CI85" s="254">
        <f>'Result Entry'!CJ87</f>
        <v>0</v>
      </c>
      <c r="CJ85" s="254">
        <f>'Result Entry'!CK87</f>
        <v>0</v>
      </c>
      <c r="CK85" s="254">
        <f>'Result Entry'!CL87</f>
        <v>0</v>
      </c>
      <c r="CL85" s="254">
        <f>'Result Entry'!CM87</f>
        <v>0</v>
      </c>
      <c r="CM85" s="260">
        <f>'Result Entry'!CN87</f>
        <v>0</v>
      </c>
      <c r="CN85" s="235">
        <f>'Result Entry'!CO87</f>
        <v>0</v>
      </c>
      <c r="CO85" s="251" t="str">
        <f>'Result Entry'!CP87</f>
        <v/>
      </c>
      <c r="CP85" s="259">
        <f>'Result Entry'!CQ87</f>
        <v>0</v>
      </c>
      <c r="CQ85" s="254">
        <f>'Result Entry'!CR87</f>
        <v>0</v>
      </c>
      <c r="CR85" s="254">
        <f>'Result Entry'!CS87</f>
        <v>0</v>
      </c>
      <c r="CS85" s="254">
        <f>'Result Entry'!CT87</f>
        <v>0</v>
      </c>
      <c r="CT85" s="254">
        <f>'Result Entry'!CU87</f>
        <v>0</v>
      </c>
      <c r="CU85" s="260">
        <f>'Result Entry'!CV87</f>
        <v>0</v>
      </c>
      <c r="CV85" s="235" t="str">
        <f>'Result Entry'!CW87</f>
        <v/>
      </c>
      <c r="CW85" s="251" t="str">
        <f>'Result Entry'!CX87</f>
        <v/>
      </c>
      <c r="CX85" s="261">
        <f>'Result Entry'!CY87</f>
        <v>0</v>
      </c>
      <c r="CY85" s="262">
        <f>'Result Entry'!CZ87</f>
        <v>0</v>
      </c>
      <c r="CZ85" s="263" t="str">
        <f>'Result Entry'!DA87</f>
        <v/>
      </c>
      <c r="DA85" s="256">
        <f>'Result Entry'!DB87</f>
        <v>705</v>
      </c>
      <c r="DB85" s="242">
        <f>'Result Entry'!DC87</f>
        <v>0</v>
      </c>
      <c r="DC85" s="257">
        <f>'Result Entry'!DD87</f>
        <v>0</v>
      </c>
      <c r="DD85" s="235" t="str">
        <f>'Result Entry'!DE87</f>
        <v/>
      </c>
      <c r="DE85" s="235" t="str">
        <f>'Result Entry'!DF87</f>
        <v/>
      </c>
      <c r="DF85" s="235" t="str">
        <f>'Result Entry'!DG87</f>
        <v/>
      </c>
      <c r="DG85" s="258" t="str">
        <f>'Result Entry'!DH87</f>
        <v/>
      </c>
    </row>
    <row r="86" spans="1:111">
      <c r="A86" s="833"/>
      <c r="B86" s="245">
        <f t="shared" si="1"/>
        <v>0</v>
      </c>
      <c r="C86" s="234">
        <f>'Result Entry'!D88</f>
        <v>0</v>
      </c>
      <c r="D86" s="234">
        <f>'Result Entry'!E88</f>
        <v>0</v>
      </c>
      <c r="E86" s="234">
        <f>'Result Entry'!F88</f>
        <v>0</v>
      </c>
      <c r="F86" s="235">
        <f>'Result Entry'!G88</f>
        <v>0</v>
      </c>
      <c r="G86" s="235">
        <f>'Result Entry'!H88</f>
        <v>0</v>
      </c>
      <c r="H86" s="235">
        <f>'Result Entry'!I88</f>
        <v>0</v>
      </c>
      <c r="I86" s="525">
        <f>'Result Entry'!J88</f>
        <v>0</v>
      </c>
      <c r="J86" s="92">
        <f>'Result Entry'!K88</f>
        <v>0</v>
      </c>
      <c r="K86" s="246">
        <f>'Result Entry'!L88</f>
        <v>0</v>
      </c>
      <c r="L86" s="246">
        <f>'Result Entry'!M88</f>
        <v>0</v>
      </c>
      <c r="M86" s="247">
        <f>'Result Entry'!N88</f>
        <v>0</v>
      </c>
      <c r="N86" s="248">
        <f>'Result Entry'!O88</f>
        <v>0</v>
      </c>
      <c r="O86" s="248">
        <f>'Result Entry'!P88</f>
        <v>0</v>
      </c>
      <c r="P86" s="249">
        <f>'Result Entry'!Q88</f>
        <v>0</v>
      </c>
      <c r="Q86" s="91">
        <f>'Result Entry'!R88</f>
        <v>0</v>
      </c>
      <c r="R86" s="250">
        <f>'Result Entry'!S88</f>
        <v>0</v>
      </c>
      <c r="S86" s="250">
        <f>'Result Entry'!T88</f>
        <v>0</v>
      </c>
      <c r="T86" s="250">
        <f>'Result Entry'!U88</f>
        <v>0</v>
      </c>
      <c r="U86" s="91">
        <f>'Result Entry'!V88</f>
        <v>0</v>
      </c>
      <c r="V86" s="250">
        <f>'Result Entry'!W88</f>
        <v>0</v>
      </c>
      <c r="W86" s="235">
        <f>'Result Entry'!X88</f>
        <v>0</v>
      </c>
      <c r="X86" s="251" t="str">
        <f>'Result Entry'!Y88</f>
        <v/>
      </c>
      <c r="Y86" s="252">
        <f>'Result Entry'!Z88</f>
        <v>0</v>
      </c>
      <c r="Z86" s="246">
        <f>'Result Entry'!AA88</f>
        <v>0</v>
      </c>
      <c r="AA86" s="246">
        <f>'Result Entry'!AB88</f>
        <v>0</v>
      </c>
      <c r="AB86" s="247">
        <f>'Result Entry'!AC88</f>
        <v>0</v>
      </c>
      <c r="AC86" s="248">
        <f>'Result Entry'!AD88</f>
        <v>0</v>
      </c>
      <c r="AD86" s="248">
        <f>'Result Entry'!AE88</f>
        <v>0</v>
      </c>
      <c r="AE86" s="249">
        <f>'Result Entry'!AF88</f>
        <v>0</v>
      </c>
      <c r="AF86" s="91">
        <f>'Result Entry'!AG88</f>
        <v>0</v>
      </c>
      <c r="AG86" s="250">
        <f>'Result Entry'!AH88</f>
        <v>0</v>
      </c>
      <c r="AH86" s="250">
        <f>'Result Entry'!AI88</f>
        <v>0</v>
      </c>
      <c r="AI86" s="250">
        <f>'Result Entry'!AJ88</f>
        <v>0</v>
      </c>
      <c r="AJ86" s="91">
        <f>'Result Entry'!AK88</f>
        <v>0</v>
      </c>
      <c r="AK86" s="250">
        <f>'Result Entry'!AL88</f>
        <v>0</v>
      </c>
      <c r="AL86" s="235">
        <f>'Result Entry'!AM88</f>
        <v>0</v>
      </c>
      <c r="AM86" s="251" t="str">
        <f>'Result Entry'!AN88</f>
        <v/>
      </c>
      <c r="AN86" s="252">
        <f>'Result Entry'!AO88</f>
        <v>0</v>
      </c>
      <c r="AO86" s="246">
        <f>'Result Entry'!AP88</f>
        <v>0</v>
      </c>
      <c r="AP86" s="246">
        <f>'Result Entry'!AQ88</f>
        <v>0</v>
      </c>
      <c r="AQ86" s="247">
        <f>'Result Entry'!AR88</f>
        <v>0</v>
      </c>
      <c r="AR86" s="248">
        <f>'Result Entry'!AS88</f>
        <v>0</v>
      </c>
      <c r="AS86" s="248">
        <f>'Result Entry'!AT88</f>
        <v>0</v>
      </c>
      <c r="AT86" s="249">
        <f>'Result Entry'!AU88</f>
        <v>0</v>
      </c>
      <c r="AU86" s="91">
        <f>'Result Entry'!AV88</f>
        <v>0</v>
      </c>
      <c r="AV86" s="250">
        <f>'Result Entry'!AW88</f>
        <v>0</v>
      </c>
      <c r="AW86" s="250">
        <f>'Result Entry'!AX88</f>
        <v>0</v>
      </c>
      <c r="AX86" s="250">
        <f>'Result Entry'!AY88</f>
        <v>0</v>
      </c>
      <c r="AY86" s="91">
        <f>'Result Entry'!AZ88</f>
        <v>0</v>
      </c>
      <c r="AZ86" s="250">
        <f>'Result Entry'!BA88</f>
        <v>0</v>
      </c>
      <c r="BA86" s="235">
        <f>'Result Entry'!BB88</f>
        <v>0</v>
      </c>
      <c r="BB86" s="251" t="str">
        <f>'Result Entry'!BC88</f>
        <v/>
      </c>
      <c r="BC86" s="252">
        <f>'Result Entry'!BD88</f>
        <v>0</v>
      </c>
      <c r="BD86" s="246">
        <f>'Result Entry'!BE88</f>
        <v>0</v>
      </c>
      <c r="BE86" s="246">
        <f>'Result Entry'!BF88</f>
        <v>0</v>
      </c>
      <c r="BF86" s="247">
        <f>'Result Entry'!BG88</f>
        <v>0</v>
      </c>
      <c r="BG86" s="248">
        <f>'Result Entry'!BH88</f>
        <v>0</v>
      </c>
      <c r="BH86" s="248">
        <f>'Result Entry'!BI88</f>
        <v>0</v>
      </c>
      <c r="BI86" s="249">
        <f>'Result Entry'!BJ88</f>
        <v>0</v>
      </c>
      <c r="BJ86" s="91">
        <f>'Result Entry'!BK88</f>
        <v>0</v>
      </c>
      <c r="BK86" s="250">
        <f>'Result Entry'!BL88</f>
        <v>0</v>
      </c>
      <c r="BL86" s="250">
        <f>'Result Entry'!BM88</f>
        <v>0</v>
      </c>
      <c r="BM86" s="250">
        <f>'Result Entry'!BN88</f>
        <v>0</v>
      </c>
      <c r="BN86" s="91">
        <f>'Result Entry'!BO88</f>
        <v>0</v>
      </c>
      <c r="BO86" s="250">
        <f>'Result Entry'!BP88</f>
        <v>0</v>
      </c>
      <c r="BP86" s="235">
        <f>'Result Entry'!BQ88</f>
        <v>0</v>
      </c>
      <c r="BQ86" s="251" t="str">
        <f>'Result Entry'!BR88</f>
        <v/>
      </c>
      <c r="BR86" s="259">
        <f>'Result Entry'!BS88</f>
        <v>0</v>
      </c>
      <c r="BS86" s="254">
        <f>'Result Entry'!BT88</f>
        <v>0</v>
      </c>
      <c r="BT86" s="254">
        <f>'Result Entry'!BU88</f>
        <v>0</v>
      </c>
      <c r="BU86" s="254">
        <f>'Result Entry'!BV88</f>
        <v>0</v>
      </c>
      <c r="BV86" s="254">
        <f>'Result Entry'!BW88</f>
        <v>0</v>
      </c>
      <c r="BW86" s="260">
        <f>'Result Entry'!BX88</f>
        <v>0</v>
      </c>
      <c r="BX86" s="235">
        <f>'Result Entry'!BY88</f>
        <v>0</v>
      </c>
      <c r="BY86" s="251" t="str">
        <f>'Result Entry'!BZ88</f>
        <v/>
      </c>
      <c r="BZ86" s="259">
        <f>'Result Entry'!CA88</f>
        <v>0</v>
      </c>
      <c r="CA86" s="254">
        <f>'Result Entry'!CB88</f>
        <v>0</v>
      </c>
      <c r="CB86" s="254">
        <f>'Result Entry'!CC88</f>
        <v>0</v>
      </c>
      <c r="CC86" s="254">
        <f>'Result Entry'!CD88</f>
        <v>0</v>
      </c>
      <c r="CD86" s="254">
        <f>'Result Entry'!CE88</f>
        <v>0</v>
      </c>
      <c r="CE86" s="260">
        <f>'Result Entry'!CF88</f>
        <v>0</v>
      </c>
      <c r="CF86" s="235">
        <f>'Result Entry'!CG88</f>
        <v>0</v>
      </c>
      <c r="CG86" s="251" t="str">
        <f>'Result Entry'!CH88</f>
        <v/>
      </c>
      <c r="CH86" s="259">
        <f>'Result Entry'!CI88</f>
        <v>0</v>
      </c>
      <c r="CI86" s="254">
        <f>'Result Entry'!CJ88</f>
        <v>0</v>
      </c>
      <c r="CJ86" s="254">
        <f>'Result Entry'!CK88</f>
        <v>0</v>
      </c>
      <c r="CK86" s="254">
        <f>'Result Entry'!CL88</f>
        <v>0</v>
      </c>
      <c r="CL86" s="254">
        <f>'Result Entry'!CM88</f>
        <v>0</v>
      </c>
      <c r="CM86" s="260">
        <f>'Result Entry'!CN88</f>
        <v>0</v>
      </c>
      <c r="CN86" s="235">
        <f>'Result Entry'!CO88</f>
        <v>0</v>
      </c>
      <c r="CO86" s="251" t="str">
        <f>'Result Entry'!CP88</f>
        <v/>
      </c>
      <c r="CP86" s="259">
        <f>'Result Entry'!CQ88</f>
        <v>0</v>
      </c>
      <c r="CQ86" s="254">
        <f>'Result Entry'!CR88</f>
        <v>0</v>
      </c>
      <c r="CR86" s="254">
        <f>'Result Entry'!CS88</f>
        <v>0</v>
      </c>
      <c r="CS86" s="254">
        <f>'Result Entry'!CT88</f>
        <v>0</v>
      </c>
      <c r="CT86" s="254">
        <f>'Result Entry'!CU88</f>
        <v>0</v>
      </c>
      <c r="CU86" s="260">
        <f>'Result Entry'!CV88</f>
        <v>0</v>
      </c>
      <c r="CV86" s="235" t="str">
        <f>'Result Entry'!CW88</f>
        <v/>
      </c>
      <c r="CW86" s="251" t="str">
        <f>'Result Entry'!CX88</f>
        <v/>
      </c>
      <c r="CX86" s="261">
        <f>'Result Entry'!CY88</f>
        <v>0</v>
      </c>
      <c r="CY86" s="262">
        <f>'Result Entry'!CZ88</f>
        <v>0</v>
      </c>
      <c r="CZ86" s="263" t="str">
        <f>'Result Entry'!DA88</f>
        <v/>
      </c>
      <c r="DA86" s="256">
        <f>'Result Entry'!DB88</f>
        <v>705</v>
      </c>
      <c r="DB86" s="242">
        <f>'Result Entry'!DC88</f>
        <v>0</v>
      </c>
      <c r="DC86" s="257">
        <f>'Result Entry'!DD88</f>
        <v>0</v>
      </c>
      <c r="DD86" s="235" t="str">
        <f>'Result Entry'!DE88</f>
        <v/>
      </c>
      <c r="DE86" s="235" t="str">
        <f>'Result Entry'!DF88</f>
        <v/>
      </c>
      <c r="DF86" s="235" t="str">
        <f>'Result Entry'!DG88</f>
        <v/>
      </c>
      <c r="DG86" s="258" t="str">
        <f>'Result Entry'!DH88</f>
        <v/>
      </c>
    </row>
    <row r="87" spans="1:111">
      <c r="A87" s="833"/>
      <c r="B87" s="245">
        <f t="shared" si="1"/>
        <v>0</v>
      </c>
      <c r="C87" s="234">
        <f>'Result Entry'!D89</f>
        <v>0</v>
      </c>
      <c r="D87" s="234">
        <f>'Result Entry'!E89</f>
        <v>0</v>
      </c>
      <c r="E87" s="234">
        <f>'Result Entry'!F89</f>
        <v>0</v>
      </c>
      <c r="F87" s="235">
        <f>'Result Entry'!G89</f>
        <v>0</v>
      </c>
      <c r="G87" s="235">
        <f>'Result Entry'!H89</f>
        <v>0</v>
      </c>
      <c r="H87" s="235">
        <f>'Result Entry'!I89</f>
        <v>0</v>
      </c>
      <c r="I87" s="525">
        <f>'Result Entry'!J89</f>
        <v>0</v>
      </c>
      <c r="J87" s="92">
        <f>'Result Entry'!K89</f>
        <v>0</v>
      </c>
      <c r="K87" s="246">
        <f>'Result Entry'!L89</f>
        <v>0</v>
      </c>
      <c r="L87" s="246">
        <f>'Result Entry'!M89</f>
        <v>0</v>
      </c>
      <c r="M87" s="247">
        <f>'Result Entry'!N89</f>
        <v>0</v>
      </c>
      <c r="N87" s="248">
        <f>'Result Entry'!O89</f>
        <v>0</v>
      </c>
      <c r="O87" s="248">
        <f>'Result Entry'!P89</f>
        <v>0</v>
      </c>
      <c r="P87" s="249">
        <f>'Result Entry'!Q89</f>
        <v>0</v>
      </c>
      <c r="Q87" s="91">
        <f>'Result Entry'!R89</f>
        <v>0</v>
      </c>
      <c r="R87" s="250">
        <f>'Result Entry'!S89</f>
        <v>0</v>
      </c>
      <c r="S87" s="250">
        <f>'Result Entry'!T89</f>
        <v>0</v>
      </c>
      <c r="T87" s="250">
        <f>'Result Entry'!U89</f>
        <v>0</v>
      </c>
      <c r="U87" s="91">
        <f>'Result Entry'!V89</f>
        <v>0</v>
      </c>
      <c r="V87" s="250">
        <f>'Result Entry'!W89</f>
        <v>0</v>
      </c>
      <c r="W87" s="235">
        <f>'Result Entry'!X89</f>
        <v>0</v>
      </c>
      <c r="X87" s="251" t="str">
        <f>'Result Entry'!Y89</f>
        <v/>
      </c>
      <c r="Y87" s="252">
        <f>'Result Entry'!Z89</f>
        <v>0</v>
      </c>
      <c r="Z87" s="246">
        <f>'Result Entry'!AA89</f>
        <v>0</v>
      </c>
      <c r="AA87" s="246">
        <f>'Result Entry'!AB89</f>
        <v>0</v>
      </c>
      <c r="AB87" s="247">
        <f>'Result Entry'!AC89</f>
        <v>0</v>
      </c>
      <c r="AC87" s="248">
        <f>'Result Entry'!AD89</f>
        <v>0</v>
      </c>
      <c r="AD87" s="248">
        <f>'Result Entry'!AE89</f>
        <v>0</v>
      </c>
      <c r="AE87" s="249">
        <f>'Result Entry'!AF89</f>
        <v>0</v>
      </c>
      <c r="AF87" s="91">
        <f>'Result Entry'!AG89</f>
        <v>0</v>
      </c>
      <c r="AG87" s="250">
        <f>'Result Entry'!AH89</f>
        <v>0</v>
      </c>
      <c r="AH87" s="250">
        <f>'Result Entry'!AI89</f>
        <v>0</v>
      </c>
      <c r="AI87" s="250">
        <f>'Result Entry'!AJ89</f>
        <v>0</v>
      </c>
      <c r="AJ87" s="91">
        <f>'Result Entry'!AK89</f>
        <v>0</v>
      </c>
      <c r="AK87" s="250">
        <f>'Result Entry'!AL89</f>
        <v>0</v>
      </c>
      <c r="AL87" s="235">
        <f>'Result Entry'!AM89</f>
        <v>0</v>
      </c>
      <c r="AM87" s="251" t="str">
        <f>'Result Entry'!AN89</f>
        <v/>
      </c>
      <c r="AN87" s="252">
        <f>'Result Entry'!AO89</f>
        <v>0</v>
      </c>
      <c r="AO87" s="246">
        <f>'Result Entry'!AP89</f>
        <v>0</v>
      </c>
      <c r="AP87" s="246">
        <f>'Result Entry'!AQ89</f>
        <v>0</v>
      </c>
      <c r="AQ87" s="247">
        <f>'Result Entry'!AR89</f>
        <v>0</v>
      </c>
      <c r="AR87" s="248">
        <f>'Result Entry'!AS89</f>
        <v>0</v>
      </c>
      <c r="AS87" s="248">
        <f>'Result Entry'!AT89</f>
        <v>0</v>
      </c>
      <c r="AT87" s="249">
        <f>'Result Entry'!AU89</f>
        <v>0</v>
      </c>
      <c r="AU87" s="91">
        <f>'Result Entry'!AV89</f>
        <v>0</v>
      </c>
      <c r="AV87" s="250">
        <f>'Result Entry'!AW89</f>
        <v>0</v>
      </c>
      <c r="AW87" s="250">
        <f>'Result Entry'!AX89</f>
        <v>0</v>
      </c>
      <c r="AX87" s="250">
        <f>'Result Entry'!AY89</f>
        <v>0</v>
      </c>
      <c r="AY87" s="91">
        <f>'Result Entry'!AZ89</f>
        <v>0</v>
      </c>
      <c r="AZ87" s="250">
        <f>'Result Entry'!BA89</f>
        <v>0</v>
      </c>
      <c r="BA87" s="235">
        <f>'Result Entry'!BB89</f>
        <v>0</v>
      </c>
      <c r="BB87" s="251" t="str">
        <f>'Result Entry'!BC89</f>
        <v/>
      </c>
      <c r="BC87" s="252">
        <f>'Result Entry'!BD89</f>
        <v>0</v>
      </c>
      <c r="BD87" s="246">
        <f>'Result Entry'!BE89</f>
        <v>0</v>
      </c>
      <c r="BE87" s="246">
        <f>'Result Entry'!BF89</f>
        <v>0</v>
      </c>
      <c r="BF87" s="247">
        <f>'Result Entry'!BG89</f>
        <v>0</v>
      </c>
      <c r="BG87" s="248">
        <f>'Result Entry'!BH89</f>
        <v>0</v>
      </c>
      <c r="BH87" s="248">
        <f>'Result Entry'!BI89</f>
        <v>0</v>
      </c>
      <c r="BI87" s="249">
        <f>'Result Entry'!BJ89</f>
        <v>0</v>
      </c>
      <c r="BJ87" s="91">
        <f>'Result Entry'!BK89</f>
        <v>0</v>
      </c>
      <c r="BK87" s="250">
        <f>'Result Entry'!BL89</f>
        <v>0</v>
      </c>
      <c r="BL87" s="250">
        <f>'Result Entry'!BM89</f>
        <v>0</v>
      </c>
      <c r="BM87" s="250">
        <f>'Result Entry'!BN89</f>
        <v>0</v>
      </c>
      <c r="BN87" s="91">
        <f>'Result Entry'!BO89</f>
        <v>0</v>
      </c>
      <c r="BO87" s="250">
        <f>'Result Entry'!BP89</f>
        <v>0</v>
      </c>
      <c r="BP87" s="235">
        <f>'Result Entry'!BQ89</f>
        <v>0</v>
      </c>
      <c r="BQ87" s="251" t="str">
        <f>'Result Entry'!BR89</f>
        <v/>
      </c>
      <c r="BR87" s="259">
        <f>'Result Entry'!BS89</f>
        <v>0</v>
      </c>
      <c r="BS87" s="254">
        <f>'Result Entry'!BT89</f>
        <v>0</v>
      </c>
      <c r="BT87" s="254">
        <f>'Result Entry'!BU89</f>
        <v>0</v>
      </c>
      <c r="BU87" s="254">
        <f>'Result Entry'!BV89</f>
        <v>0</v>
      </c>
      <c r="BV87" s="254">
        <f>'Result Entry'!BW89</f>
        <v>0</v>
      </c>
      <c r="BW87" s="260">
        <f>'Result Entry'!BX89</f>
        <v>0</v>
      </c>
      <c r="BX87" s="235">
        <f>'Result Entry'!BY89</f>
        <v>0</v>
      </c>
      <c r="BY87" s="251" t="str">
        <f>'Result Entry'!BZ89</f>
        <v/>
      </c>
      <c r="BZ87" s="259">
        <f>'Result Entry'!CA89</f>
        <v>0</v>
      </c>
      <c r="CA87" s="254">
        <f>'Result Entry'!CB89</f>
        <v>0</v>
      </c>
      <c r="CB87" s="254">
        <f>'Result Entry'!CC89</f>
        <v>0</v>
      </c>
      <c r="CC87" s="254">
        <f>'Result Entry'!CD89</f>
        <v>0</v>
      </c>
      <c r="CD87" s="254">
        <f>'Result Entry'!CE89</f>
        <v>0</v>
      </c>
      <c r="CE87" s="260">
        <f>'Result Entry'!CF89</f>
        <v>0</v>
      </c>
      <c r="CF87" s="235">
        <f>'Result Entry'!CG89</f>
        <v>0</v>
      </c>
      <c r="CG87" s="251" t="str">
        <f>'Result Entry'!CH89</f>
        <v/>
      </c>
      <c r="CH87" s="259">
        <f>'Result Entry'!CI89</f>
        <v>0</v>
      </c>
      <c r="CI87" s="254">
        <f>'Result Entry'!CJ89</f>
        <v>0</v>
      </c>
      <c r="CJ87" s="254">
        <f>'Result Entry'!CK89</f>
        <v>0</v>
      </c>
      <c r="CK87" s="254">
        <f>'Result Entry'!CL89</f>
        <v>0</v>
      </c>
      <c r="CL87" s="254">
        <f>'Result Entry'!CM89</f>
        <v>0</v>
      </c>
      <c r="CM87" s="260">
        <f>'Result Entry'!CN89</f>
        <v>0</v>
      </c>
      <c r="CN87" s="235">
        <f>'Result Entry'!CO89</f>
        <v>0</v>
      </c>
      <c r="CO87" s="251" t="str">
        <f>'Result Entry'!CP89</f>
        <v/>
      </c>
      <c r="CP87" s="259">
        <f>'Result Entry'!CQ89</f>
        <v>0</v>
      </c>
      <c r="CQ87" s="254">
        <f>'Result Entry'!CR89</f>
        <v>0</v>
      </c>
      <c r="CR87" s="254">
        <f>'Result Entry'!CS89</f>
        <v>0</v>
      </c>
      <c r="CS87" s="254">
        <f>'Result Entry'!CT89</f>
        <v>0</v>
      </c>
      <c r="CT87" s="254">
        <f>'Result Entry'!CU89</f>
        <v>0</v>
      </c>
      <c r="CU87" s="260">
        <f>'Result Entry'!CV89</f>
        <v>0</v>
      </c>
      <c r="CV87" s="235" t="str">
        <f>'Result Entry'!CW89</f>
        <v/>
      </c>
      <c r="CW87" s="251" t="str">
        <f>'Result Entry'!CX89</f>
        <v/>
      </c>
      <c r="CX87" s="261">
        <f>'Result Entry'!CY89</f>
        <v>0</v>
      </c>
      <c r="CY87" s="262">
        <f>'Result Entry'!CZ89</f>
        <v>0</v>
      </c>
      <c r="CZ87" s="263" t="str">
        <f>'Result Entry'!DA89</f>
        <v/>
      </c>
      <c r="DA87" s="256">
        <f>'Result Entry'!DB89</f>
        <v>705</v>
      </c>
      <c r="DB87" s="242">
        <f>'Result Entry'!DC89</f>
        <v>0</v>
      </c>
      <c r="DC87" s="257">
        <f>'Result Entry'!DD89</f>
        <v>0</v>
      </c>
      <c r="DD87" s="235" t="str">
        <f>'Result Entry'!DE89</f>
        <v/>
      </c>
      <c r="DE87" s="235" t="str">
        <f>'Result Entry'!DF89</f>
        <v/>
      </c>
      <c r="DF87" s="235" t="str">
        <f>'Result Entry'!DG89</f>
        <v/>
      </c>
      <c r="DG87" s="258" t="str">
        <f>'Result Entry'!DH89</f>
        <v/>
      </c>
    </row>
    <row r="88" spans="1:111">
      <c r="A88" s="833"/>
      <c r="B88" s="245">
        <f t="shared" si="1"/>
        <v>0</v>
      </c>
      <c r="C88" s="234">
        <f>'Result Entry'!D90</f>
        <v>0</v>
      </c>
      <c r="D88" s="234">
        <f>'Result Entry'!E90</f>
        <v>0</v>
      </c>
      <c r="E88" s="234">
        <f>'Result Entry'!F90</f>
        <v>0</v>
      </c>
      <c r="F88" s="235">
        <f>'Result Entry'!G90</f>
        <v>0</v>
      </c>
      <c r="G88" s="235">
        <f>'Result Entry'!H90</f>
        <v>0</v>
      </c>
      <c r="H88" s="235">
        <f>'Result Entry'!I90</f>
        <v>0</v>
      </c>
      <c r="I88" s="525">
        <f>'Result Entry'!J90</f>
        <v>0</v>
      </c>
      <c r="J88" s="92">
        <f>'Result Entry'!K90</f>
        <v>0</v>
      </c>
      <c r="K88" s="246">
        <f>'Result Entry'!L90</f>
        <v>0</v>
      </c>
      <c r="L88" s="246">
        <f>'Result Entry'!M90</f>
        <v>0</v>
      </c>
      <c r="M88" s="247">
        <f>'Result Entry'!N90</f>
        <v>0</v>
      </c>
      <c r="N88" s="248">
        <f>'Result Entry'!O90</f>
        <v>0</v>
      </c>
      <c r="O88" s="248">
        <f>'Result Entry'!P90</f>
        <v>0</v>
      </c>
      <c r="P88" s="249">
        <f>'Result Entry'!Q90</f>
        <v>0</v>
      </c>
      <c r="Q88" s="91">
        <f>'Result Entry'!R90</f>
        <v>0</v>
      </c>
      <c r="R88" s="250">
        <f>'Result Entry'!S90</f>
        <v>0</v>
      </c>
      <c r="S88" s="250">
        <f>'Result Entry'!T90</f>
        <v>0</v>
      </c>
      <c r="T88" s="250">
        <f>'Result Entry'!U90</f>
        <v>0</v>
      </c>
      <c r="U88" s="91">
        <f>'Result Entry'!V90</f>
        <v>0</v>
      </c>
      <c r="V88" s="250">
        <f>'Result Entry'!W90</f>
        <v>0</v>
      </c>
      <c r="W88" s="235">
        <f>'Result Entry'!X90</f>
        <v>0</v>
      </c>
      <c r="X88" s="251" t="str">
        <f>'Result Entry'!Y90</f>
        <v/>
      </c>
      <c r="Y88" s="252">
        <f>'Result Entry'!Z90</f>
        <v>0</v>
      </c>
      <c r="Z88" s="246">
        <f>'Result Entry'!AA90</f>
        <v>0</v>
      </c>
      <c r="AA88" s="246">
        <f>'Result Entry'!AB90</f>
        <v>0</v>
      </c>
      <c r="AB88" s="247">
        <f>'Result Entry'!AC90</f>
        <v>0</v>
      </c>
      <c r="AC88" s="248">
        <f>'Result Entry'!AD90</f>
        <v>0</v>
      </c>
      <c r="AD88" s="248">
        <f>'Result Entry'!AE90</f>
        <v>0</v>
      </c>
      <c r="AE88" s="249">
        <f>'Result Entry'!AF90</f>
        <v>0</v>
      </c>
      <c r="AF88" s="91">
        <f>'Result Entry'!AG90</f>
        <v>0</v>
      </c>
      <c r="AG88" s="250">
        <f>'Result Entry'!AH90</f>
        <v>0</v>
      </c>
      <c r="AH88" s="250">
        <f>'Result Entry'!AI90</f>
        <v>0</v>
      </c>
      <c r="AI88" s="250">
        <f>'Result Entry'!AJ90</f>
        <v>0</v>
      </c>
      <c r="AJ88" s="91">
        <f>'Result Entry'!AK90</f>
        <v>0</v>
      </c>
      <c r="AK88" s="250">
        <f>'Result Entry'!AL90</f>
        <v>0</v>
      </c>
      <c r="AL88" s="235">
        <f>'Result Entry'!AM90</f>
        <v>0</v>
      </c>
      <c r="AM88" s="251" t="str">
        <f>'Result Entry'!AN90</f>
        <v/>
      </c>
      <c r="AN88" s="252">
        <f>'Result Entry'!AO90</f>
        <v>0</v>
      </c>
      <c r="AO88" s="246">
        <f>'Result Entry'!AP90</f>
        <v>0</v>
      </c>
      <c r="AP88" s="246">
        <f>'Result Entry'!AQ90</f>
        <v>0</v>
      </c>
      <c r="AQ88" s="247">
        <f>'Result Entry'!AR90</f>
        <v>0</v>
      </c>
      <c r="AR88" s="248">
        <f>'Result Entry'!AS90</f>
        <v>0</v>
      </c>
      <c r="AS88" s="248">
        <f>'Result Entry'!AT90</f>
        <v>0</v>
      </c>
      <c r="AT88" s="249">
        <f>'Result Entry'!AU90</f>
        <v>0</v>
      </c>
      <c r="AU88" s="91">
        <f>'Result Entry'!AV90</f>
        <v>0</v>
      </c>
      <c r="AV88" s="250">
        <f>'Result Entry'!AW90</f>
        <v>0</v>
      </c>
      <c r="AW88" s="250">
        <f>'Result Entry'!AX90</f>
        <v>0</v>
      </c>
      <c r="AX88" s="250">
        <f>'Result Entry'!AY90</f>
        <v>0</v>
      </c>
      <c r="AY88" s="91">
        <f>'Result Entry'!AZ90</f>
        <v>0</v>
      </c>
      <c r="AZ88" s="250">
        <f>'Result Entry'!BA90</f>
        <v>0</v>
      </c>
      <c r="BA88" s="235">
        <f>'Result Entry'!BB90</f>
        <v>0</v>
      </c>
      <c r="BB88" s="251" t="str">
        <f>'Result Entry'!BC90</f>
        <v/>
      </c>
      <c r="BC88" s="252">
        <f>'Result Entry'!BD90</f>
        <v>0</v>
      </c>
      <c r="BD88" s="246">
        <f>'Result Entry'!BE90</f>
        <v>0</v>
      </c>
      <c r="BE88" s="246">
        <f>'Result Entry'!BF90</f>
        <v>0</v>
      </c>
      <c r="BF88" s="247">
        <f>'Result Entry'!BG90</f>
        <v>0</v>
      </c>
      <c r="BG88" s="248">
        <f>'Result Entry'!BH90</f>
        <v>0</v>
      </c>
      <c r="BH88" s="248">
        <f>'Result Entry'!BI90</f>
        <v>0</v>
      </c>
      <c r="BI88" s="249">
        <f>'Result Entry'!BJ90</f>
        <v>0</v>
      </c>
      <c r="BJ88" s="91">
        <f>'Result Entry'!BK90</f>
        <v>0</v>
      </c>
      <c r="BK88" s="250">
        <f>'Result Entry'!BL90</f>
        <v>0</v>
      </c>
      <c r="BL88" s="250">
        <f>'Result Entry'!BM90</f>
        <v>0</v>
      </c>
      <c r="BM88" s="250">
        <f>'Result Entry'!BN90</f>
        <v>0</v>
      </c>
      <c r="BN88" s="91">
        <f>'Result Entry'!BO90</f>
        <v>0</v>
      </c>
      <c r="BO88" s="250">
        <f>'Result Entry'!BP90</f>
        <v>0</v>
      </c>
      <c r="BP88" s="235">
        <f>'Result Entry'!BQ90</f>
        <v>0</v>
      </c>
      <c r="BQ88" s="251" t="str">
        <f>'Result Entry'!BR90</f>
        <v/>
      </c>
      <c r="BR88" s="259">
        <f>'Result Entry'!BS90</f>
        <v>0</v>
      </c>
      <c r="BS88" s="254">
        <f>'Result Entry'!BT90</f>
        <v>0</v>
      </c>
      <c r="BT88" s="254">
        <f>'Result Entry'!BU90</f>
        <v>0</v>
      </c>
      <c r="BU88" s="254">
        <f>'Result Entry'!BV90</f>
        <v>0</v>
      </c>
      <c r="BV88" s="254">
        <f>'Result Entry'!BW90</f>
        <v>0</v>
      </c>
      <c r="BW88" s="260">
        <f>'Result Entry'!BX90</f>
        <v>0</v>
      </c>
      <c r="BX88" s="235">
        <f>'Result Entry'!BY90</f>
        <v>0</v>
      </c>
      <c r="BY88" s="251" t="str">
        <f>'Result Entry'!BZ90</f>
        <v/>
      </c>
      <c r="BZ88" s="259">
        <f>'Result Entry'!CA90</f>
        <v>0</v>
      </c>
      <c r="CA88" s="254">
        <f>'Result Entry'!CB90</f>
        <v>0</v>
      </c>
      <c r="CB88" s="254">
        <f>'Result Entry'!CC90</f>
        <v>0</v>
      </c>
      <c r="CC88" s="254">
        <f>'Result Entry'!CD90</f>
        <v>0</v>
      </c>
      <c r="CD88" s="254">
        <f>'Result Entry'!CE90</f>
        <v>0</v>
      </c>
      <c r="CE88" s="260">
        <f>'Result Entry'!CF90</f>
        <v>0</v>
      </c>
      <c r="CF88" s="235">
        <f>'Result Entry'!CG90</f>
        <v>0</v>
      </c>
      <c r="CG88" s="251" t="str">
        <f>'Result Entry'!CH90</f>
        <v/>
      </c>
      <c r="CH88" s="259">
        <f>'Result Entry'!CI90</f>
        <v>0</v>
      </c>
      <c r="CI88" s="254">
        <f>'Result Entry'!CJ90</f>
        <v>0</v>
      </c>
      <c r="CJ88" s="254">
        <f>'Result Entry'!CK90</f>
        <v>0</v>
      </c>
      <c r="CK88" s="254">
        <f>'Result Entry'!CL90</f>
        <v>0</v>
      </c>
      <c r="CL88" s="254">
        <f>'Result Entry'!CM90</f>
        <v>0</v>
      </c>
      <c r="CM88" s="260">
        <f>'Result Entry'!CN90</f>
        <v>0</v>
      </c>
      <c r="CN88" s="235">
        <f>'Result Entry'!CO90</f>
        <v>0</v>
      </c>
      <c r="CO88" s="251" t="str">
        <f>'Result Entry'!CP90</f>
        <v/>
      </c>
      <c r="CP88" s="259">
        <f>'Result Entry'!CQ90</f>
        <v>0</v>
      </c>
      <c r="CQ88" s="254">
        <f>'Result Entry'!CR90</f>
        <v>0</v>
      </c>
      <c r="CR88" s="254">
        <f>'Result Entry'!CS90</f>
        <v>0</v>
      </c>
      <c r="CS88" s="254">
        <f>'Result Entry'!CT90</f>
        <v>0</v>
      </c>
      <c r="CT88" s="254">
        <f>'Result Entry'!CU90</f>
        <v>0</v>
      </c>
      <c r="CU88" s="260">
        <f>'Result Entry'!CV90</f>
        <v>0</v>
      </c>
      <c r="CV88" s="235" t="str">
        <f>'Result Entry'!CW90</f>
        <v/>
      </c>
      <c r="CW88" s="251" t="str">
        <f>'Result Entry'!CX90</f>
        <v/>
      </c>
      <c r="CX88" s="261">
        <f>'Result Entry'!CY90</f>
        <v>0</v>
      </c>
      <c r="CY88" s="262">
        <f>'Result Entry'!CZ90</f>
        <v>0</v>
      </c>
      <c r="CZ88" s="263" t="str">
        <f>'Result Entry'!DA90</f>
        <v/>
      </c>
      <c r="DA88" s="256">
        <f>'Result Entry'!DB90</f>
        <v>705</v>
      </c>
      <c r="DB88" s="242">
        <f>'Result Entry'!DC90</f>
        <v>0</v>
      </c>
      <c r="DC88" s="257">
        <f>'Result Entry'!DD90</f>
        <v>0</v>
      </c>
      <c r="DD88" s="235" t="str">
        <f>'Result Entry'!DE90</f>
        <v/>
      </c>
      <c r="DE88" s="235" t="str">
        <f>'Result Entry'!DF90</f>
        <v/>
      </c>
      <c r="DF88" s="235" t="str">
        <f>'Result Entry'!DG90</f>
        <v/>
      </c>
      <c r="DG88" s="258" t="str">
        <f>'Result Entry'!DH90</f>
        <v/>
      </c>
    </row>
    <row r="89" spans="1:111">
      <c r="A89" s="833"/>
      <c r="B89" s="245">
        <f t="shared" si="1"/>
        <v>0</v>
      </c>
      <c r="C89" s="234">
        <f>'Result Entry'!D91</f>
        <v>0</v>
      </c>
      <c r="D89" s="234">
        <f>'Result Entry'!E91</f>
        <v>0</v>
      </c>
      <c r="E89" s="234">
        <f>'Result Entry'!F91</f>
        <v>0</v>
      </c>
      <c r="F89" s="235">
        <f>'Result Entry'!G91</f>
        <v>0</v>
      </c>
      <c r="G89" s="235">
        <f>'Result Entry'!H91</f>
        <v>0</v>
      </c>
      <c r="H89" s="235">
        <f>'Result Entry'!I91</f>
        <v>0</v>
      </c>
      <c r="I89" s="525">
        <f>'Result Entry'!J91</f>
        <v>0</v>
      </c>
      <c r="J89" s="92">
        <f>'Result Entry'!K91</f>
        <v>0</v>
      </c>
      <c r="K89" s="246">
        <f>'Result Entry'!L91</f>
        <v>0</v>
      </c>
      <c r="L89" s="246">
        <f>'Result Entry'!M91</f>
        <v>0</v>
      </c>
      <c r="M89" s="247">
        <f>'Result Entry'!N91</f>
        <v>0</v>
      </c>
      <c r="N89" s="248">
        <f>'Result Entry'!O91</f>
        <v>0</v>
      </c>
      <c r="O89" s="248">
        <f>'Result Entry'!P91</f>
        <v>0</v>
      </c>
      <c r="P89" s="249">
        <f>'Result Entry'!Q91</f>
        <v>0</v>
      </c>
      <c r="Q89" s="91">
        <f>'Result Entry'!R91</f>
        <v>0</v>
      </c>
      <c r="R89" s="250">
        <f>'Result Entry'!S91</f>
        <v>0</v>
      </c>
      <c r="S89" s="250">
        <f>'Result Entry'!T91</f>
        <v>0</v>
      </c>
      <c r="T89" s="250">
        <f>'Result Entry'!U91</f>
        <v>0</v>
      </c>
      <c r="U89" s="91">
        <f>'Result Entry'!V91</f>
        <v>0</v>
      </c>
      <c r="V89" s="250">
        <f>'Result Entry'!W91</f>
        <v>0</v>
      </c>
      <c r="W89" s="235">
        <f>'Result Entry'!X91</f>
        <v>0</v>
      </c>
      <c r="X89" s="251" t="str">
        <f>'Result Entry'!Y91</f>
        <v/>
      </c>
      <c r="Y89" s="252">
        <f>'Result Entry'!Z91</f>
        <v>0</v>
      </c>
      <c r="Z89" s="246">
        <f>'Result Entry'!AA91</f>
        <v>0</v>
      </c>
      <c r="AA89" s="246">
        <f>'Result Entry'!AB91</f>
        <v>0</v>
      </c>
      <c r="AB89" s="247">
        <f>'Result Entry'!AC91</f>
        <v>0</v>
      </c>
      <c r="AC89" s="248">
        <f>'Result Entry'!AD91</f>
        <v>0</v>
      </c>
      <c r="AD89" s="248">
        <f>'Result Entry'!AE91</f>
        <v>0</v>
      </c>
      <c r="AE89" s="249">
        <f>'Result Entry'!AF91</f>
        <v>0</v>
      </c>
      <c r="AF89" s="91">
        <f>'Result Entry'!AG91</f>
        <v>0</v>
      </c>
      <c r="AG89" s="250">
        <f>'Result Entry'!AH91</f>
        <v>0</v>
      </c>
      <c r="AH89" s="250">
        <f>'Result Entry'!AI91</f>
        <v>0</v>
      </c>
      <c r="AI89" s="250">
        <f>'Result Entry'!AJ91</f>
        <v>0</v>
      </c>
      <c r="AJ89" s="91">
        <f>'Result Entry'!AK91</f>
        <v>0</v>
      </c>
      <c r="AK89" s="250">
        <f>'Result Entry'!AL91</f>
        <v>0</v>
      </c>
      <c r="AL89" s="235">
        <f>'Result Entry'!AM91</f>
        <v>0</v>
      </c>
      <c r="AM89" s="251" t="str">
        <f>'Result Entry'!AN91</f>
        <v/>
      </c>
      <c r="AN89" s="252">
        <f>'Result Entry'!AO91</f>
        <v>0</v>
      </c>
      <c r="AO89" s="246">
        <f>'Result Entry'!AP91</f>
        <v>0</v>
      </c>
      <c r="AP89" s="246">
        <f>'Result Entry'!AQ91</f>
        <v>0</v>
      </c>
      <c r="AQ89" s="247">
        <f>'Result Entry'!AR91</f>
        <v>0</v>
      </c>
      <c r="AR89" s="248">
        <f>'Result Entry'!AS91</f>
        <v>0</v>
      </c>
      <c r="AS89" s="248">
        <f>'Result Entry'!AT91</f>
        <v>0</v>
      </c>
      <c r="AT89" s="249">
        <f>'Result Entry'!AU91</f>
        <v>0</v>
      </c>
      <c r="AU89" s="91">
        <f>'Result Entry'!AV91</f>
        <v>0</v>
      </c>
      <c r="AV89" s="250">
        <f>'Result Entry'!AW91</f>
        <v>0</v>
      </c>
      <c r="AW89" s="250">
        <f>'Result Entry'!AX91</f>
        <v>0</v>
      </c>
      <c r="AX89" s="250">
        <f>'Result Entry'!AY91</f>
        <v>0</v>
      </c>
      <c r="AY89" s="91">
        <f>'Result Entry'!AZ91</f>
        <v>0</v>
      </c>
      <c r="AZ89" s="250">
        <f>'Result Entry'!BA91</f>
        <v>0</v>
      </c>
      <c r="BA89" s="235">
        <f>'Result Entry'!BB91</f>
        <v>0</v>
      </c>
      <c r="BB89" s="251" t="str">
        <f>'Result Entry'!BC91</f>
        <v/>
      </c>
      <c r="BC89" s="252">
        <f>'Result Entry'!BD91</f>
        <v>0</v>
      </c>
      <c r="BD89" s="246">
        <f>'Result Entry'!BE91</f>
        <v>0</v>
      </c>
      <c r="BE89" s="246">
        <f>'Result Entry'!BF91</f>
        <v>0</v>
      </c>
      <c r="BF89" s="247">
        <f>'Result Entry'!BG91</f>
        <v>0</v>
      </c>
      <c r="BG89" s="248">
        <f>'Result Entry'!BH91</f>
        <v>0</v>
      </c>
      <c r="BH89" s="248">
        <f>'Result Entry'!BI91</f>
        <v>0</v>
      </c>
      <c r="BI89" s="249">
        <f>'Result Entry'!BJ91</f>
        <v>0</v>
      </c>
      <c r="BJ89" s="91">
        <f>'Result Entry'!BK91</f>
        <v>0</v>
      </c>
      <c r="BK89" s="250">
        <f>'Result Entry'!BL91</f>
        <v>0</v>
      </c>
      <c r="BL89" s="250">
        <f>'Result Entry'!BM91</f>
        <v>0</v>
      </c>
      <c r="BM89" s="250">
        <f>'Result Entry'!BN91</f>
        <v>0</v>
      </c>
      <c r="BN89" s="91">
        <f>'Result Entry'!BO91</f>
        <v>0</v>
      </c>
      <c r="BO89" s="250">
        <f>'Result Entry'!BP91</f>
        <v>0</v>
      </c>
      <c r="BP89" s="235">
        <f>'Result Entry'!BQ91</f>
        <v>0</v>
      </c>
      <c r="BQ89" s="251" t="str">
        <f>'Result Entry'!BR91</f>
        <v/>
      </c>
      <c r="BR89" s="259">
        <f>'Result Entry'!BS91</f>
        <v>0</v>
      </c>
      <c r="BS89" s="254">
        <f>'Result Entry'!BT91</f>
        <v>0</v>
      </c>
      <c r="BT89" s="254">
        <f>'Result Entry'!BU91</f>
        <v>0</v>
      </c>
      <c r="BU89" s="254">
        <f>'Result Entry'!BV91</f>
        <v>0</v>
      </c>
      <c r="BV89" s="254">
        <f>'Result Entry'!BW91</f>
        <v>0</v>
      </c>
      <c r="BW89" s="260">
        <f>'Result Entry'!BX91</f>
        <v>0</v>
      </c>
      <c r="BX89" s="235">
        <f>'Result Entry'!BY91</f>
        <v>0</v>
      </c>
      <c r="BY89" s="251" t="str">
        <f>'Result Entry'!BZ91</f>
        <v/>
      </c>
      <c r="BZ89" s="259">
        <f>'Result Entry'!CA91</f>
        <v>0</v>
      </c>
      <c r="CA89" s="254">
        <f>'Result Entry'!CB91</f>
        <v>0</v>
      </c>
      <c r="CB89" s="254">
        <f>'Result Entry'!CC91</f>
        <v>0</v>
      </c>
      <c r="CC89" s="254">
        <f>'Result Entry'!CD91</f>
        <v>0</v>
      </c>
      <c r="CD89" s="254">
        <f>'Result Entry'!CE91</f>
        <v>0</v>
      </c>
      <c r="CE89" s="260">
        <f>'Result Entry'!CF91</f>
        <v>0</v>
      </c>
      <c r="CF89" s="235">
        <f>'Result Entry'!CG91</f>
        <v>0</v>
      </c>
      <c r="CG89" s="251" t="str">
        <f>'Result Entry'!CH91</f>
        <v/>
      </c>
      <c r="CH89" s="259">
        <f>'Result Entry'!CI91</f>
        <v>0</v>
      </c>
      <c r="CI89" s="254">
        <f>'Result Entry'!CJ91</f>
        <v>0</v>
      </c>
      <c r="CJ89" s="254">
        <f>'Result Entry'!CK91</f>
        <v>0</v>
      </c>
      <c r="CK89" s="254">
        <f>'Result Entry'!CL91</f>
        <v>0</v>
      </c>
      <c r="CL89" s="254">
        <f>'Result Entry'!CM91</f>
        <v>0</v>
      </c>
      <c r="CM89" s="260">
        <f>'Result Entry'!CN91</f>
        <v>0</v>
      </c>
      <c r="CN89" s="235">
        <f>'Result Entry'!CO91</f>
        <v>0</v>
      </c>
      <c r="CO89" s="251" t="str">
        <f>'Result Entry'!CP91</f>
        <v/>
      </c>
      <c r="CP89" s="259">
        <f>'Result Entry'!CQ91</f>
        <v>0</v>
      </c>
      <c r="CQ89" s="254">
        <f>'Result Entry'!CR91</f>
        <v>0</v>
      </c>
      <c r="CR89" s="254">
        <f>'Result Entry'!CS91</f>
        <v>0</v>
      </c>
      <c r="CS89" s="254">
        <f>'Result Entry'!CT91</f>
        <v>0</v>
      </c>
      <c r="CT89" s="254">
        <f>'Result Entry'!CU91</f>
        <v>0</v>
      </c>
      <c r="CU89" s="260">
        <f>'Result Entry'!CV91</f>
        <v>0</v>
      </c>
      <c r="CV89" s="235" t="str">
        <f>'Result Entry'!CW91</f>
        <v/>
      </c>
      <c r="CW89" s="251" t="str">
        <f>'Result Entry'!CX91</f>
        <v/>
      </c>
      <c r="CX89" s="261">
        <f>'Result Entry'!CY91</f>
        <v>0</v>
      </c>
      <c r="CY89" s="262">
        <f>'Result Entry'!CZ91</f>
        <v>0</v>
      </c>
      <c r="CZ89" s="263" t="str">
        <f>'Result Entry'!DA91</f>
        <v/>
      </c>
      <c r="DA89" s="256">
        <f>'Result Entry'!DB91</f>
        <v>705</v>
      </c>
      <c r="DB89" s="242">
        <f>'Result Entry'!DC91</f>
        <v>0</v>
      </c>
      <c r="DC89" s="257">
        <f>'Result Entry'!DD91</f>
        <v>0</v>
      </c>
      <c r="DD89" s="235" t="str">
        <f>'Result Entry'!DE91</f>
        <v/>
      </c>
      <c r="DE89" s="235" t="str">
        <f>'Result Entry'!DF91</f>
        <v/>
      </c>
      <c r="DF89" s="235" t="str">
        <f>'Result Entry'!DG91</f>
        <v/>
      </c>
      <c r="DG89" s="258" t="str">
        <f>'Result Entry'!DH91</f>
        <v/>
      </c>
    </row>
    <row r="90" spans="1:111">
      <c r="A90" s="833"/>
      <c r="B90" s="245">
        <f t="shared" si="1"/>
        <v>0</v>
      </c>
      <c r="C90" s="234">
        <f>'Result Entry'!D92</f>
        <v>0</v>
      </c>
      <c r="D90" s="234">
        <f>'Result Entry'!E92</f>
        <v>0</v>
      </c>
      <c r="E90" s="234">
        <f>'Result Entry'!F92</f>
        <v>0</v>
      </c>
      <c r="F90" s="235">
        <f>'Result Entry'!G92</f>
        <v>0</v>
      </c>
      <c r="G90" s="235">
        <f>'Result Entry'!H92</f>
        <v>0</v>
      </c>
      <c r="H90" s="235">
        <f>'Result Entry'!I92</f>
        <v>0</v>
      </c>
      <c r="I90" s="525">
        <f>'Result Entry'!J92</f>
        <v>0</v>
      </c>
      <c r="J90" s="92">
        <f>'Result Entry'!K92</f>
        <v>0</v>
      </c>
      <c r="K90" s="246">
        <f>'Result Entry'!L92</f>
        <v>0</v>
      </c>
      <c r="L90" s="246">
        <f>'Result Entry'!M92</f>
        <v>0</v>
      </c>
      <c r="M90" s="247">
        <f>'Result Entry'!N92</f>
        <v>0</v>
      </c>
      <c r="N90" s="248">
        <f>'Result Entry'!O92</f>
        <v>0</v>
      </c>
      <c r="O90" s="248">
        <f>'Result Entry'!P92</f>
        <v>0</v>
      </c>
      <c r="P90" s="249">
        <f>'Result Entry'!Q92</f>
        <v>0</v>
      </c>
      <c r="Q90" s="91">
        <f>'Result Entry'!R92</f>
        <v>0</v>
      </c>
      <c r="R90" s="250">
        <f>'Result Entry'!S92</f>
        <v>0</v>
      </c>
      <c r="S90" s="250">
        <f>'Result Entry'!T92</f>
        <v>0</v>
      </c>
      <c r="T90" s="250">
        <f>'Result Entry'!U92</f>
        <v>0</v>
      </c>
      <c r="U90" s="91">
        <f>'Result Entry'!V92</f>
        <v>0</v>
      </c>
      <c r="V90" s="250">
        <f>'Result Entry'!W92</f>
        <v>0</v>
      </c>
      <c r="W90" s="235">
        <f>'Result Entry'!X92</f>
        <v>0</v>
      </c>
      <c r="X90" s="251" t="str">
        <f>'Result Entry'!Y92</f>
        <v/>
      </c>
      <c r="Y90" s="252">
        <f>'Result Entry'!Z92</f>
        <v>0</v>
      </c>
      <c r="Z90" s="246">
        <f>'Result Entry'!AA92</f>
        <v>0</v>
      </c>
      <c r="AA90" s="246">
        <f>'Result Entry'!AB92</f>
        <v>0</v>
      </c>
      <c r="AB90" s="247">
        <f>'Result Entry'!AC92</f>
        <v>0</v>
      </c>
      <c r="AC90" s="248">
        <f>'Result Entry'!AD92</f>
        <v>0</v>
      </c>
      <c r="AD90" s="248">
        <f>'Result Entry'!AE92</f>
        <v>0</v>
      </c>
      <c r="AE90" s="249">
        <f>'Result Entry'!AF92</f>
        <v>0</v>
      </c>
      <c r="AF90" s="91">
        <f>'Result Entry'!AG92</f>
        <v>0</v>
      </c>
      <c r="AG90" s="250">
        <f>'Result Entry'!AH92</f>
        <v>0</v>
      </c>
      <c r="AH90" s="250">
        <f>'Result Entry'!AI92</f>
        <v>0</v>
      </c>
      <c r="AI90" s="250">
        <f>'Result Entry'!AJ92</f>
        <v>0</v>
      </c>
      <c r="AJ90" s="91">
        <f>'Result Entry'!AK92</f>
        <v>0</v>
      </c>
      <c r="AK90" s="250">
        <f>'Result Entry'!AL92</f>
        <v>0</v>
      </c>
      <c r="AL90" s="235">
        <f>'Result Entry'!AM92</f>
        <v>0</v>
      </c>
      <c r="AM90" s="251" t="str">
        <f>'Result Entry'!AN92</f>
        <v/>
      </c>
      <c r="AN90" s="252">
        <f>'Result Entry'!AO92</f>
        <v>0</v>
      </c>
      <c r="AO90" s="246">
        <f>'Result Entry'!AP92</f>
        <v>0</v>
      </c>
      <c r="AP90" s="246">
        <f>'Result Entry'!AQ92</f>
        <v>0</v>
      </c>
      <c r="AQ90" s="247">
        <f>'Result Entry'!AR92</f>
        <v>0</v>
      </c>
      <c r="AR90" s="248">
        <f>'Result Entry'!AS92</f>
        <v>0</v>
      </c>
      <c r="AS90" s="248">
        <f>'Result Entry'!AT92</f>
        <v>0</v>
      </c>
      <c r="AT90" s="249">
        <f>'Result Entry'!AU92</f>
        <v>0</v>
      </c>
      <c r="AU90" s="91">
        <f>'Result Entry'!AV92</f>
        <v>0</v>
      </c>
      <c r="AV90" s="250">
        <f>'Result Entry'!AW92</f>
        <v>0</v>
      </c>
      <c r="AW90" s="250">
        <f>'Result Entry'!AX92</f>
        <v>0</v>
      </c>
      <c r="AX90" s="250">
        <f>'Result Entry'!AY92</f>
        <v>0</v>
      </c>
      <c r="AY90" s="91">
        <f>'Result Entry'!AZ92</f>
        <v>0</v>
      </c>
      <c r="AZ90" s="250">
        <f>'Result Entry'!BA92</f>
        <v>0</v>
      </c>
      <c r="BA90" s="235">
        <f>'Result Entry'!BB92</f>
        <v>0</v>
      </c>
      <c r="BB90" s="251" t="str">
        <f>'Result Entry'!BC92</f>
        <v/>
      </c>
      <c r="BC90" s="252">
        <f>'Result Entry'!BD92</f>
        <v>0</v>
      </c>
      <c r="BD90" s="246">
        <f>'Result Entry'!BE92</f>
        <v>0</v>
      </c>
      <c r="BE90" s="246">
        <f>'Result Entry'!BF92</f>
        <v>0</v>
      </c>
      <c r="BF90" s="247">
        <f>'Result Entry'!BG92</f>
        <v>0</v>
      </c>
      <c r="BG90" s="248">
        <f>'Result Entry'!BH92</f>
        <v>0</v>
      </c>
      <c r="BH90" s="248">
        <f>'Result Entry'!BI92</f>
        <v>0</v>
      </c>
      <c r="BI90" s="249">
        <f>'Result Entry'!BJ92</f>
        <v>0</v>
      </c>
      <c r="BJ90" s="91">
        <f>'Result Entry'!BK92</f>
        <v>0</v>
      </c>
      <c r="BK90" s="250">
        <f>'Result Entry'!BL92</f>
        <v>0</v>
      </c>
      <c r="BL90" s="250">
        <f>'Result Entry'!BM92</f>
        <v>0</v>
      </c>
      <c r="BM90" s="250">
        <f>'Result Entry'!BN92</f>
        <v>0</v>
      </c>
      <c r="BN90" s="91">
        <f>'Result Entry'!BO92</f>
        <v>0</v>
      </c>
      <c r="BO90" s="250">
        <f>'Result Entry'!BP92</f>
        <v>0</v>
      </c>
      <c r="BP90" s="235">
        <f>'Result Entry'!BQ92</f>
        <v>0</v>
      </c>
      <c r="BQ90" s="251" t="str">
        <f>'Result Entry'!BR92</f>
        <v/>
      </c>
      <c r="BR90" s="259">
        <f>'Result Entry'!BS92</f>
        <v>0</v>
      </c>
      <c r="BS90" s="254">
        <f>'Result Entry'!BT92</f>
        <v>0</v>
      </c>
      <c r="BT90" s="254">
        <f>'Result Entry'!BU92</f>
        <v>0</v>
      </c>
      <c r="BU90" s="254">
        <f>'Result Entry'!BV92</f>
        <v>0</v>
      </c>
      <c r="BV90" s="254">
        <f>'Result Entry'!BW92</f>
        <v>0</v>
      </c>
      <c r="BW90" s="260">
        <f>'Result Entry'!BX92</f>
        <v>0</v>
      </c>
      <c r="BX90" s="235">
        <f>'Result Entry'!BY92</f>
        <v>0</v>
      </c>
      <c r="BY90" s="251" t="str">
        <f>'Result Entry'!BZ92</f>
        <v/>
      </c>
      <c r="BZ90" s="259">
        <f>'Result Entry'!CA92</f>
        <v>0</v>
      </c>
      <c r="CA90" s="254">
        <f>'Result Entry'!CB92</f>
        <v>0</v>
      </c>
      <c r="CB90" s="254">
        <f>'Result Entry'!CC92</f>
        <v>0</v>
      </c>
      <c r="CC90" s="254">
        <f>'Result Entry'!CD92</f>
        <v>0</v>
      </c>
      <c r="CD90" s="254">
        <f>'Result Entry'!CE92</f>
        <v>0</v>
      </c>
      <c r="CE90" s="260">
        <f>'Result Entry'!CF92</f>
        <v>0</v>
      </c>
      <c r="CF90" s="235">
        <f>'Result Entry'!CG92</f>
        <v>0</v>
      </c>
      <c r="CG90" s="251" t="str">
        <f>'Result Entry'!CH92</f>
        <v/>
      </c>
      <c r="CH90" s="259">
        <f>'Result Entry'!CI92</f>
        <v>0</v>
      </c>
      <c r="CI90" s="254">
        <f>'Result Entry'!CJ92</f>
        <v>0</v>
      </c>
      <c r="CJ90" s="254">
        <f>'Result Entry'!CK92</f>
        <v>0</v>
      </c>
      <c r="CK90" s="254">
        <f>'Result Entry'!CL92</f>
        <v>0</v>
      </c>
      <c r="CL90" s="254">
        <f>'Result Entry'!CM92</f>
        <v>0</v>
      </c>
      <c r="CM90" s="260">
        <f>'Result Entry'!CN92</f>
        <v>0</v>
      </c>
      <c r="CN90" s="235">
        <f>'Result Entry'!CO92</f>
        <v>0</v>
      </c>
      <c r="CO90" s="251" t="str">
        <f>'Result Entry'!CP92</f>
        <v/>
      </c>
      <c r="CP90" s="259">
        <f>'Result Entry'!CQ92</f>
        <v>0</v>
      </c>
      <c r="CQ90" s="254">
        <f>'Result Entry'!CR92</f>
        <v>0</v>
      </c>
      <c r="CR90" s="254">
        <f>'Result Entry'!CS92</f>
        <v>0</v>
      </c>
      <c r="CS90" s="254">
        <f>'Result Entry'!CT92</f>
        <v>0</v>
      </c>
      <c r="CT90" s="254">
        <f>'Result Entry'!CU92</f>
        <v>0</v>
      </c>
      <c r="CU90" s="260">
        <f>'Result Entry'!CV92</f>
        <v>0</v>
      </c>
      <c r="CV90" s="235" t="str">
        <f>'Result Entry'!CW92</f>
        <v/>
      </c>
      <c r="CW90" s="251" t="str">
        <f>'Result Entry'!CX92</f>
        <v/>
      </c>
      <c r="CX90" s="261">
        <f>'Result Entry'!CY92</f>
        <v>0</v>
      </c>
      <c r="CY90" s="262">
        <f>'Result Entry'!CZ92</f>
        <v>0</v>
      </c>
      <c r="CZ90" s="263" t="str">
        <f>'Result Entry'!DA92</f>
        <v/>
      </c>
      <c r="DA90" s="256">
        <f>'Result Entry'!DB92</f>
        <v>705</v>
      </c>
      <c r="DB90" s="242">
        <f>'Result Entry'!DC92</f>
        <v>0</v>
      </c>
      <c r="DC90" s="257">
        <f>'Result Entry'!DD92</f>
        <v>0</v>
      </c>
      <c r="DD90" s="235" t="str">
        <f>'Result Entry'!DE92</f>
        <v/>
      </c>
      <c r="DE90" s="235" t="str">
        <f>'Result Entry'!DF92</f>
        <v/>
      </c>
      <c r="DF90" s="235" t="str">
        <f>'Result Entry'!DG92</f>
        <v/>
      </c>
      <c r="DG90" s="258" t="str">
        <f>'Result Entry'!DH92</f>
        <v/>
      </c>
    </row>
    <row r="91" spans="1:111">
      <c r="A91" s="833"/>
      <c r="B91" s="245">
        <f t="shared" si="1"/>
        <v>0</v>
      </c>
      <c r="C91" s="234">
        <f>'Result Entry'!D93</f>
        <v>0</v>
      </c>
      <c r="D91" s="234">
        <f>'Result Entry'!E93</f>
        <v>0</v>
      </c>
      <c r="E91" s="234">
        <f>'Result Entry'!F93</f>
        <v>0</v>
      </c>
      <c r="F91" s="235">
        <f>'Result Entry'!G93</f>
        <v>0</v>
      </c>
      <c r="G91" s="235">
        <f>'Result Entry'!H93</f>
        <v>0</v>
      </c>
      <c r="H91" s="235">
        <f>'Result Entry'!I93</f>
        <v>0</v>
      </c>
      <c r="I91" s="525">
        <f>'Result Entry'!J93</f>
        <v>0</v>
      </c>
      <c r="J91" s="92">
        <f>'Result Entry'!K93</f>
        <v>0</v>
      </c>
      <c r="K91" s="246">
        <f>'Result Entry'!L93</f>
        <v>0</v>
      </c>
      <c r="L91" s="246">
        <f>'Result Entry'!M93</f>
        <v>0</v>
      </c>
      <c r="M91" s="247">
        <f>'Result Entry'!N93</f>
        <v>0</v>
      </c>
      <c r="N91" s="248">
        <f>'Result Entry'!O93</f>
        <v>0</v>
      </c>
      <c r="O91" s="248">
        <f>'Result Entry'!P93</f>
        <v>0</v>
      </c>
      <c r="P91" s="249">
        <f>'Result Entry'!Q93</f>
        <v>0</v>
      </c>
      <c r="Q91" s="91">
        <f>'Result Entry'!R93</f>
        <v>0</v>
      </c>
      <c r="R91" s="250">
        <f>'Result Entry'!S93</f>
        <v>0</v>
      </c>
      <c r="S91" s="250">
        <f>'Result Entry'!T93</f>
        <v>0</v>
      </c>
      <c r="T91" s="250">
        <f>'Result Entry'!U93</f>
        <v>0</v>
      </c>
      <c r="U91" s="91">
        <f>'Result Entry'!V93</f>
        <v>0</v>
      </c>
      <c r="V91" s="250">
        <f>'Result Entry'!W93</f>
        <v>0</v>
      </c>
      <c r="W91" s="235">
        <f>'Result Entry'!X93</f>
        <v>0</v>
      </c>
      <c r="X91" s="251" t="str">
        <f>'Result Entry'!Y93</f>
        <v/>
      </c>
      <c r="Y91" s="252">
        <f>'Result Entry'!Z93</f>
        <v>0</v>
      </c>
      <c r="Z91" s="246">
        <f>'Result Entry'!AA93</f>
        <v>0</v>
      </c>
      <c r="AA91" s="246">
        <f>'Result Entry'!AB93</f>
        <v>0</v>
      </c>
      <c r="AB91" s="247">
        <f>'Result Entry'!AC93</f>
        <v>0</v>
      </c>
      <c r="AC91" s="248">
        <f>'Result Entry'!AD93</f>
        <v>0</v>
      </c>
      <c r="AD91" s="248">
        <f>'Result Entry'!AE93</f>
        <v>0</v>
      </c>
      <c r="AE91" s="249">
        <f>'Result Entry'!AF93</f>
        <v>0</v>
      </c>
      <c r="AF91" s="91">
        <f>'Result Entry'!AG93</f>
        <v>0</v>
      </c>
      <c r="AG91" s="250">
        <f>'Result Entry'!AH93</f>
        <v>0</v>
      </c>
      <c r="AH91" s="250">
        <f>'Result Entry'!AI93</f>
        <v>0</v>
      </c>
      <c r="AI91" s="250">
        <f>'Result Entry'!AJ93</f>
        <v>0</v>
      </c>
      <c r="AJ91" s="91">
        <f>'Result Entry'!AK93</f>
        <v>0</v>
      </c>
      <c r="AK91" s="250">
        <f>'Result Entry'!AL93</f>
        <v>0</v>
      </c>
      <c r="AL91" s="235">
        <f>'Result Entry'!AM93</f>
        <v>0</v>
      </c>
      <c r="AM91" s="251" t="str">
        <f>'Result Entry'!AN93</f>
        <v/>
      </c>
      <c r="AN91" s="252">
        <f>'Result Entry'!AO93</f>
        <v>0</v>
      </c>
      <c r="AO91" s="246">
        <f>'Result Entry'!AP93</f>
        <v>0</v>
      </c>
      <c r="AP91" s="246">
        <f>'Result Entry'!AQ93</f>
        <v>0</v>
      </c>
      <c r="AQ91" s="247">
        <f>'Result Entry'!AR93</f>
        <v>0</v>
      </c>
      <c r="AR91" s="248">
        <f>'Result Entry'!AS93</f>
        <v>0</v>
      </c>
      <c r="AS91" s="248">
        <f>'Result Entry'!AT93</f>
        <v>0</v>
      </c>
      <c r="AT91" s="249">
        <f>'Result Entry'!AU93</f>
        <v>0</v>
      </c>
      <c r="AU91" s="91">
        <f>'Result Entry'!AV93</f>
        <v>0</v>
      </c>
      <c r="AV91" s="250">
        <f>'Result Entry'!AW93</f>
        <v>0</v>
      </c>
      <c r="AW91" s="250">
        <f>'Result Entry'!AX93</f>
        <v>0</v>
      </c>
      <c r="AX91" s="250">
        <f>'Result Entry'!AY93</f>
        <v>0</v>
      </c>
      <c r="AY91" s="91">
        <f>'Result Entry'!AZ93</f>
        <v>0</v>
      </c>
      <c r="AZ91" s="250">
        <f>'Result Entry'!BA93</f>
        <v>0</v>
      </c>
      <c r="BA91" s="235">
        <f>'Result Entry'!BB93</f>
        <v>0</v>
      </c>
      <c r="BB91" s="251" t="str">
        <f>'Result Entry'!BC93</f>
        <v/>
      </c>
      <c r="BC91" s="252">
        <f>'Result Entry'!BD93</f>
        <v>0</v>
      </c>
      <c r="BD91" s="246">
        <f>'Result Entry'!BE93</f>
        <v>0</v>
      </c>
      <c r="BE91" s="246">
        <f>'Result Entry'!BF93</f>
        <v>0</v>
      </c>
      <c r="BF91" s="247">
        <f>'Result Entry'!BG93</f>
        <v>0</v>
      </c>
      <c r="BG91" s="248">
        <f>'Result Entry'!BH93</f>
        <v>0</v>
      </c>
      <c r="BH91" s="248">
        <f>'Result Entry'!BI93</f>
        <v>0</v>
      </c>
      <c r="BI91" s="249">
        <f>'Result Entry'!BJ93</f>
        <v>0</v>
      </c>
      <c r="BJ91" s="91">
        <f>'Result Entry'!BK93</f>
        <v>0</v>
      </c>
      <c r="BK91" s="250">
        <f>'Result Entry'!BL93</f>
        <v>0</v>
      </c>
      <c r="BL91" s="250">
        <f>'Result Entry'!BM93</f>
        <v>0</v>
      </c>
      <c r="BM91" s="250">
        <f>'Result Entry'!BN93</f>
        <v>0</v>
      </c>
      <c r="BN91" s="91">
        <f>'Result Entry'!BO93</f>
        <v>0</v>
      </c>
      <c r="BO91" s="250">
        <f>'Result Entry'!BP93</f>
        <v>0</v>
      </c>
      <c r="BP91" s="235">
        <f>'Result Entry'!BQ93</f>
        <v>0</v>
      </c>
      <c r="BQ91" s="251" t="str">
        <f>'Result Entry'!BR93</f>
        <v/>
      </c>
      <c r="BR91" s="259">
        <f>'Result Entry'!BS93</f>
        <v>0</v>
      </c>
      <c r="BS91" s="254">
        <f>'Result Entry'!BT93</f>
        <v>0</v>
      </c>
      <c r="BT91" s="254">
        <f>'Result Entry'!BU93</f>
        <v>0</v>
      </c>
      <c r="BU91" s="254">
        <f>'Result Entry'!BV93</f>
        <v>0</v>
      </c>
      <c r="BV91" s="254">
        <f>'Result Entry'!BW93</f>
        <v>0</v>
      </c>
      <c r="BW91" s="260">
        <f>'Result Entry'!BX93</f>
        <v>0</v>
      </c>
      <c r="BX91" s="235">
        <f>'Result Entry'!BY93</f>
        <v>0</v>
      </c>
      <c r="BY91" s="251" t="str">
        <f>'Result Entry'!BZ93</f>
        <v/>
      </c>
      <c r="BZ91" s="259">
        <f>'Result Entry'!CA93</f>
        <v>0</v>
      </c>
      <c r="CA91" s="254">
        <f>'Result Entry'!CB93</f>
        <v>0</v>
      </c>
      <c r="CB91" s="254">
        <f>'Result Entry'!CC93</f>
        <v>0</v>
      </c>
      <c r="CC91" s="254">
        <f>'Result Entry'!CD93</f>
        <v>0</v>
      </c>
      <c r="CD91" s="254">
        <f>'Result Entry'!CE93</f>
        <v>0</v>
      </c>
      <c r="CE91" s="260">
        <f>'Result Entry'!CF93</f>
        <v>0</v>
      </c>
      <c r="CF91" s="235">
        <f>'Result Entry'!CG93</f>
        <v>0</v>
      </c>
      <c r="CG91" s="251" t="str">
        <f>'Result Entry'!CH93</f>
        <v/>
      </c>
      <c r="CH91" s="259">
        <f>'Result Entry'!CI93</f>
        <v>0</v>
      </c>
      <c r="CI91" s="254">
        <f>'Result Entry'!CJ93</f>
        <v>0</v>
      </c>
      <c r="CJ91" s="254">
        <f>'Result Entry'!CK93</f>
        <v>0</v>
      </c>
      <c r="CK91" s="254">
        <f>'Result Entry'!CL93</f>
        <v>0</v>
      </c>
      <c r="CL91" s="254">
        <f>'Result Entry'!CM93</f>
        <v>0</v>
      </c>
      <c r="CM91" s="260">
        <f>'Result Entry'!CN93</f>
        <v>0</v>
      </c>
      <c r="CN91" s="235">
        <f>'Result Entry'!CO93</f>
        <v>0</v>
      </c>
      <c r="CO91" s="251" t="str">
        <f>'Result Entry'!CP93</f>
        <v/>
      </c>
      <c r="CP91" s="259">
        <f>'Result Entry'!CQ93</f>
        <v>0</v>
      </c>
      <c r="CQ91" s="254">
        <f>'Result Entry'!CR93</f>
        <v>0</v>
      </c>
      <c r="CR91" s="254">
        <f>'Result Entry'!CS93</f>
        <v>0</v>
      </c>
      <c r="CS91" s="254">
        <f>'Result Entry'!CT93</f>
        <v>0</v>
      </c>
      <c r="CT91" s="254">
        <f>'Result Entry'!CU93</f>
        <v>0</v>
      </c>
      <c r="CU91" s="260">
        <f>'Result Entry'!CV93</f>
        <v>0</v>
      </c>
      <c r="CV91" s="235" t="str">
        <f>'Result Entry'!CW93</f>
        <v/>
      </c>
      <c r="CW91" s="251" t="str">
        <f>'Result Entry'!CX93</f>
        <v/>
      </c>
      <c r="CX91" s="261">
        <f>'Result Entry'!CY93</f>
        <v>0</v>
      </c>
      <c r="CY91" s="262">
        <f>'Result Entry'!CZ93</f>
        <v>0</v>
      </c>
      <c r="CZ91" s="263" t="str">
        <f>'Result Entry'!DA93</f>
        <v/>
      </c>
      <c r="DA91" s="256">
        <f>'Result Entry'!DB93</f>
        <v>705</v>
      </c>
      <c r="DB91" s="242">
        <f>'Result Entry'!DC93</f>
        <v>0</v>
      </c>
      <c r="DC91" s="257">
        <f>'Result Entry'!DD93</f>
        <v>0</v>
      </c>
      <c r="DD91" s="235" t="str">
        <f>'Result Entry'!DE93</f>
        <v/>
      </c>
      <c r="DE91" s="235" t="str">
        <f>'Result Entry'!DF93</f>
        <v/>
      </c>
      <c r="DF91" s="235" t="str">
        <f>'Result Entry'!DG93</f>
        <v/>
      </c>
      <c r="DG91" s="258" t="str">
        <f>'Result Entry'!DH93</f>
        <v/>
      </c>
    </row>
    <row r="92" spans="1:111">
      <c r="A92" s="833"/>
      <c r="B92" s="245">
        <f t="shared" si="1"/>
        <v>0</v>
      </c>
      <c r="C92" s="234">
        <f>'Result Entry'!D94</f>
        <v>0</v>
      </c>
      <c r="D92" s="234">
        <f>'Result Entry'!E94</f>
        <v>0</v>
      </c>
      <c r="E92" s="234">
        <f>'Result Entry'!F94</f>
        <v>0</v>
      </c>
      <c r="F92" s="235">
        <f>'Result Entry'!G94</f>
        <v>0</v>
      </c>
      <c r="G92" s="235">
        <f>'Result Entry'!H94</f>
        <v>0</v>
      </c>
      <c r="H92" s="235">
        <f>'Result Entry'!I94</f>
        <v>0</v>
      </c>
      <c r="I92" s="525">
        <f>'Result Entry'!J94</f>
        <v>0</v>
      </c>
      <c r="J92" s="92">
        <f>'Result Entry'!K94</f>
        <v>0</v>
      </c>
      <c r="K92" s="246">
        <f>'Result Entry'!L94</f>
        <v>0</v>
      </c>
      <c r="L92" s="246">
        <f>'Result Entry'!M94</f>
        <v>0</v>
      </c>
      <c r="M92" s="247">
        <f>'Result Entry'!N94</f>
        <v>0</v>
      </c>
      <c r="N92" s="248">
        <f>'Result Entry'!O94</f>
        <v>0</v>
      </c>
      <c r="O92" s="248">
        <f>'Result Entry'!P94</f>
        <v>0</v>
      </c>
      <c r="P92" s="249">
        <f>'Result Entry'!Q94</f>
        <v>0</v>
      </c>
      <c r="Q92" s="91">
        <f>'Result Entry'!R94</f>
        <v>0</v>
      </c>
      <c r="R92" s="250">
        <f>'Result Entry'!S94</f>
        <v>0</v>
      </c>
      <c r="S92" s="250">
        <f>'Result Entry'!T94</f>
        <v>0</v>
      </c>
      <c r="T92" s="250">
        <f>'Result Entry'!U94</f>
        <v>0</v>
      </c>
      <c r="U92" s="91">
        <f>'Result Entry'!V94</f>
        <v>0</v>
      </c>
      <c r="V92" s="250">
        <f>'Result Entry'!W94</f>
        <v>0</v>
      </c>
      <c r="W92" s="235">
        <f>'Result Entry'!X94</f>
        <v>0</v>
      </c>
      <c r="X92" s="251" t="str">
        <f>'Result Entry'!Y94</f>
        <v/>
      </c>
      <c r="Y92" s="252">
        <f>'Result Entry'!Z94</f>
        <v>0</v>
      </c>
      <c r="Z92" s="246">
        <f>'Result Entry'!AA94</f>
        <v>0</v>
      </c>
      <c r="AA92" s="246">
        <f>'Result Entry'!AB94</f>
        <v>0</v>
      </c>
      <c r="AB92" s="247">
        <f>'Result Entry'!AC94</f>
        <v>0</v>
      </c>
      <c r="AC92" s="248">
        <f>'Result Entry'!AD94</f>
        <v>0</v>
      </c>
      <c r="AD92" s="248">
        <f>'Result Entry'!AE94</f>
        <v>0</v>
      </c>
      <c r="AE92" s="249">
        <f>'Result Entry'!AF94</f>
        <v>0</v>
      </c>
      <c r="AF92" s="91">
        <f>'Result Entry'!AG94</f>
        <v>0</v>
      </c>
      <c r="AG92" s="250">
        <f>'Result Entry'!AH94</f>
        <v>0</v>
      </c>
      <c r="AH92" s="250">
        <f>'Result Entry'!AI94</f>
        <v>0</v>
      </c>
      <c r="AI92" s="250">
        <f>'Result Entry'!AJ94</f>
        <v>0</v>
      </c>
      <c r="AJ92" s="91">
        <f>'Result Entry'!AK94</f>
        <v>0</v>
      </c>
      <c r="AK92" s="250">
        <f>'Result Entry'!AL94</f>
        <v>0</v>
      </c>
      <c r="AL92" s="235">
        <f>'Result Entry'!AM94</f>
        <v>0</v>
      </c>
      <c r="AM92" s="251" t="str">
        <f>'Result Entry'!AN94</f>
        <v/>
      </c>
      <c r="AN92" s="252">
        <f>'Result Entry'!AO94</f>
        <v>0</v>
      </c>
      <c r="AO92" s="246">
        <f>'Result Entry'!AP94</f>
        <v>0</v>
      </c>
      <c r="AP92" s="246">
        <f>'Result Entry'!AQ94</f>
        <v>0</v>
      </c>
      <c r="AQ92" s="247">
        <f>'Result Entry'!AR94</f>
        <v>0</v>
      </c>
      <c r="AR92" s="248">
        <f>'Result Entry'!AS94</f>
        <v>0</v>
      </c>
      <c r="AS92" s="248">
        <f>'Result Entry'!AT94</f>
        <v>0</v>
      </c>
      <c r="AT92" s="249">
        <f>'Result Entry'!AU94</f>
        <v>0</v>
      </c>
      <c r="AU92" s="91">
        <f>'Result Entry'!AV94</f>
        <v>0</v>
      </c>
      <c r="AV92" s="250">
        <f>'Result Entry'!AW94</f>
        <v>0</v>
      </c>
      <c r="AW92" s="250">
        <f>'Result Entry'!AX94</f>
        <v>0</v>
      </c>
      <c r="AX92" s="250">
        <f>'Result Entry'!AY94</f>
        <v>0</v>
      </c>
      <c r="AY92" s="91">
        <f>'Result Entry'!AZ94</f>
        <v>0</v>
      </c>
      <c r="AZ92" s="250">
        <f>'Result Entry'!BA94</f>
        <v>0</v>
      </c>
      <c r="BA92" s="235">
        <f>'Result Entry'!BB94</f>
        <v>0</v>
      </c>
      <c r="BB92" s="251" t="str">
        <f>'Result Entry'!BC94</f>
        <v/>
      </c>
      <c r="BC92" s="252">
        <f>'Result Entry'!BD94</f>
        <v>0</v>
      </c>
      <c r="BD92" s="246">
        <f>'Result Entry'!BE94</f>
        <v>0</v>
      </c>
      <c r="BE92" s="246">
        <f>'Result Entry'!BF94</f>
        <v>0</v>
      </c>
      <c r="BF92" s="247">
        <f>'Result Entry'!BG94</f>
        <v>0</v>
      </c>
      <c r="BG92" s="248">
        <f>'Result Entry'!BH94</f>
        <v>0</v>
      </c>
      <c r="BH92" s="248">
        <f>'Result Entry'!BI94</f>
        <v>0</v>
      </c>
      <c r="BI92" s="249">
        <f>'Result Entry'!BJ94</f>
        <v>0</v>
      </c>
      <c r="BJ92" s="91">
        <f>'Result Entry'!BK94</f>
        <v>0</v>
      </c>
      <c r="BK92" s="250">
        <f>'Result Entry'!BL94</f>
        <v>0</v>
      </c>
      <c r="BL92" s="250">
        <f>'Result Entry'!BM94</f>
        <v>0</v>
      </c>
      <c r="BM92" s="250">
        <f>'Result Entry'!BN94</f>
        <v>0</v>
      </c>
      <c r="BN92" s="91">
        <f>'Result Entry'!BO94</f>
        <v>0</v>
      </c>
      <c r="BO92" s="250">
        <f>'Result Entry'!BP94</f>
        <v>0</v>
      </c>
      <c r="BP92" s="235">
        <f>'Result Entry'!BQ94</f>
        <v>0</v>
      </c>
      <c r="BQ92" s="251" t="str">
        <f>'Result Entry'!BR94</f>
        <v/>
      </c>
      <c r="BR92" s="259">
        <f>'Result Entry'!BS94</f>
        <v>0</v>
      </c>
      <c r="BS92" s="254">
        <f>'Result Entry'!BT94</f>
        <v>0</v>
      </c>
      <c r="BT92" s="254">
        <f>'Result Entry'!BU94</f>
        <v>0</v>
      </c>
      <c r="BU92" s="254">
        <f>'Result Entry'!BV94</f>
        <v>0</v>
      </c>
      <c r="BV92" s="254">
        <f>'Result Entry'!BW94</f>
        <v>0</v>
      </c>
      <c r="BW92" s="260">
        <f>'Result Entry'!BX94</f>
        <v>0</v>
      </c>
      <c r="BX92" s="235">
        <f>'Result Entry'!BY94</f>
        <v>0</v>
      </c>
      <c r="BY92" s="251" t="str">
        <f>'Result Entry'!BZ94</f>
        <v/>
      </c>
      <c r="BZ92" s="259">
        <f>'Result Entry'!CA94</f>
        <v>0</v>
      </c>
      <c r="CA92" s="254">
        <f>'Result Entry'!CB94</f>
        <v>0</v>
      </c>
      <c r="CB92" s="254">
        <f>'Result Entry'!CC94</f>
        <v>0</v>
      </c>
      <c r="CC92" s="254">
        <f>'Result Entry'!CD94</f>
        <v>0</v>
      </c>
      <c r="CD92" s="254">
        <f>'Result Entry'!CE94</f>
        <v>0</v>
      </c>
      <c r="CE92" s="260">
        <f>'Result Entry'!CF94</f>
        <v>0</v>
      </c>
      <c r="CF92" s="235">
        <f>'Result Entry'!CG94</f>
        <v>0</v>
      </c>
      <c r="CG92" s="251" t="str">
        <f>'Result Entry'!CH94</f>
        <v/>
      </c>
      <c r="CH92" s="259">
        <f>'Result Entry'!CI94</f>
        <v>0</v>
      </c>
      <c r="CI92" s="254">
        <f>'Result Entry'!CJ94</f>
        <v>0</v>
      </c>
      <c r="CJ92" s="254">
        <f>'Result Entry'!CK94</f>
        <v>0</v>
      </c>
      <c r="CK92" s="254">
        <f>'Result Entry'!CL94</f>
        <v>0</v>
      </c>
      <c r="CL92" s="254">
        <f>'Result Entry'!CM94</f>
        <v>0</v>
      </c>
      <c r="CM92" s="260">
        <f>'Result Entry'!CN94</f>
        <v>0</v>
      </c>
      <c r="CN92" s="235">
        <f>'Result Entry'!CO94</f>
        <v>0</v>
      </c>
      <c r="CO92" s="251" t="str">
        <f>'Result Entry'!CP94</f>
        <v/>
      </c>
      <c r="CP92" s="259">
        <f>'Result Entry'!CQ94</f>
        <v>0</v>
      </c>
      <c r="CQ92" s="254">
        <f>'Result Entry'!CR94</f>
        <v>0</v>
      </c>
      <c r="CR92" s="254">
        <f>'Result Entry'!CS94</f>
        <v>0</v>
      </c>
      <c r="CS92" s="254">
        <f>'Result Entry'!CT94</f>
        <v>0</v>
      </c>
      <c r="CT92" s="254">
        <f>'Result Entry'!CU94</f>
        <v>0</v>
      </c>
      <c r="CU92" s="260">
        <f>'Result Entry'!CV94</f>
        <v>0</v>
      </c>
      <c r="CV92" s="235" t="str">
        <f>'Result Entry'!CW94</f>
        <v/>
      </c>
      <c r="CW92" s="251" t="str">
        <f>'Result Entry'!CX94</f>
        <v/>
      </c>
      <c r="CX92" s="261">
        <f>'Result Entry'!CY94</f>
        <v>0</v>
      </c>
      <c r="CY92" s="262">
        <f>'Result Entry'!CZ94</f>
        <v>0</v>
      </c>
      <c r="CZ92" s="263" t="str">
        <f>'Result Entry'!DA94</f>
        <v/>
      </c>
      <c r="DA92" s="256">
        <f>'Result Entry'!DB94</f>
        <v>705</v>
      </c>
      <c r="DB92" s="242">
        <f>'Result Entry'!DC94</f>
        <v>0</v>
      </c>
      <c r="DC92" s="257">
        <f>'Result Entry'!DD94</f>
        <v>0</v>
      </c>
      <c r="DD92" s="235" t="str">
        <f>'Result Entry'!DE94</f>
        <v/>
      </c>
      <c r="DE92" s="235" t="str">
        <f>'Result Entry'!DF94</f>
        <v/>
      </c>
      <c r="DF92" s="235" t="str">
        <f>'Result Entry'!DG94</f>
        <v/>
      </c>
      <c r="DG92" s="258" t="str">
        <f>'Result Entry'!DH94</f>
        <v/>
      </c>
    </row>
    <row r="93" spans="1:111">
      <c r="A93" s="833"/>
      <c r="B93" s="245">
        <f t="shared" si="1"/>
        <v>0</v>
      </c>
      <c r="C93" s="234">
        <f>'Result Entry'!D95</f>
        <v>0</v>
      </c>
      <c r="D93" s="234">
        <f>'Result Entry'!E95</f>
        <v>0</v>
      </c>
      <c r="E93" s="234">
        <f>'Result Entry'!F95</f>
        <v>0</v>
      </c>
      <c r="F93" s="235">
        <f>'Result Entry'!G95</f>
        <v>0</v>
      </c>
      <c r="G93" s="235">
        <f>'Result Entry'!H95</f>
        <v>0</v>
      </c>
      <c r="H93" s="235">
        <f>'Result Entry'!I95</f>
        <v>0</v>
      </c>
      <c r="I93" s="525">
        <f>'Result Entry'!J95</f>
        <v>0</v>
      </c>
      <c r="J93" s="92">
        <f>'Result Entry'!K95</f>
        <v>0</v>
      </c>
      <c r="K93" s="246">
        <f>'Result Entry'!L95</f>
        <v>0</v>
      </c>
      <c r="L93" s="246">
        <f>'Result Entry'!M95</f>
        <v>0</v>
      </c>
      <c r="M93" s="247">
        <f>'Result Entry'!N95</f>
        <v>0</v>
      </c>
      <c r="N93" s="248">
        <f>'Result Entry'!O95</f>
        <v>0</v>
      </c>
      <c r="O93" s="248">
        <f>'Result Entry'!P95</f>
        <v>0</v>
      </c>
      <c r="P93" s="249">
        <f>'Result Entry'!Q95</f>
        <v>0</v>
      </c>
      <c r="Q93" s="91">
        <f>'Result Entry'!R95</f>
        <v>0</v>
      </c>
      <c r="R93" s="250">
        <f>'Result Entry'!S95</f>
        <v>0</v>
      </c>
      <c r="S93" s="250">
        <f>'Result Entry'!T95</f>
        <v>0</v>
      </c>
      <c r="T93" s="250">
        <f>'Result Entry'!U95</f>
        <v>0</v>
      </c>
      <c r="U93" s="91">
        <f>'Result Entry'!V95</f>
        <v>0</v>
      </c>
      <c r="V93" s="250">
        <f>'Result Entry'!W95</f>
        <v>0</v>
      </c>
      <c r="W93" s="235">
        <f>'Result Entry'!X95</f>
        <v>0</v>
      </c>
      <c r="X93" s="251" t="str">
        <f>'Result Entry'!Y95</f>
        <v/>
      </c>
      <c r="Y93" s="252">
        <f>'Result Entry'!Z95</f>
        <v>0</v>
      </c>
      <c r="Z93" s="246">
        <f>'Result Entry'!AA95</f>
        <v>0</v>
      </c>
      <c r="AA93" s="246">
        <f>'Result Entry'!AB95</f>
        <v>0</v>
      </c>
      <c r="AB93" s="247">
        <f>'Result Entry'!AC95</f>
        <v>0</v>
      </c>
      <c r="AC93" s="248">
        <f>'Result Entry'!AD95</f>
        <v>0</v>
      </c>
      <c r="AD93" s="248">
        <f>'Result Entry'!AE95</f>
        <v>0</v>
      </c>
      <c r="AE93" s="249">
        <f>'Result Entry'!AF95</f>
        <v>0</v>
      </c>
      <c r="AF93" s="91">
        <f>'Result Entry'!AG95</f>
        <v>0</v>
      </c>
      <c r="AG93" s="250">
        <f>'Result Entry'!AH95</f>
        <v>0</v>
      </c>
      <c r="AH93" s="250">
        <f>'Result Entry'!AI95</f>
        <v>0</v>
      </c>
      <c r="AI93" s="250">
        <f>'Result Entry'!AJ95</f>
        <v>0</v>
      </c>
      <c r="AJ93" s="91">
        <f>'Result Entry'!AK95</f>
        <v>0</v>
      </c>
      <c r="AK93" s="250">
        <f>'Result Entry'!AL95</f>
        <v>0</v>
      </c>
      <c r="AL93" s="235">
        <f>'Result Entry'!AM95</f>
        <v>0</v>
      </c>
      <c r="AM93" s="251" t="str">
        <f>'Result Entry'!AN95</f>
        <v/>
      </c>
      <c r="AN93" s="252">
        <f>'Result Entry'!AO95</f>
        <v>0</v>
      </c>
      <c r="AO93" s="246">
        <f>'Result Entry'!AP95</f>
        <v>0</v>
      </c>
      <c r="AP93" s="246">
        <f>'Result Entry'!AQ95</f>
        <v>0</v>
      </c>
      <c r="AQ93" s="247">
        <f>'Result Entry'!AR95</f>
        <v>0</v>
      </c>
      <c r="AR93" s="248">
        <f>'Result Entry'!AS95</f>
        <v>0</v>
      </c>
      <c r="AS93" s="248">
        <f>'Result Entry'!AT95</f>
        <v>0</v>
      </c>
      <c r="AT93" s="249">
        <f>'Result Entry'!AU95</f>
        <v>0</v>
      </c>
      <c r="AU93" s="91">
        <f>'Result Entry'!AV95</f>
        <v>0</v>
      </c>
      <c r="AV93" s="250">
        <f>'Result Entry'!AW95</f>
        <v>0</v>
      </c>
      <c r="AW93" s="250">
        <f>'Result Entry'!AX95</f>
        <v>0</v>
      </c>
      <c r="AX93" s="250">
        <f>'Result Entry'!AY95</f>
        <v>0</v>
      </c>
      <c r="AY93" s="91">
        <f>'Result Entry'!AZ95</f>
        <v>0</v>
      </c>
      <c r="AZ93" s="250">
        <f>'Result Entry'!BA95</f>
        <v>0</v>
      </c>
      <c r="BA93" s="235">
        <f>'Result Entry'!BB95</f>
        <v>0</v>
      </c>
      <c r="BB93" s="251" t="str">
        <f>'Result Entry'!BC95</f>
        <v/>
      </c>
      <c r="BC93" s="252">
        <f>'Result Entry'!BD95</f>
        <v>0</v>
      </c>
      <c r="BD93" s="246">
        <f>'Result Entry'!BE95</f>
        <v>0</v>
      </c>
      <c r="BE93" s="246">
        <f>'Result Entry'!BF95</f>
        <v>0</v>
      </c>
      <c r="BF93" s="247">
        <f>'Result Entry'!BG95</f>
        <v>0</v>
      </c>
      <c r="BG93" s="248">
        <f>'Result Entry'!BH95</f>
        <v>0</v>
      </c>
      <c r="BH93" s="248">
        <f>'Result Entry'!BI95</f>
        <v>0</v>
      </c>
      <c r="BI93" s="249">
        <f>'Result Entry'!BJ95</f>
        <v>0</v>
      </c>
      <c r="BJ93" s="91">
        <f>'Result Entry'!BK95</f>
        <v>0</v>
      </c>
      <c r="BK93" s="250">
        <f>'Result Entry'!BL95</f>
        <v>0</v>
      </c>
      <c r="BL93" s="250">
        <f>'Result Entry'!BM95</f>
        <v>0</v>
      </c>
      <c r="BM93" s="250">
        <f>'Result Entry'!BN95</f>
        <v>0</v>
      </c>
      <c r="BN93" s="91">
        <f>'Result Entry'!BO95</f>
        <v>0</v>
      </c>
      <c r="BO93" s="250">
        <f>'Result Entry'!BP95</f>
        <v>0</v>
      </c>
      <c r="BP93" s="235">
        <f>'Result Entry'!BQ95</f>
        <v>0</v>
      </c>
      <c r="BQ93" s="251" t="str">
        <f>'Result Entry'!BR95</f>
        <v/>
      </c>
      <c r="BR93" s="259">
        <f>'Result Entry'!BS95</f>
        <v>0</v>
      </c>
      <c r="BS93" s="254">
        <f>'Result Entry'!BT95</f>
        <v>0</v>
      </c>
      <c r="BT93" s="254">
        <f>'Result Entry'!BU95</f>
        <v>0</v>
      </c>
      <c r="BU93" s="254">
        <f>'Result Entry'!BV95</f>
        <v>0</v>
      </c>
      <c r="BV93" s="254">
        <f>'Result Entry'!BW95</f>
        <v>0</v>
      </c>
      <c r="BW93" s="260">
        <f>'Result Entry'!BX95</f>
        <v>0</v>
      </c>
      <c r="BX93" s="235">
        <f>'Result Entry'!BY95</f>
        <v>0</v>
      </c>
      <c r="BY93" s="251" t="str">
        <f>'Result Entry'!BZ95</f>
        <v/>
      </c>
      <c r="BZ93" s="259">
        <f>'Result Entry'!CA95</f>
        <v>0</v>
      </c>
      <c r="CA93" s="254">
        <f>'Result Entry'!CB95</f>
        <v>0</v>
      </c>
      <c r="CB93" s="254">
        <f>'Result Entry'!CC95</f>
        <v>0</v>
      </c>
      <c r="CC93" s="254">
        <f>'Result Entry'!CD95</f>
        <v>0</v>
      </c>
      <c r="CD93" s="254">
        <f>'Result Entry'!CE95</f>
        <v>0</v>
      </c>
      <c r="CE93" s="260">
        <f>'Result Entry'!CF95</f>
        <v>0</v>
      </c>
      <c r="CF93" s="235">
        <f>'Result Entry'!CG95</f>
        <v>0</v>
      </c>
      <c r="CG93" s="251" t="str">
        <f>'Result Entry'!CH95</f>
        <v/>
      </c>
      <c r="CH93" s="259">
        <f>'Result Entry'!CI95</f>
        <v>0</v>
      </c>
      <c r="CI93" s="254">
        <f>'Result Entry'!CJ95</f>
        <v>0</v>
      </c>
      <c r="CJ93" s="254">
        <f>'Result Entry'!CK95</f>
        <v>0</v>
      </c>
      <c r="CK93" s="254">
        <f>'Result Entry'!CL95</f>
        <v>0</v>
      </c>
      <c r="CL93" s="254">
        <f>'Result Entry'!CM95</f>
        <v>0</v>
      </c>
      <c r="CM93" s="260">
        <f>'Result Entry'!CN95</f>
        <v>0</v>
      </c>
      <c r="CN93" s="235">
        <f>'Result Entry'!CO95</f>
        <v>0</v>
      </c>
      <c r="CO93" s="251" t="str">
        <f>'Result Entry'!CP95</f>
        <v/>
      </c>
      <c r="CP93" s="259">
        <f>'Result Entry'!CQ95</f>
        <v>0</v>
      </c>
      <c r="CQ93" s="254">
        <f>'Result Entry'!CR95</f>
        <v>0</v>
      </c>
      <c r="CR93" s="254">
        <f>'Result Entry'!CS95</f>
        <v>0</v>
      </c>
      <c r="CS93" s="254">
        <f>'Result Entry'!CT95</f>
        <v>0</v>
      </c>
      <c r="CT93" s="254">
        <f>'Result Entry'!CU95</f>
        <v>0</v>
      </c>
      <c r="CU93" s="260">
        <f>'Result Entry'!CV95</f>
        <v>0</v>
      </c>
      <c r="CV93" s="235" t="str">
        <f>'Result Entry'!CW95</f>
        <v/>
      </c>
      <c r="CW93" s="251" t="str">
        <f>'Result Entry'!CX95</f>
        <v/>
      </c>
      <c r="CX93" s="261">
        <f>'Result Entry'!CY95</f>
        <v>0</v>
      </c>
      <c r="CY93" s="262">
        <f>'Result Entry'!CZ95</f>
        <v>0</v>
      </c>
      <c r="CZ93" s="263" t="str">
        <f>'Result Entry'!DA95</f>
        <v/>
      </c>
      <c r="DA93" s="256">
        <f>'Result Entry'!DB95</f>
        <v>705</v>
      </c>
      <c r="DB93" s="242">
        <f>'Result Entry'!DC95</f>
        <v>0</v>
      </c>
      <c r="DC93" s="257">
        <f>'Result Entry'!DD95</f>
        <v>0</v>
      </c>
      <c r="DD93" s="235" t="str">
        <f>'Result Entry'!DE95</f>
        <v/>
      </c>
      <c r="DE93" s="235" t="str">
        <f>'Result Entry'!DF95</f>
        <v/>
      </c>
      <c r="DF93" s="235" t="str">
        <f>'Result Entry'!DG95</f>
        <v/>
      </c>
      <c r="DG93" s="258" t="str">
        <f>'Result Entry'!DH95</f>
        <v/>
      </c>
    </row>
    <row r="94" spans="1:111">
      <c r="A94" s="833"/>
      <c r="B94" s="245">
        <f t="shared" si="1"/>
        <v>0</v>
      </c>
      <c r="C94" s="234">
        <f>'Result Entry'!D96</f>
        <v>0</v>
      </c>
      <c r="D94" s="234">
        <f>'Result Entry'!E96</f>
        <v>0</v>
      </c>
      <c r="E94" s="234">
        <f>'Result Entry'!F96</f>
        <v>0</v>
      </c>
      <c r="F94" s="235">
        <f>'Result Entry'!G96</f>
        <v>0</v>
      </c>
      <c r="G94" s="235">
        <f>'Result Entry'!H96</f>
        <v>0</v>
      </c>
      <c r="H94" s="235">
        <f>'Result Entry'!I96</f>
        <v>0</v>
      </c>
      <c r="I94" s="525">
        <f>'Result Entry'!J96</f>
        <v>0</v>
      </c>
      <c r="J94" s="92">
        <f>'Result Entry'!K96</f>
        <v>0</v>
      </c>
      <c r="K94" s="246">
        <f>'Result Entry'!L96</f>
        <v>0</v>
      </c>
      <c r="L94" s="246">
        <f>'Result Entry'!M96</f>
        <v>0</v>
      </c>
      <c r="M94" s="247">
        <f>'Result Entry'!N96</f>
        <v>0</v>
      </c>
      <c r="N94" s="248">
        <f>'Result Entry'!O96</f>
        <v>0</v>
      </c>
      <c r="O94" s="248">
        <f>'Result Entry'!P96</f>
        <v>0</v>
      </c>
      <c r="P94" s="249">
        <f>'Result Entry'!Q96</f>
        <v>0</v>
      </c>
      <c r="Q94" s="91">
        <f>'Result Entry'!R96</f>
        <v>0</v>
      </c>
      <c r="R94" s="250">
        <f>'Result Entry'!S96</f>
        <v>0</v>
      </c>
      <c r="S94" s="250">
        <f>'Result Entry'!T96</f>
        <v>0</v>
      </c>
      <c r="T94" s="250">
        <f>'Result Entry'!U96</f>
        <v>0</v>
      </c>
      <c r="U94" s="91">
        <f>'Result Entry'!V96</f>
        <v>0</v>
      </c>
      <c r="V94" s="250">
        <f>'Result Entry'!W96</f>
        <v>0</v>
      </c>
      <c r="W94" s="235">
        <f>'Result Entry'!X96</f>
        <v>0</v>
      </c>
      <c r="X94" s="251" t="str">
        <f>'Result Entry'!Y96</f>
        <v/>
      </c>
      <c r="Y94" s="252">
        <f>'Result Entry'!Z96</f>
        <v>0</v>
      </c>
      <c r="Z94" s="246">
        <f>'Result Entry'!AA96</f>
        <v>0</v>
      </c>
      <c r="AA94" s="246">
        <f>'Result Entry'!AB96</f>
        <v>0</v>
      </c>
      <c r="AB94" s="247">
        <f>'Result Entry'!AC96</f>
        <v>0</v>
      </c>
      <c r="AC94" s="248">
        <f>'Result Entry'!AD96</f>
        <v>0</v>
      </c>
      <c r="AD94" s="248">
        <f>'Result Entry'!AE96</f>
        <v>0</v>
      </c>
      <c r="AE94" s="249">
        <f>'Result Entry'!AF96</f>
        <v>0</v>
      </c>
      <c r="AF94" s="91">
        <f>'Result Entry'!AG96</f>
        <v>0</v>
      </c>
      <c r="AG94" s="250">
        <f>'Result Entry'!AH96</f>
        <v>0</v>
      </c>
      <c r="AH94" s="250">
        <f>'Result Entry'!AI96</f>
        <v>0</v>
      </c>
      <c r="AI94" s="250">
        <f>'Result Entry'!AJ96</f>
        <v>0</v>
      </c>
      <c r="AJ94" s="91">
        <f>'Result Entry'!AK96</f>
        <v>0</v>
      </c>
      <c r="AK94" s="250">
        <f>'Result Entry'!AL96</f>
        <v>0</v>
      </c>
      <c r="AL94" s="235">
        <f>'Result Entry'!AM96</f>
        <v>0</v>
      </c>
      <c r="AM94" s="251" t="str">
        <f>'Result Entry'!AN96</f>
        <v/>
      </c>
      <c r="AN94" s="252">
        <f>'Result Entry'!AO96</f>
        <v>0</v>
      </c>
      <c r="AO94" s="246">
        <f>'Result Entry'!AP96</f>
        <v>0</v>
      </c>
      <c r="AP94" s="246">
        <f>'Result Entry'!AQ96</f>
        <v>0</v>
      </c>
      <c r="AQ94" s="247">
        <f>'Result Entry'!AR96</f>
        <v>0</v>
      </c>
      <c r="AR94" s="248">
        <f>'Result Entry'!AS96</f>
        <v>0</v>
      </c>
      <c r="AS94" s="248">
        <f>'Result Entry'!AT96</f>
        <v>0</v>
      </c>
      <c r="AT94" s="249">
        <f>'Result Entry'!AU96</f>
        <v>0</v>
      </c>
      <c r="AU94" s="91">
        <f>'Result Entry'!AV96</f>
        <v>0</v>
      </c>
      <c r="AV94" s="250">
        <f>'Result Entry'!AW96</f>
        <v>0</v>
      </c>
      <c r="AW94" s="250">
        <f>'Result Entry'!AX96</f>
        <v>0</v>
      </c>
      <c r="AX94" s="250">
        <f>'Result Entry'!AY96</f>
        <v>0</v>
      </c>
      <c r="AY94" s="91">
        <f>'Result Entry'!AZ96</f>
        <v>0</v>
      </c>
      <c r="AZ94" s="250">
        <f>'Result Entry'!BA96</f>
        <v>0</v>
      </c>
      <c r="BA94" s="235">
        <f>'Result Entry'!BB96</f>
        <v>0</v>
      </c>
      <c r="BB94" s="251" t="str">
        <f>'Result Entry'!BC96</f>
        <v/>
      </c>
      <c r="BC94" s="252">
        <f>'Result Entry'!BD96</f>
        <v>0</v>
      </c>
      <c r="BD94" s="246">
        <f>'Result Entry'!BE96</f>
        <v>0</v>
      </c>
      <c r="BE94" s="246">
        <f>'Result Entry'!BF96</f>
        <v>0</v>
      </c>
      <c r="BF94" s="247">
        <f>'Result Entry'!BG96</f>
        <v>0</v>
      </c>
      <c r="BG94" s="248">
        <f>'Result Entry'!BH96</f>
        <v>0</v>
      </c>
      <c r="BH94" s="248">
        <f>'Result Entry'!BI96</f>
        <v>0</v>
      </c>
      <c r="BI94" s="249">
        <f>'Result Entry'!BJ96</f>
        <v>0</v>
      </c>
      <c r="BJ94" s="91">
        <f>'Result Entry'!BK96</f>
        <v>0</v>
      </c>
      <c r="BK94" s="250">
        <f>'Result Entry'!BL96</f>
        <v>0</v>
      </c>
      <c r="BL94" s="250">
        <f>'Result Entry'!BM96</f>
        <v>0</v>
      </c>
      <c r="BM94" s="250">
        <f>'Result Entry'!BN96</f>
        <v>0</v>
      </c>
      <c r="BN94" s="91">
        <f>'Result Entry'!BO96</f>
        <v>0</v>
      </c>
      <c r="BO94" s="250">
        <f>'Result Entry'!BP96</f>
        <v>0</v>
      </c>
      <c r="BP94" s="235">
        <f>'Result Entry'!BQ96</f>
        <v>0</v>
      </c>
      <c r="BQ94" s="251" t="str">
        <f>'Result Entry'!BR96</f>
        <v/>
      </c>
      <c r="BR94" s="259">
        <f>'Result Entry'!BS96</f>
        <v>0</v>
      </c>
      <c r="BS94" s="254">
        <f>'Result Entry'!BT96</f>
        <v>0</v>
      </c>
      <c r="BT94" s="254">
        <f>'Result Entry'!BU96</f>
        <v>0</v>
      </c>
      <c r="BU94" s="254">
        <f>'Result Entry'!BV96</f>
        <v>0</v>
      </c>
      <c r="BV94" s="254">
        <f>'Result Entry'!BW96</f>
        <v>0</v>
      </c>
      <c r="BW94" s="260">
        <f>'Result Entry'!BX96</f>
        <v>0</v>
      </c>
      <c r="BX94" s="235">
        <f>'Result Entry'!BY96</f>
        <v>0</v>
      </c>
      <c r="BY94" s="251" t="str">
        <f>'Result Entry'!BZ96</f>
        <v/>
      </c>
      <c r="BZ94" s="259">
        <f>'Result Entry'!CA96</f>
        <v>0</v>
      </c>
      <c r="CA94" s="254">
        <f>'Result Entry'!CB96</f>
        <v>0</v>
      </c>
      <c r="CB94" s="254">
        <f>'Result Entry'!CC96</f>
        <v>0</v>
      </c>
      <c r="CC94" s="254">
        <f>'Result Entry'!CD96</f>
        <v>0</v>
      </c>
      <c r="CD94" s="254">
        <f>'Result Entry'!CE96</f>
        <v>0</v>
      </c>
      <c r="CE94" s="260">
        <f>'Result Entry'!CF96</f>
        <v>0</v>
      </c>
      <c r="CF94" s="235">
        <f>'Result Entry'!CG96</f>
        <v>0</v>
      </c>
      <c r="CG94" s="251" t="str">
        <f>'Result Entry'!CH96</f>
        <v/>
      </c>
      <c r="CH94" s="259">
        <f>'Result Entry'!CI96</f>
        <v>0</v>
      </c>
      <c r="CI94" s="254">
        <f>'Result Entry'!CJ96</f>
        <v>0</v>
      </c>
      <c r="CJ94" s="254">
        <f>'Result Entry'!CK96</f>
        <v>0</v>
      </c>
      <c r="CK94" s="254">
        <f>'Result Entry'!CL96</f>
        <v>0</v>
      </c>
      <c r="CL94" s="254">
        <f>'Result Entry'!CM96</f>
        <v>0</v>
      </c>
      <c r="CM94" s="260">
        <f>'Result Entry'!CN96</f>
        <v>0</v>
      </c>
      <c r="CN94" s="235">
        <f>'Result Entry'!CO96</f>
        <v>0</v>
      </c>
      <c r="CO94" s="251" t="str">
        <f>'Result Entry'!CP96</f>
        <v/>
      </c>
      <c r="CP94" s="259">
        <f>'Result Entry'!CQ96</f>
        <v>0</v>
      </c>
      <c r="CQ94" s="254">
        <f>'Result Entry'!CR96</f>
        <v>0</v>
      </c>
      <c r="CR94" s="254">
        <f>'Result Entry'!CS96</f>
        <v>0</v>
      </c>
      <c r="CS94" s="254">
        <f>'Result Entry'!CT96</f>
        <v>0</v>
      </c>
      <c r="CT94" s="254">
        <f>'Result Entry'!CU96</f>
        <v>0</v>
      </c>
      <c r="CU94" s="260">
        <f>'Result Entry'!CV96</f>
        <v>0</v>
      </c>
      <c r="CV94" s="235" t="str">
        <f>'Result Entry'!CW96</f>
        <v/>
      </c>
      <c r="CW94" s="251" t="str">
        <f>'Result Entry'!CX96</f>
        <v/>
      </c>
      <c r="CX94" s="261">
        <f>'Result Entry'!CY96</f>
        <v>0</v>
      </c>
      <c r="CY94" s="262">
        <f>'Result Entry'!CZ96</f>
        <v>0</v>
      </c>
      <c r="CZ94" s="263" t="str">
        <f>'Result Entry'!DA96</f>
        <v/>
      </c>
      <c r="DA94" s="256">
        <f>'Result Entry'!DB96</f>
        <v>705</v>
      </c>
      <c r="DB94" s="242">
        <f>'Result Entry'!DC96</f>
        <v>0</v>
      </c>
      <c r="DC94" s="257">
        <f>'Result Entry'!DD96</f>
        <v>0</v>
      </c>
      <c r="DD94" s="235" t="str">
        <f>'Result Entry'!DE96</f>
        <v/>
      </c>
      <c r="DE94" s="235" t="str">
        <f>'Result Entry'!DF96</f>
        <v/>
      </c>
      <c r="DF94" s="235" t="str">
        <f>'Result Entry'!DG96</f>
        <v/>
      </c>
      <c r="DG94" s="258" t="str">
        <f>'Result Entry'!DH96</f>
        <v/>
      </c>
    </row>
    <row r="95" spans="1:111">
      <c r="A95" s="833"/>
      <c r="B95" s="245">
        <f t="shared" si="1"/>
        <v>0</v>
      </c>
      <c r="C95" s="234">
        <f>'Result Entry'!D97</f>
        <v>0</v>
      </c>
      <c r="D95" s="234">
        <f>'Result Entry'!E97</f>
        <v>0</v>
      </c>
      <c r="E95" s="234">
        <f>'Result Entry'!F97</f>
        <v>0</v>
      </c>
      <c r="F95" s="235">
        <f>'Result Entry'!G97</f>
        <v>0</v>
      </c>
      <c r="G95" s="235">
        <f>'Result Entry'!H97</f>
        <v>0</v>
      </c>
      <c r="H95" s="235">
        <f>'Result Entry'!I97</f>
        <v>0</v>
      </c>
      <c r="I95" s="525">
        <f>'Result Entry'!J97</f>
        <v>0</v>
      </c>
      <c r="J95" s="92">
        <f>'Result Entry'!K97</f>
        <v>0</v>
      </c>
      <c r="K95" s="246">
        <f>'Result Entry'!L97</f>
        <v>0</v>
      </c>
      <c r="L95" s="246">
        <f>'Result Entry'!M97</f>
        <v>0</v>
      </c>
      <c r="M95" s="247">
        <f>'Result Entry'!N97</f>
        <v>0</v>
      </c>
      <c r="N95" s="248">
        <f>'Result Entry'!O97</f>
        <v>0</v>
      </c>
      <c r="O95" s="248">
        <f>'Result Entry'!P97</f>
        <v>0</v>
      </c>
      <c r="P95" s="249">
        <f>'Result Entry'!Q97</f>
        <v>0</v>
      </c>
      <c r="Q95" s="91">
        <f>'Result Entry'!R97</f>
        <v>0</v>
      </c>
      <c r="R95" s="250">
        <f>'Result Entry'!S97</f>
        <v>0</v>
      </c>
      <c r="S95" s="250">
        <f>'Result Entry'!T97</f>
        <v>0</v>
      </c>
      <c r="T95" s="250">
        <f>'Result Entry'!U97</f>
        <v>0</v>
      </c>
      <c r="U95" s="91">
        <f>'Result Entry'!V97</f>
        <v>0</v>
      </c>
      <c r="V95" s="250">
        <f>'Result Entry'!W97</f>
        <v>0</v>
      </c>
      <c r="W95" s="235">
        <f>'Result Entry'!X97</f>
        <v>0</v>
      </c>
      <c r="X95" s="251" t="str">
        <f>'Result Entry'!Y97</f>
        <v/>
      </c>
      <c r="Y95" s="252">
        <f>'Result Entry'!Z97</f>
        <v>0</v>
      </c>
      <c r="Z95" s="246">
        <f>'Result Entry'!AA97</f>
        <v>0</v>
      </c>
      <c r="AA95" s="246">
        <f>'Result Entry'!AB97</f>
        <v>0</v>
      </c>
      <c r="AB95" s="247">
        <f>'Result Entry'!AC97</f>
        <v>0</v>
      </c>
      <c r="AC95" s="248">
        <f>'Result Entry'!AD97</f>
        <v>0</v>
      </c>
      <c r="AD95" s="248">
        <f>'Result Entry'!AE97</f>
        <v>0</v>
      </c>
      <c r="AE95" s="249">
        <f>'Result Entry'!AF97</f>
        <v>0</v>
      </c>
      <c r="AF95" s="91">
        <f>'Result Entry'!AG97</f>
        <v>0</v>
      </c>
      <c r="AG95" s="250">
        <f>'Result Entry'!AH97</f>
        <v>0</v>
      </c>
      <c r="AH95" s="250">
        <f>'Result Entry'!AI97</f>
        <v>0</v>
      </c>
      <c r="AI95" s="250">
        <f>'Result Entry'!AJ97</f>
        <v>0</v>
      </c>
      <c r="AJ95" s="91">
        <f>'Result Entry'!AK97</f>
        <v>0</v>
      </c>
      <c r="AK95" s="250">
        <f>'Result Entry'!AL97</f>
        <v>0</v>
      </c>
      <c r="AL95" s="235">
        <f>'Result Entry'!AM97</f>
        <v>0</v>
      </c>
      <c r="AM95" s="251" t="str">
        <f>'Result Entry'!AN97</f>
        <v/>
      </c>
      <c r="AN95" s="252">
        <f>'Result Entry'!AO97</f>
        <v>0</v>
      </c>
      <c r="AO95" s="246">
        <f>'Result Entry'!AP97</f>
        <v>0</v>
      </c>
      <c r="AP95" s="246">
        <f>'Result Entry'!AQ97</f>
        <v>0</v>
      </c>
      <c r="AQ95" s="247">
        <f>'Result Entry'!AR97</f>
        <v>0</v>
      </c>
      <c r="AR95" s="248">
        <f>'Result Entry'!AS97</f>
        <v>0</v>
      </c>
      <c r="AS95" s="248">
        <f>'Result Entry'!AT97</f>
        <v>0</v>
      </c>
      <c r="AT95" s="249">
        <f>'Result Entry'!AU97</f>
        <v>0</v>
      </c>
      <c r="AU95" s="91">
        <f>'Result Entry'!AV97</f>
        <v>0</v>
      </c>
      <c r="AV95" s="250">
        <f>'Result Entry'!AW97</f>
        <v>0</v>
      </c>
      <c r="AW95" s="250">
        <f>'Result Entry'!AX97</f>
        <v>0</v>
      </c>
      <c r="AX95" s="250">
        <f>'Result Entry'!AY97</f>
        <v>0</v>
      </c>
      <c r="AY95" s="91">
        <f>'Result Entry'!AZ97</f>
        <v>0</v>
      </c>
      <c r="AZ95" s="250">
        <f>'Result Entry'!BA97</f>
        <v>0</v>
      </c>
      <c r="BA95" s="235">
        <f>'Result Entry'!BB97</f>
        <v>0</v>
      </c>
      <c r="BB95" s="251" t="str">
        <f>'Result Entry'!BC97</f>
        <v/>
      </c>
      <c r="BC95" s="252">
        <f>'Result Entry'!BD97</f>
        <v>0</v>
      </c>
      <c r="BD95" s="246">
        <f>'Result Entry'!BE97</f>
        <v>0</v>
      </c>
      <c r="BE95" s="246">
        <f>'Result Entry'!BF97</f>
        <v>0</v>
      </c>
      <c r="BF95" s="247">
        <f>'Result Entry'!BG97</f>
        <v>0</v>
      </c>
      <c r="BG95" s="248">
        <f>'Result Entry'!BH97</f>
        <v>0</v>
      </c>
      <c r="BH95" s="248">
        <f>'Result Entry'!BI97</f>
        <v>0</v>
      </c>
      <c r="BI95" s="249">
        <f>'Result Entry'!BJ97</f>
        <v>0</v>
      </c>
      <c r="BJ95" s="91">
        <f>'Result Entry'!BK97</f>
        <v>0</v>
      </c>
      <c r="BK95" s="250">
        <f>'Result Entry'!BL97</f>
        <v>0</v>
      </c>
      <c r="BL95" s="250">
        <f>'Result Entry'!BM97</f>
        <v>0</v>
      </c>
      <c r="BM95" s="250">
        <f>'Result Entry'!BN97</f>
        <v>0</v>
      </c>
      <c r="BN95" s="91">
        <f>'Result Entry'!BO97</f>
        <v>0</v>
      </c>
      <c r="BO95" s="250">
        <f>'Result Entry'!BP97</f>
        <v>0</v>
      </c>
      <c r="BP95" s="235">
        <f>'Result Entry'!BQ97</f>
        <v>0</v>
      </c>
      <c r="BQ95" s="251" t="str">
        <f>'Result Entry'!BR97</f>
        <v/>
      </c>
      <c r="BR95" s="259">
        <f>'Result Entry'!BS97</f>
        <v>0</v>
      </c>
      <c r="BS95" s="254">
        <f>'Result Entry'!BT97</f>
        <v>0</v>
      </c>
      <c r="BT95" s="254">
        <f>'Result Entry'!BU97</f>
        <v>0</v>
      </c>
      <c r="BU95" s="254">
        <f>'Result Entry'!BV97</f>
        <v>0</v>
      </c>
      <c r="BV95" s="254">
        <f>'Result Entry'!BW97</f>
        <v>0</v>
      </c>
      <c r="BW95" s="260">
        <f>'Result Entry'!BX97</f>
        <v>0</v>
      </c>
      <c r="BX95" s="235">
        <f>'Result Entry'!BY97</f>
        <v>0</v>
      </c>
      <c r="BY95" s="251" t="str">
        <f>'Result Entry'!BZ97</f>
        <v/>
      </c>
      <c r="BZ95" s="259">
        <f>'Result Entry'!CA97</f>
        <v>0</v>
      </c>
      <c r="CA95" s="254">
        <f>'Result Entry'!CB97</f>
        <v>0</v>
      </c>
      <c r="CB95" s="254">
        <f>'Result Entry'!CC97</f>
        <v>0</v>
      </c>
      <c r="CC95" s="254">
        <f>'Result Entry'!CD97</f>
        <v>0</v>
      </c>
      <c r="CD95" s="254">
        <f>'Result Entry'!CE97</f>
        <v>0</v>
      </c>
      <c r="CE95" s="260">
        <f>'Result Entry'!CF97</f>
        <v>0</v>
      </c>
      <c r="CF95" s="235">
        <f>'Result Entry'!CG97</f>
        <v>0</v>
      </c>
      <c r="CG95" s="251" t="str">
        <f>'Result Entry'!CH97</f>
        <v/>
      </c>
      <c r="CH95" s="259">
        <f>'Result Entry'!CI97</f>
        <v>0</v>
      </c>
      <c r="CI95" s="254">
        <f>'Result Entry'!CJ97</f>
        <v>0</v>
      </c>
      <c r="CJ95" s="254">
        <f>'Result Entry'!CK97</f>
        <v>0</v>
      </c>
      <c r="CK95" s="254">
        <f>'Result Entry'!CL97</f>
        <v>0</v>
      </c>
      <c r="CL95" s="254">
        <f>'Result Entry'!CM97</f>
        <v>0</v>
      </c>
      <c r="CM95" s="260">
        <f>'Result Entry'!CN97</f>
        <v>0</v>
      </c>
      <c r="CN95" s="235">
        <f>'Result Entry'!CO97</f>
        <v>0</v>
      </c>
      <c r="CO95" s="251" t="str">
        <f>'Result Entry'!CP97</f>
        <v/>
      </c>
      <c r="CP95" s="259">
        <f>'Result Entry'!CQ97</f>
        <v>0</v>
      </c>
      <c r="CQ95" s="254">
        <f>'Result Entry'!CR97</f>
        <v>0</v>
      </c>
      <c r="CR95" s="254">
        <f>'Result Entry'!CS97</f>
        <v>0</v>
      </c>
      <c r="CS95" s="254">
        <f>'Result Entry'!CT97</f>
        <v>0</v>
      </c>
      <c r="CT95" s="254">
        <f>'Result Entry'!CU97</f>
        <v>0</v>
      </c>
      <c r="CU95" s="260">
        <f>'Result Entry'!CV97</f>
        <v>0</v>
      </c>
      <c r="CV95" s="235" t="str">
        <f>'Result Entry'!CW97</f>
        <v/>
      </c>
      <c r="CW95" s="251" t="str">
        <f>'Result Entry'!CX97</f>
        <v/>
      </c>
      <c r="CX95" s="261">
        <f>'Result Entry'!CY97</f>
        <v>0</v>
      </c>
      <c r="CY95" s="262">
        <f>'Result Entry'!CZ97</f>
        <v>0</v>
      </c>
      <c r="CZ95" s="263" t="str">
        <f>'Result Entry'!DA97</f>
        <v/>
      </c>
      <c r="DA95" s="256">
        <f>'Result Entry'!DB97</f>
        <v>705</v>
      </c>
      <c r="DB95" s="242">
        <f>'Result Entry'!DC97</f>
        <v>0</v>
      </c>
      <c r="DC95" s="257">
        <f>'Result Entry'!DD97</f>
        <v>0</v>
      </c>
      <c r="DD95" s="235" t="str">
        <f>'Result Entry'!DE97</f>
        <v/>
      </c>
      <c r="DE95" s="235" t="str">
        <f>'Result Entry'!DF97</f>
        <v/>
      </c>
      <c r="DF95" s="235" t="str">
        <f>'Result Entry'!DG97</f>
        <v/>
      </c>
      <c r="DG95" s="258" t="str">
        <f>'Result Entry'!DH97</f>
        <v/>
      </c>
    </row>
    <row r="96" spans="1:111">
      <c r="A96" s="833"/>
      <c r="B96" s="245">
        <f t="shared" si="1"/>
        <v>0</v>
      </c>
      <c r="C96" s="234">
        <f>'Result Entry'!D98</f>
        <v>0</v>
      </c>
      <c r="D96" s="234">
        <f>'Result Entry'!E98</f>
        <v>0</v>
      </c>
      <c r="E96" s="234">
        <f>'Result Entry'!F98</f>
        <v>0</v>
      </c>
      <c r="F96" s="235">
        <f>'Result Entry'!G98</f>
        <v>0</v>
      </c>
      <c r="G96" s="235">
        <f>'Result Entry'!H98</f>
        <v>0</v>
      </c>
      <c r="H96" s="235">
        <f>'Result Entry'!I98</f>
        <v>0</v>
      </c>
      <c r="I96" s="525">
        <f>'Result Entry'!J98</f>
        <v>0</v>
      </c>
      <c r="J96" s="92">
        <f>'Result Entry'!K98</f>
        <v>0</v>
      </c>
      <c r="K96" s="246">
        <f>'Result Entry'!L98</f>
        <v>0</v>
      </c>
      <c r="L96" s="246">
        <f>'Result Entry'!M98</f>
        <v>0</v>
      </c>
      <c r="M96" s="247">
        <f>'Result Entry'!N98</f>
        <v>0</v>
      </c>
      <c r="N96" s="248">
        <f>'Result Entry'!O98</f>
        <v>0</v>
      </c>
      <c r="O96" s="248">
        <f>'Result Entry'!P98</f>
        <v>0</v>
      </c>
      <c r="P96" s="249">
        <f>'Result Entry'!Q98</f>
        <v>0</v>
      </c>
      <c r="Q96" s="91">
        <f>'Result Entry'!R98</f>
        <v>0</v>
      </c>
      <c r="R96" s="250">
        <f>'Result Entry'!S98</f>
        <v>0</v>
      </c>
      <c r="S96" s="250">
        <f>'Result Entry'!T98</f>
        <v>0</v>
      </c>
      <c r="T96" s="250">
        <f>'Result Entry'!U98</f>
        <v>0</v>
      </c>
      <c r="U96" s="91">
        <f>'Result Entry'!V98</f>
        <v>0</v>
      </c>
      <c r="V96" s="250">
        <f>'Result Entry'!W98</f>
        <v>0</v>
      </c>
      <c r="W96" s="235">
        <f>'Result Entry'!X98</f>
        <v>0</v>
      </c>
      <c r="X96" s="251" t="str">
        <f>'Result Entry'!Y98</f>
        <v/>
      </c>
      <c r="Y96" s="252">
        <f>'Result Entry'!Z98</f>
        <v>0</v>
      </c>
      <c r="Z96" s="246">
        <f>'Result Entry'!AA98</f>
        <v>0</v>
      </c>
      <c r="AA96" s="246">
        <f>'Result Entry'!AB98</f>
        <v>0</v>
      </c>
      <c r="AB96" s="247">
        <f>'Result Entry'!AC98</f>
        <v>0</v>
      </c>
      <c r="AC96" s="248">
        <f>'Result Entry'!AD98</f>
        <v>0</v>
      </c>
      <c r="AD96" s="248">
        <f>'Result Entry'!AE98</f>
        <v>0</v>
      </c>
      <c r="AE96" s="249">
        <f>'Result Entry'!AF98</f>
        <v>0</v>
      </c>
      <c r="AF96" s="91">
        <f>'Result Entry'!AG98</f>
        <v>0</v>
      </c>
      <c r="AG96" s="250">
        <f>'Result Entry'!AH98</f>
        <v>0</v>
      </c>
      <c r="AH96" s="250">
        <f>'Result Entry'!AI98</f>
        <v>0</v>
      </c>
      <c r="AI96" s="250">
        <f>'Result Entry'!AJ98</f>
        <v>0</v>
      </c>
      <c r="AJ96" s="91">
        <f>'Result Entry'!AK98</f>
        <v>0</v>
      </c>
      <c r="AK96" s="250">
        <f>'Result Entry'!AL98</f>
        <v>0</v>
      </c>
      <c r="AL96" s="235">
        <f>'Result Entry'!AM98</f>
        <v>0</v>
      </c>
      <c r="AM96" s="251" t="str">
        <f>'Result Entry'!AN98</f>
        <v/>
      </c>
      <c r="AN96" s="252">
        <f>'Result Entry'!AO98</f>
        <v>0</v>
      </c>
      <c r="AO96" s="246">
        <f>'Result Entry'!AP98</f>
        <v>0</v>
      </c>
      <c r="AP96" s="246">
        <f>'Result Entry'!AQ98</f>
        <v>0</v>
      </c>
      <c r="AQ96" s="247">
        <f>'Result Entry'!AR98</f>
        <v>0</v>
      </c>
      <c r="AR96" s="248">
        <f>'Result Entry'!AS98</f>
        <v>0</v>
      </c>
      <c r="AS96" s="248">
        <f>'Result Entry'!AT98</f>
        <v>0</v>
      </c>
      <c r="AT96" s="249">
        <f>'Result Entry'!AU98</f>
        <v>0</v>
      </c>
      <c r="AU96" s="91">
        <f>'Result Entry'!AV98</f>
        <v>0</v>
      </c>
      <c r="AV96" s="250">
        <f>'Result Entry'!AW98</f>
        <v>0</v>
      </c>
      <c r="AW96" s="250">
        <f>'Result Entry'!AX98</f>
        <v>0</v>
      </c>
      <c r="AX96" s="250">
        <f>'Result Entry'!AY98</f>
        <v>0</v>
      </c>
      <c r="AY96" s="91">
        <f>'Result Entry'!AZ98</f>
        <v>0</v>
      </c>
      <c r="AZ96" s="250">
        <f>'Result Entry'!BA98</f>
        <v>0</v>
      </c>
      <c r="BA96" s="235">
        <f>'Result Entry'!BB98</f>
        <v>0</v>
      </c>
      <c r="BB96" s="251" t="str">
        <f>'Result Entry'!BC98</f>
        <v/>
      </c>
      <c r="BC96" s="252">
        <f>'Result Entry'!BD98</f>
        <v>0</v>
      </c>
      <c r="BD96" s="246">
        <f>'Result Entry'!BE98</f>
        <v>0</v>
      </c>
      <c r="BE96" s="246">
        <f>'Result Entry'!BF98</f>
        <v>0</v>
      </c>
      <c r="BF96" s="247">
        <f>'Result Entry'!BG98</f>
        <v>0</v>
      </c>
      <c r="BG96" s="248">
        <f>'Result Entry'!BH98</f>
        <v>0</v>
      </c>
      <c r="BH96" s="248">
        <f>'Result Entry'!BI98</f>
        <v>0</v>
      </c>
      <c r="BI96" s="249">
        <f>'Result Entry'!BJ98</f>
        <v>0</v>
      </c>
      <c r="BJ96" s="91">
        <f>'Result Entry'!BK98</f>
        <v>0</v>
      </c>
      <c r="BK96" s="250">
        <f>'Result Entry'!BL98</f>
        <v>0</v>
      </c>
      <c r="BL96" s="250">
        <f>'Result Entry'!BM98</f>
        <v>0</v>
      </c>
      <c r="BM96" s="250">
        <f>'Result Entry'!BN98</f>
        <v>0</v>
      </c>
      <c r="BN96" s="91">
        <f>'Result Entry'!BO98</f>
        <v>0</v>
      </c>
      <c r="BO96" s="250">
        <f>'Result Entry'!BP98</f>
        <v>0</v>
      </c>
      <c r="BP96" s="235">
        <f>'Result Entry'!BQ98</f>
        <v>0</v>
      </c>
      <c r="BQ96" s="251" t="str">
        <f>'Result Entry'!BR98</f>
        <v/>
      </c>
      <c r="BR96" s="259">
        <f>'Result Entry'!BS98</f>
        <v>0</v>
      </c>
      <c r="BS96" s="254">
        <f>'Result Entry'!BT98</f>
        <v>0</v>
      </c>
      <c r="BT96" s="254">
        <f>'Result Entry'!BU98</f>
        <v>0</v>
      </c>
      <c r="BU96" s="254">
        <f>'Result Entry'!BV98</f>
        <v>0</v>
      </c>
      <c r="BV96" s="254">
        <f>'Result Entry'!BW98</f>
        <v>0</v>
      </c>
      <c r="BW96" s="260">
        <f>'Result Entry'!BX98</f>
        <v>0</v>
      </c>
      <c r="BX96" s="235">
        <f>'Result Entry'!BY98</f>
        <v>0</v>
      </c>
      <c r="BY96" s="251" t="str">
        <f>'Result Entry'!BZ98</f>
        <v/>
      </c>
      <c r="BZ96" s="259">
        <f>'Result Entry'!CA98</f>
        <v>0</v>
      </c>
      <c r="CA96" s="254">
        <f>'Result Entry'!CB98</f>
        <v>0</v>
      </c>
      <c r="CB96" s="254">
        <f>'Result Entry'!CC98</f>
        <v>0</v>
      </c>
      <c r="CC96" s="254">
        <f>'Result Entry'!CD98</f>
        <v>0</v>
      </c>
      <c r="CD96" s="254">
        <f>'Result Entry'!CE98</f>
        <v>0</v>
      </c>
      <c r="CE96" s="260">
        <f>'Result Entry'!CF98</f>
        <v>0</v>
      </c>
      <c r="CF96" s="235">
        <f>'Result Entry'!CG98</f>
        <v>0</v>
      </c>
      <c r="CG96" s="251" t="str">
        <f>'Result Entry'!CH98</f>
        <v/>
      </c>
      <c r="CH96" s="259">
        <f>'Result Entry'!CI98</f>
        <v>0</v>
      </c>
      <c r="CI96" s="254">
        <f>'Result Entry'!CJ98</f>
        <v>0</v>
      </c>
      <c r="CJ96" s="254">
        <f>'Result Entry'!CK98</f>
        <v>0</v>
      </c>
      <c r="CK96" s="254">
        <f>'Result Entry'!CL98</f>
        <v>0</v>
      </c>
      <c r="CL96" s="254">
        <f>'Result Entry'!CM98</f>
        <v>0</v>
      </c>
      <c r="CM96" s="260">
        <f>'Result Entry'!CN98</f>
        <v>0</v>
      </c>
      <c r="CN96" s="235">
        <f>'Result Entry'!CO98</f>
        <v>0</v>
      </c>
      <c r="CO96" s="251" t="str">
        <f>'Result Entry'!CP98</f>
        <v/>
      </c>
      <c r="CP96" s="259">
        <f>'Result Entry'!CQ98</f>
        <v>0</v>
      </c>
      <c r="CQ96" s="254">
        <f>'Result Entry'!CR98</f>
        <v>0</v>
      </c>
      <c r="CR96" s="254">
        <f>'Result Entry'!CS98</f>
        <v>0</v>
      </c>
      <c r="CS96" s="254">
        <f>'Result Entry'!CT98</f>
        <v>0</v>
      </c>
      <c r="CT96" s="254">
        <f>'Result Entry'!CU98</f>
        <v>0</v>
      </c>
      <c r="CU96" s="260">
        <f>'Result Entry'!CV98</f>
        <v>0</v>
      </c>
      <c r="CV96" s="235" t="str">
        <f>'Result Entry'!CW98</f>
        <v/>
      </c>
      <c r="CW96" s="251" t="str">
        <f>'Result Entry'!CX98</f>
        <v/>
      </c>
      <c r="CX96" s="261">
        <f>'Result Entry'!CY98</f>
        <v>0</v>
      </c>
      <c r="CY96" s="262">
        <f>'Result Entry'!CZ98</f>
        <v>0</v>
      </c>
      <c r="CZ96" s="263" t="str">
        <f>'Result Entry'!DA98</f>
        <v/>
      </c>
      <c r="DA96" s="256">
        <f>'Result Entry'!DB98</f>
        <v>705</v>
      </c>
      <c r="DB96" s="242">
        <f>'Result Entry'!DC98</f>
        <v>0</v>
      </c>
      <c r="DC96" s="257">
        <f>'Result Entry'!DD98</f>
        <v>0</v>
      </c>
      <c r="DD96" s="235" t="str">
        <f>'Result Entry'!DE98</f>
        <v/>
      </c>
      <c r="DE96" s="235" t="str">
        <f>'Result Entry'!DF98</f>
        <v/>
      </c>
      <c r="DF96" s="235" t="str">
        <f>'Result Entry'!DG98</f>
        <v/>
      </c>
      <c r="DG96" s="258" t="str">
        <f>'Result Entry'!DH98</f>
        <v/>
      </c>
    </row>
    <row r="97" spans="1:111">
      <c r="A97" s="833"/>
      <c r="B97" s="245">
        <f t="shared" si="1"/>
        <v>0</v>
      </c>
      <c r="C97" s="234">
        <f>'Result Entry'!D99</f>
        <v>0</v>
      </c>
      <c r="D97" s="234">
        <f>'Result Entry'!E99</f>
        <v>0</v>
      </c>
      <c r="E97" s="234">
        <f>'Result Entry'!F99</f>
        <v>0</v>
      </c>
      <c r="F97" s="235">
        <f>'Result Entry'!G99</f>
        <v>0</v>
      </c>
      <c r="G97" s="235">
        <f>'Result Entry'!H99</f>
        <v>0</v>
      </c>
      <c r="H97" s="235">
        <f>'Result Entry'!I99</f>
        <v>0</v>
      </c>
      <c r="I97" s="525">
        <f>'Result Entry'!J99</f>
        <v>0</v>
      </c>
      <c r="J97" s="92">
        <f>'Result Entry'!K99</f>
        <v>0</v>
      </c>
      <c r="K97" s="246">
        <f>'Result Entry'!L99</f>
        <v>0</v>
      </c>
      <c r="L97" s="246">
        <f>'Result Entry'!M99</f>
        <v>0</v>
      </c>
      <c r="M97" s="247">
        <f>'Result Entry'!N99</f>
        <v>0</v>
      </c>
      <c r="N97" s="248">
        <f>'Result Entry'!O99</f>
        <v>0</v>
      </c>
      <c r="O97" s="248">
        <f>'Result Entry'!P99</f>
        <v>0</v>
      </c>
      <c r="P97" s="249">
        <f>'Result Entry'!Q99</f>
        <v>0</v>
      </c>
      <c r="Q97" s="91">
        <f>'Result Entry'!R99</f>
        <v>0</v>
      </c>
      <c r="R97" s="250">
        <f>'Result Entry'!S99</f>
        <v>0</v>
      </c>
      <c r="S97" s="250">
        <f>'Result Entry'!T99</f>
        <v>0</v>
      </c>
      <c r="T97" s="250">
        <f>'Result Entry'!U99</f>
        <v>0</v>
      </c>
      <c r="U97" s="91">
        <f>'Result Entry'!V99</f>
        <v>0</v>
      </c>
      <c r="V97" s="250">
        <f>'Result Entry'!W99</f>
        <v>0</v>
      </c>
      <c r="W97" s="235">
        <f>'Result Entry'!X99</f>
        <v>0</v>
      </c>
      <c r="X97" s="251" t="str">
        <f>'Result Entry'!Y99</f>
        <v/>
      </c>
      <c r="Y97" s="252">
        <f>'Result Entry'!Z99</f>
        <v>0</v>
      </c>
      <c r="Z97" s="246">
        <f>'Result Entry'!AA99</f>
        <v>0</v>
      </c>
      <c r="AA97" s="246">
        <f>'Result Entry'!AB99</f>
        <v>0</v>
      </c>
      <c r="AB97" s="247">
        <f>'Result Entry'!AC99</f>
        <v>0</v>
      </c>
      <c r="AC97" s="248">
        <f>'Result Entry'!AD99</f>
        <v>0</v>
      </c>
      <c r="AD97" s="248">
        <f>'Result Entry'!AE99</f>
        <v>0</v>
      </c>
      <c r="AE97" s="249">
        <f>'Result Entry'!AF99</f>
        <v>0</v>
      </c>
      <c r="AF97" s="91">
        <f>'Result Entry'!AG99</f>
        <v>0</v>
      </c>
      <c r="AG97" s="250">
        <f>'Result Entry'!AH99</f>
        <v>0</v>
      </c>
      <c r="AH97" s="250">
        <f>'Result Entry'!AI99</f>
        <v>0</v>
      </c>
      <c r="AI97" s="250">
        <f>'Result Entry'!AJ99</f>
        <v>0</v>
      </c>
      <c r="AJ97" s="91">
        <f>'Result Entry'!AK99</f>
        <v>0</v>
      </c>
      <c r="AK97" s="250">
        <f>'Result Entry'!AL99</f>
        <v>0</v>
      </c>
      <c r="AL97" s="235">
        <f>'Result Entry'!AM99</f>
        <v>0</v>
      </c>
      <c r="AM97" s="251" t="str">
        <f>'Result Entry'!AN99</f>
        <v/>
      </c>
      <c r="AN97" s="252">
        <f>'Result Entry'!AO99</f>
        <v>0</v>
      </c>
      <c r="AO97" s="246">
        <f>'Result Entry'!AP99</f>
        <v>0</v>
      </c>
      <c r="AP97" s="246">
        <f>'Result Entry'!AQ99</f>
        <v>0</v>
      </c>
      <c r="AQ97" s="247">
        <f>'Result Entry'!AR99</f>
        <v>0</v>
      </c>
      <c r="AR97" s="248">
        <f>'Result Entry'!AS99</f>
        <v>0</v>
      </c>
      <c r="AS97" s="248">
        <f>'Result Entry'!AT99</f>
        <v>0</v>
      </c>
      <c r="AT97" s="249">
        <f>'Result Entry'!AU99</f>
        <v>0</v>
      </c>
      <c r="AU97" s="91">
        <f>'Result Entry'!AV99</f>
        <v>0</v>
      </c>
      <c r="AV97" s="250">
        <f>'Result Entry'!AW99</f>
        <v>0</v>
      </c>
      <c r="AW97" s="250">
        <f>'Result Entry'!AX99</f>
        <v>0</v>
      </c>
      <c r="AX97" s="250">
        <f>'Result Entry'!AY99</f>
        <v>0</v>
      </c>
      <c r="AY97" s="91">
        <f>'Result Entry'!AZ99</f>
        <v>0</v>
      </c>
      <c r="AZ97" s="250">
        <f>'Result Entry'!BA99</f>
        <v>0</v>
      </c>
      <c r="BA97" s="235">
        <f>'Result Entry'!BB99</f>
        <v>0</v>
      </c>
      <c r="BB97" s="251" t="str">
        <f>'Result Entry'!BC99</f>
        <v/>
      </c>
      <c r="BC97" s="252">
        <f>'Result Entry'!BD99</f>
        <v>0</v>
      </c>
      <c r="BD97" s="246">
        <f>'Result Entry'!BE99</f>
        <v>0</v>
      </c>
      <c r="BE97" s="246">
        <f>'Result Entry'!BF99</f>
        <v>0</v>
      </c>
      <c r="BF97" s="247">
        <f>'Result Entry'!BG99</f>
        <v>0</v>
      </c>
      <c r="BG97" s="248">
        <f>'Result Entry'!BH99</f>
        <v>0</v>
      </c>
      <c r="BH97" s="248">
        <f>'Result Entry'!BI99</f>
        <v>0</v>
      </c>
      <c r="BI97" s="249">
        <f>'Result Entry'!BJ99</f>
        <v>0</v>
      </c>
      <c r="BJ97" s="91">
        <f>'Result Entry'!BK99</f>
        <v>0</v>
      </c>
      <c r="BK97" s="250">
        <f>'Result Entry'!BL99</f>
        <v>0</v>
      </c>
      <c r="BL97" s="250">
        <f>'Result Entry'!BM99</f>
        <v>0</v>
      </c>
      <c r="BM97" s="250">
        <f>'Result Entry'!BN99</f>
        <v>0</v>
      </c>
      <c r="BN97" s="91">
        <f>'Result Entry'!BO99</f>
        <v>0</v>
      </c>
      <c r="BO97" s="250">
        <f>'Result Entry'!BP99</f>
        <v>0</v>
      </c>
      <c r="BP97" s="235">
        <f>'Result Entry'!BQ99</f>
        <v>0</v>
      </c>
      <c r="BQ97" s="251" t="str">
        <f>'Result Entry'!BR99</f>
        <v/>
      </c>
      <c r="BR97" s="259">
        <f>'Result Entry'!BS99</f>
        <v>0</v>
      </c>
      <c r="BS97" s="254">
        <f>'Result Entry'!BT99</f>
        <v>0</v>
      </c>
      <c r="BT97" s="254">
        <f>'Result Entry'!BU99</f>
        <v>0</v>
      </c>
      <c r="BU97" s="254">
        <f>'Result Entry'!BV99</f>
        <v>0</v>
      </c>
      <c r="BV97" s="254">
        <f>'Result Entry'!BW99</f>
        <v>0</v>
      </c>
      <c r="BW97" s="260">
        <f>'Result Entry'!BX99</f>
        <v>0</v>
      </c>
      <c r="BX97" s="235">
        <f>'Result Entry'!BY99</f>
        <v>0</v>
      </c>
      <c r="BY97" s="251" t="str">
        <f>'Result Entry'!BZ99</f>
        <v/>
      </c>
      <c r="BZ97" s="259">
        <f>'Result Entry'!CA99</f>
        <v>0</v>
      </c>
      <c r="CA97" s="254">
        <f>'Result Entry'!CB99</f>
        <v>0</v>
      </c>
      <c r="CB97" s="254">
        <f>'Result Entry'!CC99</f>
        <v>0</v>
      </c>
      <c r="CC97" s="254">
        <f>'Result Entry'!CD99</f>
        <v>0</v>
      </c>
      <c r="CD97" s="254">
        <f>'Result Entry'!CE99</f>
        <v>0</v>
      </c>
      <c r="CE97" s="260">
        <f>'Result Entry'!CF99</f>
        <v>0</v>
      </c>
      <c r="CF97" s="235">
        <f>'Result Entry'!CG99</f>
        <v>0</v>
      </c>
      <c r="CG97" s="251" t="str">
        <f>'Result Entry'!CH99</f>
        <v/>
      </c>
      <c r="CH97" s="259">
        <f>'Result Entry'!CI99</f>
        <v>0</v>
      </c>
      <c r="CI97" s="254">
        <f>'Result Entry'!CJ99</f>
        <v>0</v>
      </c>
      <c r="CJ97" s="254">
        <f>'Result Entry'!CK99</f>
        <v>0</v>
      </c>
      <c r="CK97" s="254">
        <f>'Result Entry'!CL99</f>
        <v>0</v>
      </c>
      <c r="CL97" s="254">
        <f>'Result Entry'!CM99</f>
        <v>0</v>
      </c>
      <c r="CM97" s="260">
        <f>'Result Entry'!CN99</f>
        <v>0</v>
      </c>
      <c r="CN97" s="235">
        <f>'Result Entry'!CO99</f>
        <v>0</v>
      </c>
      <c r="CO97" s="251" t="str">
        <f>'Result Entry'!CP99</f>
        <v/>
      </c>
      <c r="CP97" s="259">
        <f>'Result Entry'!CQ99</f>
        <v>0</v>
      </c>
      <c r="CQ97" s="254">
        <f>'Result Entry'!CR99</f>
        <v>0</v>
      </c>
      <c r="CR97" s="254">
        <f>'Result Entry'!CS99</f>
        <v>0</v>
      </c>
      <c r="CS97" s="254">
        <f>'Result Entry'!CT99</f>
        <v>0</v>
      </c>
      <c r="CT97" s="254">
        <f>'Result Entry'!CU99</f>
        <v>0</v>
      </c>
      <c r="CU97" s="260">
        <f>'Result Entry'!CV99</f>
        <v>0</v>
      </c>
      <c r="CV97" s="235" t="str">
        <f>'Result Entry'!CW99</f>
        <v/>
      </c>
      <c r="CW97" s="251" t="str">
        <f>'Result Entry'!CX99</f>
        <v/>
      </c>
      <c r="CX97" s="261">
        <f>'Result Entry'!CY99</f>
        <v>0</v>
      </c>
      <c r="CY97" s="262">
        <f>'Result Entry'!CZ99</f>
        <v>0</v>
      </c>
      <c r="CZ97" s="263" t="str">
        <f>'Result Entry'!DA99</f>
        <v/>
      </c>
      <c r="DA97" s="256">
        <f>'Result Entry'!DB99</f>
        <v>705</v>
      </c>
      <c r="DB97" s="242">
        <f>'Result Entry'!DC99</f>
        <v>0</v>
      </c>
      <c r="DC97" s="257">
        <f>'Result Entry'!DD99</f>
        <v>0</v>
      </c>
      <c r="DD97" s="235" t="str">
        <f>'Result Entry'!DE99</f>
        <v/>
      </c>
      <c r="DE97" s="235" t="str">
        <f>'Result Entry'!DF99</f>
        <v/>
      </c>
      <c r="DF97" s="235" t="str">
        <f>'Result Entry'!DG99</f>
        <v/>
      </c>
      <c r="DG97" s="258" t="str">
        <f>'Result Entry'!DH99</f>
        <v/>
      </c>
    </row>
    <row r="98" spans="1:111">
      <c r="A98" s="833"/>
      <c r="B98" s="245">
        <f t="shared" si="1"/>
        <v>0</v>
      </c>
      <c r="C98" s="234">
        <f>'Result Entry'!D100</f>
        <v>0</v>
      </c>
      <c r="D98" s="234">
        <f>'Result Entry'!E100</f>
        <v>0</v>
      </c>
      <c r="E98" s="234">
        <f>'Result Entry'!F100</f>
        <v>0</v>
      </c>
      <c r="F98" s="235">
        <f>'Result Entry'!G100</f>
        <v>0</v>
      </c>
      <c r="G98" s="235">
        <f>'Result Entry'!H100</f>
        <v>0</v>
      </c>
      <c r="H98" s="235">
        <f>'Result Entry'!I100</f>
        <v>0</v>
      </c>
      <c r="I98" s="525">
        <f>'Result Entry'!J100</f>
        <v>0</v>
      </c>
      <c r="J98" s="92">
        <f>'Result Entry'!K100</f>
        <v>0</v>
      </c>
      <c r="K98" s="246">
        <f>'Result Entry'!L100</f>
        <v>0</v>
      </c>
      <c r="L98" s="246">
        <f>'Result Entry'!M100</f>
        <v>0</v>
      </c>
      <c r="M98" s="247">
        <f>'Result Entry'!N100</f>
        <v>0</v>
      </c>
      <c r="N98" s="248">
        <f>'Result Entry'!O100</f>
        <v>0</v>
      </c>
      <c r="O98" s="248">
        <f>'Result Entry'!P100</f>
        <v>0</v>
      </c>
      <c r="P98" s="249">
        <f>'Result Entry'!Q100</f>
        <v>0</v>
      </c>
      <c r="Q98" s="91">
        <f>'Result Entry'!R100</f>
        <v>0</v>
      </c>
      <c r="R98" s="250">
        <f>'Result Entry'!S100</f>
        <v>0</v>
      </c>
      <c r="S98" s="250">
        <f>'Result Entry'!T100</f>
        <v>0</v>
      </c>
      <c r="T98" s="250">
        <f>'Result Entry'!U100</f>
        <v>0</v>
      </c>
      <c r="U98" s="91">
        <f>'Result Entry'!V100</f>
        <v>0</v>
      </c>
      <c r="V98" s="250">
        <f>'Result Entry'!W100</f>
        <v>0</v>
      </c>
      <c r="W98" s="235">
        <f>'Result Entry'!X100</f>
        <v>0</v>
      </c>
      <c r="X98" s="251" t="str">
        <f>'Result Entry'!Y100</f>
        <v/>
      </c>
      <c r="Y98" s="252">
        <f>'Result Entry'!Z100</f>
        <v>0</v>
      </c>
      <c r="Z98" s="246">
        <f>'Result Entry'!AA100</f>
        <v>0</v>
      </c>
      <c r="AA98" s="246">
        <f>'Result Entry'!AB100</f>
        <v>0</v>
      </c>
      <c r="AB98" s="247">
        <f>'Result Entry'!AC100</f>
        <v>0</v>
      </c>
      <c r="AC98" s="248">
        <f>'Result Entry'!AD100</f>
        <v>0</v>
      </c>
      <c r="AD98" s="248">
        <f>'Result Entry'!AE100</f>
        <v>0</v>
      </c>
      <c r="AE98" s="249">
        <f>'Result Entry'!AF100</f>
        <v>0</v>
      </c>
      <c r="AF98" s="91">
        <f>'Result Entry'!AG100</f>
        <v>0</v>
      </c>
      <c r="AG98" s="250">
        <f>'Result Entry'!AH100</f>
        <v>0</v>
      </c>
      <c r="AH98" s="250">
        <f>'Result Entry'!AI100</f>
        <v>0</v>
      </c>
      <c r="AI98" s="250">
        <f>'Result Entry'!AJ100</f>
        <v>0</v>
      </c>
      <c r="AJ98" s="91">
        <f>'Result Entry'!AK100</f>
        <v>0</v>
      </c>
      <c r="AK98" s="250">
        <f>'Result Entry'!AL100</f>
        <v>0</v>
      </c>
      <c r="AL98" s="235">
        <f>'Result Entry'!AM100</f>
        <v>0</v>
      </c>
      <c r="AM98" s="251" t="str">
        <f>'Result Entry'!AN100</f>
        <v/>
      </c>
      <c r="AN98" s="252">
        <f>'Result Entry'!AO100</f>
        <v>0</v>
      </c>
      <c r="AO98" s="246">
        <f>'Result Entry'!AP100</f>
        <v>0</v>
      </c>
      <c r="AP98" s="246">
        <f>'Result Entry'!AQ100</f>
        <v>0</v>
      </c>
      <c r="AQ98" s="247">
        <f>'Result Entry'!AR100</f>
        <v>0</v>
      </c>
      <c r="AR98" s="248">
        <f>'Result Entry'!AS100</f>
        <v>0</v>
      </c>
      <c r="AS98" s="248">
        <f>'Result Entry'!AT100</f>
        <v>0</v>
      </c>
      <c r="AT98" s="249">
        <f>'Result Entry'!AU100</f>
        <v>0</v>
      </c>
      <c r="AU98" s="91">
        <f>'Result Entry'!AV100</f>
        <v>0</v>
      </c>
      <c r="AV98" s="250">
        <f>'Result Entry'!AW100</f>
        <v>0</v>
      </c>
      <c r="AW98" s="250">
        <f>'Result Entry'!AX100</f>
        <v>0</v>
      </c>
      <c r="AX98" s="250">
        <f>'Result Entry'!AY100</f>
        <v>0</v>
      </c>
      <c r="AY98" s="91">
        <f>'Result Entry'!AZ100</f>
        <v>0</v>
      </c>
      <c r="AZ98" s="250">
        <f>'Result Entry'!BA100</f>
        <v>0</v>
      </c>
      <c r="BA98" s="235">
        <f>'Result Entry'!BB100</f>
        <v>0</v>
      </c>
      <c r="BB98" s="251" t="str">
        <f>'Result Entry'!BC100</f>
        <v/>
      </c>
      <c r="BC98" s="252">
        <f>'Result Entry'!BD100</f>
        <v>0</v>
      </c>
      <c r="BD98" s="246">
        <f>'Result Entry'!BE100</f>
        <v>0</v>
      </c>
      <c r="BE98" s="246">
        <f>'Result Entry'!BF100</f>
        <v>0</v>
      </c>
      <c r="BF98" s="247">
        <f>'Result Entry'!BG100</f>
        <v>0</v>
      </c>
      <c r="BG98" s="248">
        <f>'Result Entry'!BH100</f>
        <v>0</v>
      </c>
      <c r="BH98" s="248">
        <f>'Result Entry'!BI100</f>
        <v>0</v>
      </c>
      <c r="BI98" s="249">
        <f>'Result Entry'!BJ100</f>
        <v>0</v>
      </c>
      <c r="BJ98" s="91">
        <f>'Result Entry'!BK100</f>
        <v>0</v>
      </c>
      <c r="BK98" s="250">
        <f>'Result Entry'!BL100</f>
        <v>0</v>
      </c>
      <c r="BL98" s="250">
        <f>'Result Entry'!BM100</f>
        <v>0</v>
      </c>
      <c r="BM98" s="250">
        <f>'Result Entry'!BN100</f>
        <v>0</v>
      </c>
      <c r="BN98" s="91">
        <f>'Result Entry'!BO100</f>
        <v>0</v>
      </c>
      <c r="BO98" s="250">
        <f>'Result Entry'!BP100</f>
        <v>0</v>
      </c>
      <c r="BP98" s="235">
        <f>'Result Entry'!BQ100</f>
        <v>0</v>
      </c>
      <c r="BQ98" s="251" t="str">
        <f>'Result Entry'!BR100</f>
        <v/>
      </c>
      <c r="BR98" s="259">
        <f>'Result Entry'!BS100</f>
        <v>0</v>
      </c>
      <c r="BS98" s="254">
        <f>'Result Entry'!BT100</f>
        <v>0</v>
      </c>
      <c r="BT98" s="254">
        <f>'Result Entry'!BU100</f>
        <v>0</v>
      </c>
      <c r="BU98" s="254">
        <f>'Result Entry'!BV100</f>
        <v>0</v>
      </c>
      <c r="BV98" s="254">
        <f>'Result Entry'!BW100</f>
        <v>0</v>
      </c>
      <c r="BW98" s="260">
        <f>'Result Entry'!BX100</f>
        <v>0</v>
      </c>
      <c r="BX98" s="235">
        <f>'Result Entry'!BY100</f>
        <v>0</v>
      </c>
      <c r="BY98" s="251" t="str">
        <f>'Result Entry'!BZ100</f>
        <v/>
      </c>
      <c r="BZ98" s="259">
        <f>'Result Entry'!CA100</f>
        <v>0</v>
      </c>
      <c r="CA98" s="254">
        <f>'Result Entry'!CB100</f>
        <v>0</v>
      </c>
      <c r="CB98" s="254">
        <f>'Result Entry'!CC100</f>
        <v>0</v>
      </c>
      <c r="CC98" s="254">
        <f>'Result Entry'!CD100</f>
        <v>0</v>
      </c>
      <c r="CD98" s="254">
        <f>'Result Entry'!CE100</f>
        <v>0</v>
      </c>
      <c r="CE98" s="260">
        <f>'Result Entry'!CF100</f>
        <v>0</v>
      </c>
      <c r="CF98" s="235">
        <f>'Result Entry'!CG100</f>
        <v>0</v>
      </c>
      <c r="CG98" s="251" t="str">
        <f>'Result Entry'!CH100</f>
        <v/>
      </c>
      <c r="CH98" s="259">
        <f>'Result Entry'!CI100</f>
        <v>0</v>
      </c>
      <c r="CI98" s="254">
        <f>'Result Entry'!CJ100</f>
        <v>0</v>
      </c>
      <c r="CJ98" s="254">
        <f>'Result Entry'!CK100</f>
        <v>0</v>
      </c>
      <c r="CK98" s="254">
        <f>'Result Entry'!CL100</f>
        <v>0</v>
      </c>
      <c r="CL98" s="254">
        <f>'Result Entry'!CM100</f>
        <v>0</v>
      </c>
      <c r="CM98" s="260">
        <f>'Result Entry'!CN100</f>
        <v>0</v>
      </c>
      <c r="CN98" s="235">
        <f>'Result Entry'!CO100</f>
        <v>0</v>
      </c>
      <c r="CO98" s="251" t="str">
        <f>'Result Entry'!CP100</f>
        <v/>
      </c>
      <c r="CP98" s="259">
        <f>'Result Entry'!CQ100</f>
        <v>0</v>
      </c>
      <c r="CQ98" s="254">
        <f>'Result Entry'!CR100</f>
        <v>0</v>
      </c>
      <c r="CR98" s="254">
        <f>'Result Entry'!CS100</f>
        <v>0</v>
      </c>
      <c r="CS98" s="254">
        <f>'Result Entry'!CT100</f>
        <v>0</v>
      </c>
      <c r="CT98" s="254">
        <f>'Result Entry'!CU100</f>
        <v>0</v>
      </c>
      <c r="CU98" s="260">
        <f>'Result Entry'!CV100</f>
        <v>0</v>
      </c>
      <c r="CV98" s="235" t="str">
        <f>'Result Entry'!CW100</f>
        <v/>
      </c>
      <c r="CW98" s="251" t="str">
        <f>'Result Entry'!CX100</f>
        <v/>
      </c>
      <c r="CX98" s="261">
        <f>'Result Entry'!CY100</f>
        <v>0</v>
      </c>
      <c r="CY98" s="262">
        <f>'Result Entry'!CZ100</f>
        <v>0</v>
      </c>
      <c r="CZ98" s="263" t="str">
        <f>'Result Entry'!DA100</f>
        <v/>
      </c>
      <c r="DA98" s="256">
        <f>'Result Entry'!DB100</f>
        <v>705</v>
      </c>
      <c r="DB98" s="242">
        <f>'Result Entry'!DC100</f>
        <v>0</v>
      </c>
      <c r="DC98" s="257">
        <f>'Result Entry'!DD100</f>
        <v>0</v>
      </c>
      <c r="DD98" s="235" t="str">
        <f>'Result Entry'!DE100</f>
        <v/>
      </c>
      <c r="DE98" s="235" t="str">
        <f>'Result Entry'!DF100</f>
        <v/>
      </c>
      <c r="DF98" s="235" t="str">
        <f>'Result Entry'!DG100</f>
        <v/>
      </c>
      <c r="DG98" s="258" t="str">
        <f>'Result Entry'!DH100</f>
        <v/>
      </c>
    </row>
    <row r="99" spans="1:111">
      <c r="A99" s="833"/>
      <c r="B99" s="245">
        <f t="shared" si="1"/>
        <v>0</v>
      </c>
      <c r="C99" s="234">
        <f>'Result Entry'!D101</f>
        <v>0</v>
      </c>
      <c r="D99" s="234">
        <f>'Result Entry'!E101</f>
        <v>0</v>
      </c>
      <c r="E99" s="234">
        <f>'Result Entry'!F101</f>
        <v>0</v>
      </c>
      <c r="F99" s="235">
        <f>'Result Entry'!G101</f>
        <v>0</v>
      </c>
      <c r="G99" s="235">
        <f>'Result Entry'!H101</f>
        <v>0</v>
      </c>
      <c r="H99" s="235">
        <f>'Result Entry'!I101</f>
        <v>0</v>
      </c>
      <c r="I99" s="525">
        <f>'Result Entry'!J101</f>
        <v>0</v>
      </c>
      <c r="J99" s="92">
        <f>'Result Entry'!K101</f>
        <v>0</v>
      </c>
      <c r="K99" s="246">
        <f>'Result Entry'!L101</f>
        <v>0</v>
      </c>
      <c r="L99" s="246">
        <f>'Result Entry'!M101</f>
        <v>0</v>
      </c>
      <c r="M99" s="247">
        <f>'Result Entry'!N101</f>
        <v>0</v>
      </c>
      <c r="N99" s="248">
        <f>'Result Entry'!O101</f>
        <v>0</v>
      </c>
      <c r="O99" s="248">
        <f>'Result Entry'!P101</f>
        <v>0</v>
      </c>
      <c r="P99" s="249">
        <f>'Result Entry'!Q101</f>
        <v>0</v>
      </c>
      <c r="Q99" s="91">
        <f>'Result Entry'!R101</f>
        <v>0</v>
      </c>
      <c r="R99" s="250">
        <f>'Result Entry'!S101</f>
        <v>0</v>
      </c>
      <c r="S99" s="250">
        <f>'Result Entry'!T101</f>
        <v>0</v>
      </c>
      <c r="T99" s="250">
        <f>'Result Entry'!U101</f>
        <v>0</v>
      </c>
      <c r="U99" s="91">
        <f>'Result Entry'!V101</f>
        <v>0</v>
      </c>
      <c r="V99" s="250">
        <f>'Result Entry'!W101</f>
        <v>0</v>
      </c>
      <c r="W99" s="235">
        <f>'Result Entry'!X101</f>
        <v>0</v>
      </c>
      <c r="X99" s="251" t="str">
        <f>'Result Entry'!Y101</f>
        <v/>
      </c>
      <c r="Y99" s="252">
        <f>'Result Entry'!Z101</f>
        <v>0</v>
      </c>
      <c r="Z99" s="246">
        <f>'Result Entry'!AA101</f>
        <v>0</v>
      </c>
      <c r="AA99" s="246">
        <f>'Result Entry'!AB101</f>
        <v>0</v>
      </c>
      <c r="AB99" s="247">
        <f>'Result Entry'!AC101</f>
        <v>0</v>
      </c>
      <c r="AC99" s="248">
        <f>'Result Entry'!AD101</f>
        <v>0</v>
      </c>
      <c r="AD99" s="248">
        <f>'Result Entry'!AE101</f>
        <v>0</v>
      </c>
      <c r="AE99" s="249">
        <f>'Result Entry'!AF101</f>
        <v>0</v>
      </c>
      <c r="AF99" s="91">
        <f>'Result Entry'!AG101</f>
        <v>0</v>
      </c>
      <c r="AG99" s="250">
        <f>'Result Entry'!AH101</f>
        <v>0</v>
      </c>
      <c r="AH99" s="250">
        <f>'Result Entry'!AI101</f>
        <v>0</v>
      </c>
      <c r="AI99" s="250">
        <f>'Result Entry'!AJ101</f>
        <v>0</v>
      </c>
      <c r="AJ99" s="91">
        <f>'Result Entry'!AK101</f>
        <v>0</v>
      </c>
      <c r="AK99" s="250">
        <f>'Result Entry'!AL101</f>
        <v>0</v>
      </c>
      <c r="AL99" s="235">
        <f>'Result Entry'!AM101</f>
        <v>0</v>
      </c>
      <c r="AM99" s="251" t="str">
        <f>'Result Entry'!AN101</f>
        <v/>
      </c>
      <c r="AN99" s="252">
        <f>'Result Entry'!AO101</f>
        <v>0</v>
      </c>
      <c r="AO99" s="246">
        <f>'Result Entry'!AP101</f>
        <v>0</v>
      </c>
      <c r="AP99" s="246">
        <f>'Result Entry'!AQ101</f>
        <v>0</v>
      </c>
      <c r="AQ99" s="247">
        <f>'Result Entry'!AR101</f>
        <v>0</v>
      </c>
      <c r="AR99" s="248">
        <f>'Result Entry'!AS101</f>
        <v>0</v>
      </c>
      <c r="AS99" s="248">
        <f>'Result Entry'!AT101</f>
        <v>0</v>
      </c>
      <c r="AT99" s="249">
        <f>'Result Entry'!AU101</f>
        <v>0</v>
      </c>
      <c r="AU99" s="91">
        <f>'Result Entry'!AV101</f>
        <v>0</v>
      </c>
      <c r="AV99" s="250">
        <f>'Result Entry'!AW101</f>
        <v>0</v>
      </c>
      <c r="AW99" s="250">
        <f>'Result Entry'!AX101</f>
        <v>0</v>
      </c>
      <c r="AX99" s="250">
        <f>'Result Entry'!AY101</f>
        <v>0</v>
      </c>
      <c r="AY99" s="91">
        <f>'Result Entry'!AZ101</f>
        <v>0</v>
      </c>
      <c r="AZ99" s="250">
        <f>'Result Entry'!BA101</f>
        <v>0</v>
      </c>
      <c r="BA99" s="235">
        <f>'Result Entry'!BB101</f>
        <v>0</v>
      </c>
      <c r="BB99" s="251" t="str">
        <f>'Result Entry'!BC101</f>
        <v/>
      </c>
      <c r="BC99" s="252">
        <f>'Result Entry'!BD101</f>
        <v>0</v>
      </c>
      <c r="BD99" s="246">
        <f>'Result Entry'!BE101</f>
        <v>0</v>
      </c>
      <c r="BE99" s="246">
        <f>'Result Entry'!BF101</f>
        <v>0</v>
      </c>
      <c r="BF99" s="247">
        <f>'Result Entry'!BG101</f>
        <v>0</v>
      </c>
      <c r="BG99" s="248">
        <f>'Result Entry'!BH101</f>
        <v>0</v>
      </c>
      <c r="BH99" s="248">
        <f>'Result Entry'!BI101</f>
        <v>0</v>
      </c>
      <c r="BI99" s="249">
        <f>'Result Entry'!BJ101</f>
        <v>0</v>
      </c>
      <c r="BJ99" s="91">
        <f>'Result Entry'!BK101</f>
        <v>0</v>
      </c>
      <c r="BK99" s="250">
        <f>'Result Entry'!BL101</f>
        <v>0</v>
      </c>
      <c r="BL99" s="250">
        <f>'Result Entry'!BM101</f>
        <v>0</v>
      </c>
      <c r="BM99" s="250">
        <f>'Result Entry'!BN101</f>
        <v>0</v>
      </c>
      <c r="BN99" s="91">
        <f>'Result Entry'!BO101</f>
        <v>0</v>
      </c>
      <c r="BO99" s="250">
        <f>'Result Entry'!BP101</f>
        <v>0</v>
      </c>
      <c r="BP99" s="235">
        <f>'Result Entry'!BQ101</f>
        <v>0</v>
      </c>
      <c r="BQ99" s="251" t="str">
        <f>'Result Entry'!BR101</f>
        <v/>
      </c>
      <c r="BR99" s="259">
        <f>'Result Entry'!BS101</f>
        <v>0</v>
      </c>
      <c r="BS99" s="254">
        <f>'Result Entry'!BT101</f>
        <v>0</v>
      </c>
      <c r="BT99" s="254">
        <f>'Result Entry'!BU101</f>
        <v>0</v>
      </c>
      <c r="BU99" s="254">
        <f>'Result Entry'!BV101</f>
        <v>0</v>
      </c>
      <c r="BV99" s="254">
        <f>'Result Entry'!BW101</f>
        <v>0</v>
      </c>
      <c r="BW99" s="260">
        <f>'Result Entry'!BX101</f>
        <v>0</v>
      </c>
      <c r="BX99" s="235">
        <f>'Result Entry'!BY101</f>
        <v>0</v>
      </c>
      <c r="BY99" s="251" t="str">
        <f>'Result Entry'!BZ101</f>
        <v/>
      </c>
      <c r="BZ99" s="259">
        <f>'Result Entry'!CA101</f>
        <v>0</v>
      </c>
      <c r="CA99" s="254">
        <f>'Result Entry'!CB101</f>
        <v>0</v>
      </c>
      <c r="CB99" s="254">
        <f>'Result Entry'!CC101</f>
        <v>0</v>
      </c>
      <c r="CC99" s="254">
        <f>'Result Entry'!CD101</f>
        <v>0</v>
      </c>
      <c r="CD99" s="254">
        <f>'Result Entry'!CE101</f>
        <v>0</v>
      </c>
      <c r="CE99" s="260">
        <f>'Result Entry'!CF101</f>
        <v>0</v>
      </c>
      <c r="CF99" s="235">
        <f>'Result Entry'!CG101</f>
        <v>0</v>
      </c>
      <c r="CG99" s="251" t="str">
        <f>'Result Entry'!CH101</f>
        <v/>
      </c>
      <c r="CH99" s="259">
        <f>'Result Entry'!CI101</f>
        <v>0</v>
      </c>
      <c r="CI99" s="254">
        <f>'Result Entry'!CJ101</f>
        <v>0</v>
      </c>
      <c r="CJ99" s="254">
        <f>'Result Entry'!CK101</f>
        <v>0</v>
      </c>
      <c r="CK99" s="254">
        <f>'Result Entry'!CL101</f>
        <v>0</v>
      </c>
      <c r="CL99" s="254">
        <f>'Result Entry'!CM101</f>
        <v>0</v>
      </c>
      <c r="CM99" s="260">
        <f>'Result Entry'!CN101</f>
        <v>0</v>
      </c>
      <c r="CN99" s="235">
        <f>'Result Entry'!CO101</f>
        <v>0</v>
      </c>
      <c r="CO99" s="251" t="str">
        <f>'Result Entry'!CP101</f>
        <v/>
      </c>
      <c r="CP99" s="259">
        <f>'Result Entry'!CQ101</f>
        <v>0</v>
      </c>
      <c r="CQ99" s="254">
        <f>'Result Entry'!CR101</f>
        <v>0</v>
      </c>
      <c r="CR99" s="254">
        <f>'Result Entry'!CS101</f>
        <v>0</v>
      </c>
      <c r="CS99" s="254">
        <f>'Result Entry'!CT101</f>
        <v>0</v>
      </c>
      <c r="CT99" s="254">
        <f>'Result Entry'!CU101</f>
        <v>0</v>
      </c>
      <c r="CU99" s="260">
        <f>'Result Entry'!CV101</f>
        <v>0</v>
      </c>
      <c r="CV99" s="235" t="str">
        <f>'Result Entry'!CW101</f>
        <v/>
      </c>
      <c r="CW99" s="251" t="str">
        <f>'Result Entry'!CX101</f>
        <v/>
      </c>
      <c r="CX99" s="261">
        <f>'Result Entry'!CY101</f>
        <v>0</v>
      </c>
      <c r="CY99" s="262">
        <f>'Result Entry'!CZ101</f>
        <v>0</v>
      </c>
      <c r="CZ99" s="263" t="str">
        <f>'Result Entry'!DA101</f>
        <v/>
      </c>
      <c r="DA99" s="256">
        <f>'Result Entry'!DB101</f>
        <v>705</v>
      </c>
      <c r="DB99" s="242">
        <f>'Result Entry'!DC101</f>
        <v>0</v>
      </c>
      <c r="DC99" s="257">
        <f>'Result Entry'!DD101</f>
        <v>0</v>
      </c>
      <c r="DD99" s="235" t="str">
        <f>'Result Entry'!DE101</f>
        <v/>
      </c>
      <c r="DE99" s="235" t="str">
        <f>'Result Entry'!DF101</f>
        <v/>
      </c>
      <c r="DF99" s="235" t="str">
        <f>'Result Entry'!DG101</f>
        <v/>
      </c>
      <c r="DG99" s="258" t="str">
        <f>'Result Entry'!DH101</f>
        <v/>
      </c>
    </row>
    <row r="100" spans="1:111">
      <c r="A100" s="833"/>
      <c r="B100" s="245">
        <f t="shared" si="1"/>
        <v>0</v>
      </c>
      <c r="C100" s="234">
        <f>'Result Entry'!D102</f>
        <v>0</v>
      </c>
      <c r="D100" s="234">
        <f>'Result Entry'!E102</f>
        <v>0</v>
      </c>
      <c r="E100" s="234">
        <f>'Result Entry'!F102</f>
        <v>0</v>
      </c>
      <c r="F100" s="235">
        <f>'Result Entry'!G102</f>
        <v>0</v>
      </c>
      <c r="G100" s="235">
        <f>'Result Entry'!H102</f>
        <v>0</v>
      </c>
      <c r="H100" s="235">
        <f>'Result Entry'!I102</f>
        <v>0</v>
      </c>
      <c r="I100" s="525">
        <f>'Result Entry'!J102</f>
        <v>0</v>
      </c>
      <c r="J100" s="92">
        <f>'Result Entry'!K102</f>
        <v>0</v>
      </c>
      <c r="K100" s="246">
        <f>'Result Entry'!L102</f>
        <v>0</v>
      </c>
      <c r="L100" s="246">
        <f>'Result Entry'!M102</f>
        <v>0</v>
      </c>
      <c r="M100" s="247">
        <f>'Result Entry'!N102</f>
        <v>0</v>
      </c>
      <c r="N100" s="248">
        <f>'Result Entry'!O102</f>
        <v>0</v>
      </c>
      <c r="O100" s="248">
        <f>'Result Entry'!P102</f>
        <v>0</v>
      </c>
      <c r="P100" s="249">
        <f>'Result Entry'!Q102</f>
        <v>0</v>
      </c>
      <c r="Q100" s="91">
        <f>'Result Entry'!R102</f>
        <v>0</v>
      </c>
      <c r="R100" s="250">
        <f>'Result Entry'!S102</f>
        <v>0</v>
      </c>
      <c r="S100" s="250">
        <f>'Result Entry'!T102</f>
        <v>0</v>
      </c>
      <c r="T100" s="250">
        <f>'Result Entry'!U102</f>
        <v>0</v>
      </c>
      <c r="U100" s="91">
        <f>'Result Entry'!V102</f>
        <v>0</v>
      </c>
      <c r="V100" s="250">
        <f>'Result Entry'!W102</f>
        <v>0</v>
      </c>
      <c r="W100" s="235">
        <f>'Result Entry'!X102</f>
        <v>0</v>
      </c>
      <c r="X100" s="251" t="str">
        <f>'Result Entry'!Y102</f>
        <v/>
      </c>
      <c r="Y100" s="252">
        <f>'Result Entry'!Z102</f>
        <v>0</v>
      </c>
      <c r="Z100" s="246">
        <f>'Result Entry'!AA102</f>
        <v>0</v>
      </c>
      <c r="AA100" s="246">
        <f>'Result Entry'!AB102</f>
        <v>0</v>
      </c>
      <c r="AB100" s="247">
        <f>'Result Entry'!AC102</f>
        <v>0</v>
      </c>
      <c r="AC100" s="248">
        <f>'Result Entry'!AD102</f>
        <v>0</v>
      </c>
      <c r="AD100" s="248">
        <f>'Result Entry'!AE102</f>
        <v>0</v>
      </c>
      <c r="AE100" s="249">
        <f>'Result Entry'!AF102</f>
        <v>0</v>
      </c>
      <c r="AF100" s="91">
        <f>'Result Entry'!AG102</f>
        <v>0</v>
      </c>
      <c r="AG100" s="250">
        <f>'Result Entry'!AH102</f>
        <v>0</v>
      </c>
      <c r="AH100" s="250">
        <f>'Result Entry'!AI102</f>
        <v>0</v>
      </c>
      <c r="AI100" s="250">
        <f>'Result Entry'!AJ102</f>
        <v>0</v>
      </c>
      <c r="AJ100" s="91">
        <f>'Result Entry'!AK102</f>
        <v>0</v>
      </c>
      <c r="AK100" s="250">
        <f>'Result Entry'!AL102</f>
        <v>0</v>
      </c>
      <c r="AL100" s="235">
        <f>'Result Entry'!AM102</f>
        <v>0</v>
      </c>
      <c r="AM100" s="251" t="str">
        <f>'Result Entry'!AN102</f>
        <v/>
      </c>
      <c r="AN100" s="252">
        <f>'Result Entry'!AO102</f>
        <v>0</v>
      </c>
      <c r="AO100" s="246">
        <f>'Result Entry'!AP102</f>
        <v>0</v>
      </c>
      <c r="AP100" s="246">
        <f>'Result Entry'!AQ102</f>
        <v>0</v>
      </c>
      <c r="AQ100" s="247">
        <f>'Result Entry'!AR102</f>
        <v>0</v>
      </c>
      <c r="AR100" s="248">
        <f>'Result Entry'!AS102</f>
        <v>0</v>
      </c>
      <c r="AS100" s="248">
        <f>'Result Entry'!AT102</f>
        <v>0</v>
      </c>
      <c r="AT100" s="249">
        <f>'Result Entry'!AU102</f>
        <v>0</v>
      </c>
      <c r="AU100" s="91">
        <f>'Result Entry'!AV102</f>
        <v>0</v>
      </c>
      <c r="AV100" s="250">
        <f>'Result Entry'!AW102</f>
        <v>0</v>
      </c>
      <c r="AW100" s="250">
        <f>'Result Entry'!AX102</f>
        <v>0</v>
      </c>
      <c r="AX100" s="250">
        <f>'Result Entry'!AY102</f>
        <v>0</v>
      </c>
      <c r="AY100" s="91">
        <f>'Result Entry'!AZ102</f>
        <v>0</v>
      </c>
      <c r="AZ100" s="250">
        <f>'Result Entry'!BA102</f>
        <v>0</v>
      </c>
      <c r="BA100" s="235">
        <f>'Result Entry'!BB102</f>
        <v>0</v>
      </c>
      <c r="BB100" s="251" t="str">
        <f>'Result Entry'!BC102</f>
        <v/>
      </c>
      <c r="BC100" s="252">
        <f>'Result Entry'!BD102</f>
        <v>0</v>
      </c>
      <c r="BD100" s="246">
        <f>'Result Entry'!BE102</f>
        <v>0</v>
      </c>
      <c r="BE100" s="246">
        <f>'Result Entry'!BF102</f>
        <v>0</v>
      </c>
      <c r="BF100" s="247">
        <f>'Result Entry'!BG102</f>
        <v>0</v>
      </c>
      <c r="BG100" s="248">
        <f>'Result Entry'!BH102</f>
        <v>0</v>
      </c>
      <c r="BH100" s="248">
        <f>'Result Entry'!BI102</f>
        <v>0</v>
      </c>
      <c r="BI100" s="249">
        <f>'Result Entry'!BJ102</f>
        <v>0</v>
      </c>
      <c r="BJ100" s="91">
        <f>'Result Entry'!BK102</f>
        <v>0</v>
      </c>
      <c r="BK100" s="250">
        <f>'Result Entry'!BL102</f>
        <v>0</v>
      </c>
      <c r="BL100" s="250">
        <f>'Result Entry'!BM102</f>
        <v>0</v>
      </c>
      <c r="BM100" s="250">
        <f>'Result Entry'!BN102</f>
        <v>0</v>
      </c>
      <c r="BN100" s="91">
        <f>'Result Entry'!BO102</f>
        <v>0</v>
      </c>
      <c r="BO100" s="250">
        <f>'Result Entry'!BP102</f>
        <v>0</v>
      </c>
      <c r="BP100" s="235">
        <f>'Result Entry'!BQ102</f>
        <v>0</v>
      </c>
      <c r="BQ100" s="251" t="str">
        <f>'Result Entry'!BR102</f>
        <v/>
      </c>
      <c r="BR100" s="259">
        <f>'Result Entry'!BS102</f>
        <v>0</v>
      </c>
      <c r="BS100" s="254">
        <f>'Result Entry'!BT102</f>
        <v>0</v>
      </c>
      <c r="BT100" s="254">
        <f>'Result Entry'!BU102</f>
        <v>0</v>
      </c>
      <c r="BU100" s="254">
        <f>'Result Entry'!BV102</f>
        <v>0</v>
      </c>
      <c r="BV100" s="254">
        <f>'Result Entry'!BW102</f>
        <v>0</v>
      </c>
      <c r="BW100" s="260">
        <f>'Result Entry'!BX102</f>
        <v>0</v>
      </c>
      <c r="BX100" s="235">
        <f>'Result Entry'!BY102</f>
        <v>0</v>
      </c>
      <c r="BY100" s="251" t="str">
        <f>'Result Entry'!BZ102</f>
        <v/>
      </c>
      <c r="BZ100" s="259">
        <f>'Result Entry'!CA102</f>
        <v>0</v>
      </c>
      <c r="CA100" s="254">
        <f>'Result Entry'!CB102</f>
        <v>0</v>
      </c>
      <c r="CB100" s="254">
        <f>'Result Entry'!CC102</f>
        <v>0</v>
      </c>
      <c r="CC100" s="254">
        <f>'Result Entry'!CD102</f>
        <v>0</v>
      </c>
      <c r="CD100" s="254">
        <f>'Result Entry'!CE102</f>
        <v>0</v>
      </c>
      <c r="CE100" s="260">
        <f>'Result Entry'!CF102</f>
        <v>0</v>
      </c>
      <c r="CF100" s="235">
        <f>'Result Entry'!CG102</f>
        <v>0</v>
      </c>
      <c r="CG100" s="251" t="str">
        <f>'Result Entry'!CH102</f>
        <v/>
      </c>
      <c r="CH100" s="259">
        <f>'Result Entry'!CI102</f>
        <v>0</v>
      </c>
      <c r="CI100" s="254">
        <f>'Result Entry'!CJ102</f>
        <v>0</v>
      </c>
      <c r="CJ100" s="254">
        <f>'Result Entry'!CK102</f>
        <v>0</v>
      </c>
      <c r="CK100" s="254">
        <f>'Result Entry'!CL102</f>
        <v>0</v>
      </c>
      <c r="CL100" s="254">
        <f>'Result Entry'!CM102</f>
        <v>0</v>
      </c>
      <c r="CM100" s="260">
        <f>'Result Entry'!CN102</f>
        <v>0</v>
      </c>
      <c r="CN100" s="235">
        <f>'Result Entry'!CO102</f>
        <v>0</v>
      </c>
      <c r="CO100" s="251" t="str">
        <f>'Result Entry'!CP102</f>
        <v/>
      </c>
      <c r="CP100" s="259">
        <f>'Result Entry'!CQ102</f>
        <v>0</v>
      </c>
      <c r="CQ100" s="254">
        <f>'Result Entry'!CR102</f>
        <v>0</v>
      </c>
      <c r="CR100" s="254">
        <f>'Result Entry'!CS102</f>
        <v>0</v>
      </c>
      <c r="CS100" s="254">
        <f>'Result Entry'!CT102</f>
        <v>0</v>
      </c>
      <c r="CT100" s="254">
        <f>'Result Entry'!CU102</f>
        <v>0</v>
      </c>
      <c r="CU100" s="260">
        <f>'Result Entry'!CV102</f>
        <v>0</v>
      </c>
      <c r="CV100" s="235" t="str">
        <f>'Result Entry'!CW102</f>
        <v/>
      </c>
      <c r="CW100" s="251" t="str">
        <f>'Result Entry'!CX102</f>
        <v/>
      </c>
      <c r="CX100" s="261">
        <f>'Result Entry'!CY102</f>
        <v>0</v>
      </c>
      <c r="CY100" s="262">
        <f>'Result Entry'!CZ102</f>
        <v>0</v>
      </c>
      <c r="CZ100" s="263" t="str">
        <f>'Result Entry'!DA102</f>
        <v/>
      </c>
      <c r="DA100" s="256">
        <f>'Result Entry'!DB102</f>
        <v>705</v>
      </c>
      <c r="DB100" s="242">
        <f>'Result Entry'!DC102</f>
        <v>0</v>
      </c>
      <c r="DC100" s="257">
        <f>'Result Entry'!DD102</f>
        <v>0</v>
      </c>
      <c r="DD100" s="235" t="str">
        <f>'Result Entry'!DE102</f>
        <v/>
      </c>
      <c r="DE100" s="235" t="str">
        <f>'Result Entry'!DF102</f>
        <v/>
      </c>
      <c r="DF100" s="235" t="str">
        <f>'Result Entry'!DG102</f>
        <v/>
      </c>
      <c r="DG100" s="258" t="str">
        <f>'Result Entry'!DH102</f>
        <v/>
      </c>
    </row>
    <row r="101" spans="1:111">
      <c r="A101" s="833"/>
      <c r="B101" s="245">
        <f t="shared" si="1"/>
        <v>0</v>
      </c>
      <c r="C101" s="234">
        <f>'Result Entry'!D103</f>
        <v>0</v>
      </c>
      <c r="D101" s="234">
        <f>'Result Entry'!E103</f>
        <v>0</v>
      </c>
      <c r="E101" s="234">
        <f>'Result Entry'!F103</f>
        <v>0</v>
      </c>
      <c r="F101" s="235">
        <f>'Result Entry'!G103</f>
        <v>0</v>
      </c>
      <c r="G101" s="235">
        <f>'Result Entry'!H103</f>
        <v>0</v>
      </c>
      <c r="H101" s="235">
        <f>'Result Entry'!I103</f>
        <v>0</v>
      </c>
      <c r="I101" s="525">
        <f>'Result Entry'!J103</f>
        <v>0</v>
      </c>
      <c r="J101" s="92">
        <f>'Result Entry'!K103</f>
        <v>0</v>
      </c>
      <c r="K101" s="246">
        <f>'Result Entry'!L103</f>
        <v>0</v>
      </c>
      <c r="L101" s="246">
        <f>'Result Entry'!M103</f>
        <v>0</v>
      </c>
      <c r="M101" s="247">
        <f>'Result Entry'!N103</f>
        <v>0</v>
      </c>
      <c r="N101" s="248">
        <f>'Result Entry'!O103</f>
        <v>0</v>
      </c>
      <c r="O101" s="248">
        <f>'Result Entry'!P103</f>
        <v>0</v>
      </c>
      <c r="P101" s="249">
        <f>'Result Entry'!Q103</f>
        <v>0</v>
      </c>
      <c r="Q101" s="91">
        <f>'Result Entry'!R103</f>
        <v>0</v>
      </c>
      <c r="R101" s="250">
        <f>'Result Entry'!S103</f>
        <v>0</v>
      </c>
      <c r="S101" s="250">
        <f>'Result Entry'!T103</f>
        <v>0</v>
      </c>
      <c r="T101" s="250">
        <f>'Result Entry'!U103</f>
        <v>0</v>
      </c>
      <c r="U101" s="91">
        <f>'Result Entry'!V103</f>
        <v>0</v>
      </c>
      <c r="V101" s="250">
        <f>'Result Entry'!W103</f>
        <v>0</v>
      </c>
      <c r="W101" s="235">
        <f>'Result Entry'!X103</f>
        <v>0</v>
      </c>
      <c r="X101" s="251" t="str">
        <f>'Result Entry'!Y103</f>
        <v/>
      </c>
      <c r="Y101" s="252">
        <f>'Result Entry'!Z103</f>
        <v>0</v>
      </c>
      <c r="Z101" s="246">
        <f>'Result Entry'!AA103</f>
        <v>0</v>
      </c>
      <c r="AA101" s="246">
        <f>'Result Entry'!AB103</f>
        <v>0</v>
      </c>
      <c r="AB101" s="247">
        <f>'Result Entry'!AC103</f>
        <v>0</v>
      </c>
      <c r="AC101" s="248">
        <f>'Result Entry'!AD103</f>
        <v>0</v>
      </c>
      <c r="AD101" s="248">
        <f>'Result Entry'!AE103</f>
        <v>0</v>
      </c>
      <c r="AE101" s="249">
        <f>'Result Entry'!AF103</f>
        <v>0</v>
      </c>
      <c r="AF101" s="91">
        <f>'Result Entry'!AG103</f>
        <v>0</v>
      </c>
      <c r="AG101" s="250">
        <f>'Result Entry'!AH103</f>
        <v>0</v>
      </c>
      <c r="AH101" s="250">
        <f>'Result Entry'!AI103</f>
        <v>0</v>
      </c>
      <c r="AI101" s="250">
        <f>'Result Entry'!AJ103</f>
        <v>0</v>
      </c>
      <c r="AJ101" s="91">
        <f>'Result Entry'!AK103</f>
        <v>0</v>
      </c>
      <c r="AK101" s="250">
        <f>'Result Entry'!AL103</f>
        <v>0</v>
      </c>
      <c r="AL101" s="235">
        <f>'Result Entry'!AM103</f>
        <v>0</v>
      </c>
      <c r="AM101" s="251" t="str">
        <f>'Result Entry'!AN103</f>
        <v/>
      </c>
      <c r="AN101" s="252">
        <f>'Result Entry'!AO103</f>
        <v>0</v>
      </c>
      <c r="AO101" s="246">
        <f>'Result Entry'!AP103</f>
        <v>0</v>
      </c>
      <c r="AP101" s="246">
        <f>'Result Entry'!AQ103</f>
        <v>0</v>
      </c>
      <c r="AQ101" s="247">
        <f>'Result Entry'!AR103</f>
        <v>0</v>
      </c>
      <c r="AR101" s="248">
        <f>'Result Entry'!AS103</f>
        <v>0</v>
      </c>
      <c r="AS101" s="248">
        <f>'Result Entry'!AT103</f>
        <v>0</v>
      </c>
      <c r="AT101" s="249">
        <f>'Result Entry'!AU103</f>
        <v>0</v>
      </c>
      <c r="AU101" s="91">
        <f>'Result Entry'!AV103</f>
        <v>0</v>
      </c>
      <c r="AV101" s="250">
        <f>'Result Entry'!AW103</f>
        <v>0</v>
      </c>
      <c r="AW101" s="250">
        <f>'Result Entry'!AX103</f>
        <v>0</v>
      </c>
      <c r="AX101" s="250">
        <f>'Result Entry'!AY103</f>
        <v>0</v>
      </c>
      <c r="AY101" s="91">
        <f>'Result Entry'!AZ103</f>
        <v>0</v>
      </c>
      <c r="AZ101" s="250">
        <f>'Result Entry'!BA103</f>
        <v>0</v>
      </c>
      <c r="BA101" s="235">
        <f>'Result Entry'!BB103</f>
        <v>0</v>
      </c>
      <c r="BB101" s="251" t="str">
        <f>'Result Entry'!BC103</f>
        <v/>
      </c>
      <c r="BC101" s="252">
        <f>'Result Entry'!BD103</f>
        <v>0</v>
      </c>
      <c r="BD101" s="246">
        <f>'Result Entry'!BE103</f>
        <v>0</v>
      </c>
      <c r="BE101" s="246">
        <f>'Result Entry'!BF103</f>
        <v>0</v>
      </c>
      <c r="BF101" s="247">
        <f>'Result Entry'!BG103</f>
        <v>0</v>
      </c>
      <c r="BG101" s="248">
        <f>'Result Entry'!BH103</f>
        <v>0</v>
      </c>
      <c r="BH101" s="248">
        <f>'Result Entry'!BI103</f>
        <v>0</v>
      </c>
      <c r="BI101" s="249">
        <f>'Result Entry'!BJ103</f>
        <v>0</v>
      </c>
      <c r="BJ101" s="91">
        <f>'Result Entry'!BK103</f>
        <v>0</v>
      </c>
      <c r="BK101" s="250">
        <f>'Result Entry'!BL103</f>
        <v>0</v>
      </c>
      <c r="BL101" s="250">
        <f>'Result Entry'!BM103</f>
        <v>0</v>
      </c>
      <c r="BM101" s="250">
        <f>'Result Entry'!BN103</f>
        <v>0</v>
      </c>
      <c r="BN101" s="91">
        <f>'Result Entry'!BO103</f>
        <v>0</v>
      </c>
      <c r="BO101" s="250">
        <f>'Result Entry'!BP103</f>
        <v>0</v>
      </c>
      <c r="BP101" s="235">
        <f>'Result Entry'!BQ103</f>
        <v>0</v>
      </c>
      <c r="BQ101" s="251" t="str">
        <f>'Result Entry'!BR103</f>
        <v/>
      </c>
      <c r="BR101" s="259">
        <f>'Result Entry'!BS103</f>
        <v>0</v>
      </c>
      <c r="BS101" s="254">
        <f>'Result Entry'!BT103</f>
        <v>0</v>
      </c>
      <c r="BT101" s="254">
        <f>'Result Entry'!BU103</f>
        <v>0</v>
      </c>
      <c r="BU101" s="254">
        <f>'Result Entry'!BV103</f>
        <v>0</v>
      </c>
      <c r="BV101" s="254">
        <f>'Result Entry'!BW103</f>
        <v>0</v>
      </c>
      <c r="BW101" s="260">
        <f>'Result Entry'!BX103</f>
        <v>0</v>
      </c>
      <c r="BX101" s="235">
        <f>'Result Entry'!BY103</f>
        <v>0</v>
      </c>
      <c r="BY101" s="251" t="str">
        <f>'Result Entry'!BZ103</f>
        <v/>
      </c>
      <c r="BZ101" s="259">
        <f>'Result Entry'!CA103</f>
        <v>0</v>
      </c>
      <c r="CA101" s="254">
        <f>'Result Entry'!CB103</f>
        <v>0</v>
      </c>
      <c r="CB101" s="254">
        <f>'Result Entry'!CC103</f>
        <v>0</v>
      </c>
      <c r="CC101" s="254">
        <f>'Result Entry'!CD103</f>
        <v>0</v>
      </c>
      <c r="CD101" s="254">
        <f>'Result Entry'!CE103</f>
        <v>0</v>
      </c>
      <c r="CE101" s="260">
        <f>'Result Entry'!CF103</f>
        <v>0</v>
      </c>
      <c r="CF101" s="235">
        <f>'Result Entry'!CG103</f>
        <v>0</v>
      </c>
      <c r="CG101" s="251" t="str">
        <f>'Result Entry'!CH103</f>
        <v/>
      </c>
      <c r="CH101" s="259">
        <f>'Result Entry'!CI103</f>
        <v>0</v>
      </c>
      <c r="CI101" s="254">
        <f>'Result Entry'!CJ103</f>
        <v>0</v>
      </c>
      <c r="CJ101" s="254">
        <f>'Result Entry'!CK103</f>
        <v>0</v>
      </c>
      <c r="CK101" s="254">
        <f>'Result Entry'!CL103</f>
        <v>0</v>
      </c>
      <c r="CL101" s="254">
        <f>'Result Entry'!CM103</f>
        <v>0</v>
      </c>
      <c r="CM101" s="260">
        <f>'Result Entry'!CN103</f>
        <v>0</v>
      </c>
      <c r="CN101" s="235">
        <f>'Result Entry'!CO103</f>
        <v>0</v>
      </c>
      <c r="CO101" s="251" t="str">
        <f>'Result Entry'!CP103</f>
        <v/>
      </c>
      <c r="CP101" s="259">
        <f>'Result Entry'!CQ103</f>
        <v>0</v>
      </c>
      <c r="CQ101" s="254">
        <f>'Result Entry'!CR103</f>
        <v>0</v>
      </c>
      <c r="CR101" s="254">
        <f>'Result Entry'!CS103</f>
        <v>0</v>
      </c>
      <c r="CS101" s="254">
        <f>'Result Entry'!CT103</f>
        <v>0</v>
      </c>
      <c r="CT101" s="254">
        <f>'Result Entry'!CU103</f>
        <v>0</v>
      </c>
      <c r="CU101" s="260">
        <f>'Result Entry'!CV103</f>
        <v>0</v>
      </c>
      <c r="CV101" s="235" t="str">
        <f>'Result Entry'!CW103</f>
        <v/>
      </c>
      <c r="CW101" s="251" t="str">
        <f>'Result Entry'!CX103</f>
        <v/>
      </c>
      <c r="CX101" s="261">
        <f>'Result Entry'!CY103</f>
        <v>0</v>
      </c>
      <c r="CY101" s="262">
        <f>'Result Entry'!CZ103</f>
        <v>0</v>
      </c>
      <c r="CZ101" s="263" t="str">
        <f>'Result Entry'!DA103</f>
        <v/>
      </c>
      <c r="DA101" s="256">
        <f>'Result Entry'!DB103</f>
        <v>705</v>
      </c>
      <c r="DB101" s="242">
        <f>'Result Entry'!DC103</f>
        <v>0</v>
      </c>
      <c r="DC101" s="257">
        <f>'Result Entry'!DD103</f>
        <v>0</v>
      </c>
      <c r="DD101" s="235" t="str">
        <f>'Result Entry'!DE103</f>
        <v/>
      </c>
      <c r="DE101" s="235" t="str">
        <f>'Result Entry'!DF103</f>
        <v/>
      </c>
      <c r="DF101" s="235" t="str">
        <f>'Result Entry'!DG103</f>
        <v/>
      </c>
      <c r="DG101" s="258" t="str">
        <f>'Result Entry'!DH103</f>
        <v/>
      </c>
    </row>
    <row r="102" spans="1:111">
      <c r="A102" s="833"/>
      <c r="B102" s="245">
        <f t="shared" si="1"/>
        <v>0</v>
      </c>
      <c r="C102" s="234">
        <f>'Result Entry'!D104</f>
        <v>0</v>
      </c>
      <c r="D102" s="234">
        <f>'Result Entry'!E104</f>
        <v>0</v>
      </c>
      <c r="E102" s="234">
        <f>'Result Entry'!F104</f>
        <v>0</v>
      </c>
      <c r="F102" s="235">
        <f>'Result Entry'!G104</f>
        <v>0</v>
      </c>
      <c r="G102" s="235">
        <f>'Result Entry'!H104</f>
        <v>0</v>
      </c>
      <c r="H102" s="235">
        <f>'Result Entry'!I104</f>
        <v>0</v>
      </c>
      <c r="I102" s="525">
        <f>'Result Entry'!J104</f>
        <v>0</v>
      </c>
      <c r="J102" s="92">
        <f>'Result Entry'!K104</f>
        <v>0</v>
      </c>
      <c r="K102" s="246">
        <f>'Result Entry'!L104</f>
        <v>0</v>
      </c>
      <c r="L102" s="246">
        <f>'Result Entry'!M104</f>
        <v>0</v>
      </c>
      <c r="M102" s="247">
        <f>'Result Entry'!N104</f>
        <v>0</v>
      </c>
      <c r="N102" s="248">
        <f>'Result Entry'!O104</f>
        <v>0</v>
      </c>
      <c r="O102" s="248">
        <f>'Result Entry'!P104</f>
        <v>0</v>
      </c>
      <c r="P102" s="249">
        <f>'Result Entry'!Q104</f>
        <v>0</v>
      </c>
      <c r="Q102" s="91">
        <f>'Result Entry'!R104</f>
        <v>0</v>
      </c>
      <c r="R102" s="250">
        <f>'Result Entry'!S104</f>
        <v>0</v>
      </c>
      <c r="S102" s="250">
        <f>'Result Entry'!T104</f>
        <v>0</v>
      </c>
      <c r="T102" s="250">
        <f>'Result Entry'!U104</f>
        <v>0</v>
      </c>
      <c r="U102" s="91">
        <f>'Result Entry'!V104</f>
        <v>0</v>
      </c>
      <c r="V102" s="250">
        <f>'Result Entry'!W104</f>
        <v>0</v>
      </c>
      <c r="W102" s="235">
        <f>'Result Entry'!X104</f>
        <v>0</v>
      </c>
      <c r="X102" s="251" t="str">
        <f>'Result Entry'!Y104</f>
        <v/>
      </c>
      <c r="Y102" s="252">
        <f>'Result Entry'!Z104</f>
        <v>0</v>
      </c>
      <c r="Z102" s="246">
        <f>'Result Entry'!AA104</f>
        <v>0</v>
      </c>
      <c r="AA102" s="246">
        <f>'Result Entry'!AB104</f>
        <v>0</v>
      </c>
      <c r="AB102" s="247">
        <f>'Result Entry'!AC104</f>
        <v>0</v>
      </c>
      <c r="AC102" s="248">
        <f>'Result Entry'!AD104</f>
        <v>0</v>
      </c>
      <c r="AD102" s="248">
        <f>'Result Entry'!AE104</f>
        <v>0</v>
      </c>
      <c r="AE102" s="249">
        <f>'Result Entry'!AF104</f>
        <v>0</v>
      </c>
      <c r="AF102" s="91">
        <f>'Result Entry'!AG104</f>
        <v>0</v>
      </c>
      <c r="AG102" s="250">
        <f>'Result Entry'!AH104</f>
        <v>0</v>
      </c>
      <c r="AH102" s="250">
        <f>'Result Entry'!AI104</f>
        <v>0</v>
      </c>
      <c r="AI102" s="250">
        <f>'Result Entry'!AJ104</f>
        <v>0</v>
      </c>
      <c r="AJ102" s="91">
        <f>'Result Entry'!AK104</f>
        <v>0</v>
      </c>
      <c r="AK102" s="250">
        <f>'Result Entry'!AL104</f>
        <v>0</v>
      </c>
      <c r="AL102" s="235">
        <f>'Result Entry'!AM104</f>
        <v>0</v>
      </c>
      <c r="AM102" s="251" t="str">
        <f>'Result Entry'!AN104</f>
        <v/>
      </c>
      <c r="AN102" s="252">
        <f>'Result Entry'!AO104</f>
        <v>0</v>
      </c>
      <c r="AO102" s="246">
        <f>'Result Entry'!AP104</f>
        <v>0</v>
      </c>
      <c r="AP102" s="246">
        <f>'Result Entry'!AQ104</f>
        <v>0</v>
      </c>
      <c r="AQ102" s="247">
        <f>'Result Entry'!AR104</f>
        <v>0</v>
      </c>
      <c r="AR102" s="248">
        <f>'Result Entry'!AS104</f>
        <v>0</v>
      </c>
      <c r="AS102" s="248">
        <f>'Result Entry'!AT104</f>
        <v>0</v>
      </c>
      <c r="AT102" s="249">
        <f>'Result Entry'!AU104</f>
        <v>0</v>
      </c>
      <c r="AU102" s="91">
        <f>'Result Entry'!AV104</f>
        <v>0</v>
      </c>
      <c r="AV102" s="250">
        <f>'Result Entry'!AW104</f>
        <v>0</v>
      </c>
      <c r="AW102" s="250">
        <f>'Result Entry'!AX104</f>
        <v>0</v>
      </c>
      <c r="AX102" s="250">
        <f>'Result Entry'!AY104</f>
        <v>0</v>
      </c>
      <c r="AY102" s="91">
        <f>'Result Entry'!AZ104</f>
        <v>0</v>
      </c>
      <c r="AZ102" s="250">
        <f>'Result Entry'!BA104</f>
        <v>0</v>
      </c>
      <c r="BA102" s="235">
        <f>'Result Entry'!BB104</f>
        <v>0</v>
      </c>
      <c r="BB102" s="251" t="str">
        <f>'Result Entry'!BC104</f>
        <v/>
      </c>
      <c r="BC102" s="252">
        <f>'Result Entry'!BD104</f>
        <v>0</v>
      </c>
      <c r="BD102" s="246">
        <f>'Result Entry'!BE104</f>
        <v>0</v>
      </c>
      <c r="BE102" s="246">
        <f>'Result Entry'!BF104</f>
        <v>0</v>
      </c>
      <c r="BF102" s="247">
        <f>'Result Entry'!BG104</f>
        <v>0</v>
      </c>
      <c r="BG102" s="248">
        <f>'Result Entry'!BH104</f>
        <v>0</v>
      </c>
      <c r="BH102" s="248">
        <f>'Result Entry'!BI104</f>
        <v>0</v>
      </c>
      <c r="BI102" s="249">
        <f>'Result Entry'!BJ104</f>
        <v>0</v>
      </c>
      <c r="BJ102" s="91">
        <f>'Result Entry'!BK104</f>
        <v>0</v>
      </c>
      <c r="BK102" s="250">
        <f>'Result Entry'!BL104</f>
        <v>0</v>
      </c>
      <c r="BL102" s="250">
        <f>'Result Entry'!BM104</f>
        <v>0</v>
      </c>
      <c r="BM102" s="250">
        <f>'Result Entry'!BN104</f>
        <v>0</v>
      </c>
      <c r="BN102" s="91">
        <f>'Result Entry'!BO104</f>
        <v>0</v>
      </c>
      <c r="BO102" s="250">
        <f>'Result Entry'!BP104</f>
        <v>0</v>
      </c>
      <c r="BP102" s="235">
        <f>'Result Entry'!BQ104</f>
        <v>0</v>
      </c>
      <c r="BQ102" s="251" t="str">
        <f>'Result Entry'!BR104</f>
        <v/>
      </c>
      <c r="BR102" s="259">
        <f>'Result Entry'!BS104</f>
        <v>0</v>
      </c>
      <c r="BS102" s="254">
        <f>'Result Entry'!BT104</f>
        <v>0</v>
      </c>
      <c r="BT102" s="254">
        <f>'Result Entry'!BU104</f>
        <v>0</v>
      </c>
      <c r="BU102" s="254">
        <f>'Result Entry'!BV104</f>
        <v>0</v>
      </c>
      <c r="BV102" s="254">
        <f>'Result Entry'!BW104</f>
        <v>0</v>
      </c>
      <c r="BW102" s="260">
        <f>'Result Entry'!BX104</f>
        <v>0</v>
      </c>
      <c r="BX102" s="235">
        <f>'Result Entry'!BY104</f>
        <v>0</v>
      </c>
      <c r="BY102" s="251" t="str">
        <f>'Result Entry'!BZ104</f>
        <v/>
      </c>
      <c r="BZ102" s="259">
        <f>'Result Entry'!CA104</f>
        <v>0</v>
      </c>
      <c r="CA102" s="254">
        <f>'Result Entry'!CB104</f>
        <v>0</v>
      </c>
      <c r="CB102" s="254">
        <f>'Result Entry'!CC104</f>
        <v>0</v>
      </c>
      <c r="CC102" s="254">
        <f>'Result Entry'!CD104</f>
        <v>0</v>
      </c>
      <c r="CD102" s="254">
        <f>'Result Entry'!CE104</f>
        <v>0</v>
      </c>
      <c r="CE102" s="260">
        <f>'Result Entry'!CF104</f>
        <v>0</v>
      </c>
      <c r="CF102" s="235">
        <f>'Result Entry'!CG104</f>
        <v>0</v>
      </c>
      <c r="CG102" s="251" t="str">
        <f>'Result Entry'!CH104</f>
        <v/>
      </c>
      <c r="CH102" s="259">
        <f>'Result Entry'!CI104</f>
        <v>0</v>
      </c>
      <c r="CI102" s="254">
        <f>'Result Entry'!CJ104</f>
        <v>0</v>
      </c>
      <c r="CJ102" s="254">
        <f>'Result Entry'!CK104</f>
        <v>0</v>
      </c>
      <c r="CK102" s="254">
        <f>'Result Entry'!CL104</f>
        <v>0</v>
      </c>
      <c r="CL102" s="254">
        <f>'Result Entry'!CM104</f>
        <v>0</v>
      </c>
      <c r="CM102" s="260">
        <f>'Result Entry'!CN104</f>
        <v>0</v>
      </c>
      <c r="CN102" s="235">
        <f>'Result Entry'!CO104</f>
        <v>0</v>
      </c>
      <c r="CO102" s="251" t="str">
        <f>'Result Entry'!CP104</f>
        <v/>
      </c>
      <c r="CP102" s="259">
        <f>'Result Entry'!CQ104</f>
        <v>0</v>
      </c>
      <c r="CQ102" s="254">
        <f>'Result Entry'!CR104</f>
        <v>0</v>
      </c>
      <c r="CR102" s="254">
        <f>'Result Entry'!CS104</f>
        <v>0</v>
      </c>
      <c r="CS102" s="254">
        <f>'Result Entry'!CT104</f>
        <v>0</v>
      </c>
      <c r="CT102" s="254">
        <f>'Result Entry'!CU104</f>
        <v>0</v>
      </c>
      <c r="CU102" s="260">
        <f>'Result Entry'!CV104</f>
        <v>0</v>
      </c>
      <c r="CV102" s="235" t="str">
        <f>'Result Entry'!CW104</f>
        <v/>
      </c>
      <c r="CW102" s="251" t="str">
        <f>'Result Entry'!CX104</f>
        <v/>
      </c>
      <c r="CX102" s="261">
        <f>'Result Entry'!CY104</f>
        <v>0</v>
      </c>
      <c r="CY102" s="262">
        <f>'Result Entry'!CZ104</f>
        <v>0</v>
      </c>
      <c r="CZ102" s="263" t="str">
        <f>'Result Entry'!DA104</f>
        <v/>
      </c>
      <c r="DA102" s="256">
        <f>'Result Entry'!DB104</f>
        <v>705</v>
      </c>
      <c r="DB102" s="242">
        <f>'Result Entry'!DC104</f>
        <v>0</v>
      </c>
      <c r="DC102" s="257">
        <f>'Result Entry'!DD104</f>
        <v>0</v>
      </c>
      <c r="DD102" s="235" t="str">
        <f>'Result Entry'!DE104</f>
        <v/>
      </c>
      <c r="DE102" s="235" t="str">
        <f>'Result Entry'!DF104</f>
        <v/>
      </c>
      <c r="DF102" s="235" t="str">
        <f>'Result Entry'!DG104</f>
        <v/>
      </c>
      <c r="DG102" s="258" t="str">
        <f>'Result Entry'!DH104</f>
        <v/>
      </c>
    </row>
    <row r="103" spans="1:111">
      <c r="A103" s="833"/>
      <c r="B103" s="245">
        <f t="shared" si="1"/>
        <v>0</v>
      </c>
      <c r="C103" s="234">
        <f>'Result Entry'!D105</f>
        <v>0</v>
      </c>
      <c r="D103" s="234">
        <f>'Result Entry'!E105</f>
        <v>0</v>
      </c>
      <c r="E103" s="234">
        <f>'Result Entry'!F105</f>
        <v>0</v>
      </c>
      <c r="F103" s="235">
        <f>'Result Entry'!G105</f>
        <v>0</v>
      </c>
      <c r="G103" s="235">
        <f>'Result Entry'!H105</f>
        <v>0</v>
      </c>
      <c r="H103" s="235">
        <f>'Result Entry'!I105</f>
        <v>0</v>
      </c>
      <c r="I103" s="525">
        <f>'Result Entry'!J105</f>
        <v>0</v>
      </c>
      <c r="J103" s="92">
        <f>'Result Entry'!K105</f>
        <v>0</v>
      </c>
      <c r="K103" s="246">
        <f>'Result Entry'!L105</f>
        <v>0</v>
      </c>
      <c r="L103" s="246">
        <f>'Result Entry'!M105</f>
        <v>0</v>
      </c>
      <c r="M103" s="247">
        <f>'Result Entry'!N105</f>
        <v>0</v>
      </c>
      <c r="N103" s="248">
        <f>'Result Entry'!O105</f>
        <v>0</v>
      </c>
      <c r="O103" s="248">
        <f>'Result Entry'!P105</f>
        <v>0</v>
      </c>
      <c r="P103" s="249">
        <f>'Result Entry'!Q105</f>
        <v>0</v>
      </c>
      <c r="Q103" s="91">
        <f>'Result Entry'!R105</f>
        <v>0</v>
      </c>
      <c r="R103" s="250">
        <f>'Result Entry'!S105</f>
        <v>0</v>
      </c>
      <c r="S103" s="250">
        <f>'Result Entry'!T105</f>
        <v>0</v>
      </c>
      <c r="T103" s="250">
        <f>'Result Entry'!U105</f>
        <v>0</v>
      </c>
      <c r="U103" s="91">
        <f>'Result Entry'!V105</f>
        <v>0</v>
      </c>
      <c r="V103" s="250">
        <f>'Result Entry'!W105</f>
        <v>0</v>
      </c>
      <c r="W103" s="235">
        <f>'Result Entry'!X105</f>
        <v>0</v>
      </c>
      <c r="X103" s="251" t="str">
        <f>'Result Entry'!Y105</f>
        <v/>
      </c>
      <c r="Y103" s="252">
        <f>'Result Entry'!Z105</f>
        <v>0</v>
      </c>
      <c r="Z103" s="246">
        <f>'Result Entry'!AA105</f>
        <v>0</v>
      </c>
      <c r="AA103" s="246">
        <f>'Result Entry'!AB105</f>
        <v>0</v>
      </c>
      <c r="AB103" s="247">
        <f>'Result Entry'!AC105</f>
        <v>0</v>
      </c>
      <c r="AC103" s="248">
        <f>'Result Entry'!AD105</f>
        <v>0</v>
      </c>
      <c r="AD103" s="248">
        <f>'Result Entry'!AE105</f>
        <v>0</v>
      </c>
      <c r="AE103" s="249">
        <f>'Result Entry'!AF105</f>
        <v>0</v>
      </c>
      <c r="AF103" s="91">
        <f>'Result Entry'!AG105</f>
        <v>0</v>
      </c>
      <c r="AG103" s="250">
        <f>'Result Entry'!AH105</f>
        <v>0</v>
      </c>
      <c r="AH103" s="250">
        <f>'Result Entry'!AI105</f>
        <v>0</v>
      </c>
      <c r="AI103" s="250">
        <f>'Result Entry'!AJ105</f>
        <v>0</v>
      </c>
      <c r="AJ103" s="91">
        <f>'Result Entry'!AK105</f>
        <v>0</v>
      </c>
      <c r="AK103" s="250">
        <f>'Result Entry'!AL105</f>
        <v>0</v>
      </c>
      <c r="AL103" s="235">
        <f>'Result Entry'!AM105</f>
        <v>0</v>
      </c>
      <c r="AM103" s="251" t="str">
        <f>'Result Entry'!AN105</f>
        <v/>
      </c>
      <c r="AN103" s="252">
        <f>'Result Entry'!AO105</f>
        <v>0</v>
      </c>
      <c r="AO103" s="246">
        <f>'Result Entry'!AP105</f>
        <v>0</v>
      </c>
      <c r="AP103" s="246">
        <f>'Result Entry'!AQ105</f>
        <v>0</v>
      </c>
      <c r="AQ103" s="247">
        <f>'Result Entry'!AR105</f>
        <v>0</v>
      </c>
      <c r="AR103" s="248">
        <f>'Result Entry'!AS105</f>
        <v>0</v>
      </c>
      <c r="AS103" s="248">
        <f>'Result Entry'!AT105</f>
        <v>0</v>
      </c>
      <c r="AT103" s="249">
        <f>'Result Entry'!AU105</f>
        <v>0</v>
      </c>
      <c r="AU103" s="91">
        <f>'Result Entry'!AV105</f>
        <v>0</v>
      </c>
      <c r="AV103" s="250">
        <f>'Result Entry'!AW105</f>
        <v>0</v>
      </c>
      <c r="AW103" s="250">
        <f>'Result Entry'!AX105</f>
        <v>0</v>
      </c>
      <c r="AX103" s="250">
        <f>'Result Entry'!AY105</f>
        <v>0</v>
      </c>
      <c r="AY103" s="91">
        <f>'Result Entry'!AZ105</f>
        <v>0</v>
      </c>
      <c r="AZ103" s="250">
        <f>'Result Entry'!BA105</f>
        <v>0</v>
      </c>
      <c r="BA103" s="235">
        <f>'Result Entry'!BB105</f>
        <v>0</v>
      </c>
      <c r="BB103" s="251" t="str">
        <f>'Result Entry'!BC105</f>
        <v/>
      </c>
      <c r="BC103" s="252">
        <f>'Result Entry'!BD105</f>
        <v>0</v>
      </c>
      <c r="BD103" s="246">
        <f>'Result Entry'!BE105</f>
        <v>0</v>
      </c>
      <c r="BE103" s="246">
        <f>'Result Entry'!BF105</f>
        <v>0</v>
      </c>
      <c r="BF103" s="247">
        <f>'Result Entry'!BG105</f>
        <v>0</v>
      </c>
      <c r="BG103" s="248">
        <f>'Result Entry'!BH105</f>
        <v>0</v>
      </c>
      <c r="BH103" s="248">
        <f>'Result Entry'!BI105</f>
        <v>0</v>
      </c>
      <c r="BI103" s="249">
        <f>'Result Entry'!BJ105</f>
        <v>0</v>
      </c>
      <c r="BJ103" s="91">
        <f>'Result Entry'!BK105</f>
        <v>0</v>
      </c>
      <c r="BK103" s="250">
        <f>'Result Entry'!BL105</f>
        <v>0</v>
      </c>
      <c r="BL103" s="250">
        <f>'Result Entry'!BM105</f>
        <v>0</v>
      </c>
      <c r="BM103" s="250">
        <f>'Result Entry'!BN105</f>
        <v>0</v>
      </c>
      <c r="BN103" s="91">
        <f>'Result Entry'!BO105</f>
        <v>0</v>
      </c>
      <c r="BO103" s="250">
        <f>'Result Entry'!BP105</f>
        <v>0</v>
      </c>
      <c r="BP103" s="235">
        <f>'Result Entry'!BQ105</f>
        <v>0</v>
      </c>
      <c r="BQ103" s="251" t="str">
        <f>'Result Entry'!BR105</f>
        <v/>
      </c>
      <c r="BR103" s="259">
        <f>'Result Entry'!BS105</f>
        <v>0</v>
      </c>
      <c r="BS103" s="254">
        <f>'Result Entry'!BT105</f>
        <v>0</v>
      </c>
      <c r="BT103" s="254">
        <f>'Result Entry'!BU105</f>
        <v>0</v>
      </c>
      <c r="BU103" s="254">
        <f>'Result Entry'!BV105</f>
        <v>0</v>
      </c>
      <c r="BV103" s="254">
        <f>'Result Entry'!BW105</f>
        <v>0</v>
      </c>
      <c r="BW103" s="260">
        <f>'Result Entry'!BX105</f>
        <v>0</v>
      </c>
      <c r="BX103" s="235">
        <f>'Result Entry'!BY105</f>
        <v>0</v>
      </c>
      <c r="BY103" s="251" t="str">
        <f>'Result Entry'!BZ105</f>
        <v/>
      </c>
      <c r="BZ103" s="259">
        <f>'Result Entry'!CA105</f>
        <v>0</v>
      </c>
      <c r="CA103" s="254">
        <f>'Result Entry'!CB105</f>
        <v>0</v>
      </c>
      <c r="CB103" s="254">
        <f>'Result Entry'!CC105</f>
        <v>0</v>
      </c>
      <c r="CC103" s="254">
        <f>'Result Entry'!CD105</f>
        <v>0</v>
      </c>
      <c r="CD103" s="254">
        <f>'Result Entry'!CE105</f>
        <v>0</v>
      </c>
      <c r="CE103" s="260">
        <f>'Result Entry'!CF105</f>
        <v>0</v>
      </c>
      <c r="CF103" s="235">
        <f>'Result Entry'!CG105</f>
        <v>0</v>
      </c>
      <c r="CG103" s="251" t="str">
        <f>'Result Entry'!CH105</f>
        <v/>
      </c>
      <c r="CH103" s="259">
        <f>'Result Entry'!CI105</f>
        <v>0</v>
      </c>
      <c r="CI103" s="254">
        <f>'Result Entry'!CJ105</f>
        <v>0</v>
      </c>
      <c r="CJ103" s="254">
        <f>'Result Entry'!CK105</f>
        <v>0</v>
      </c>
      <c r="CK103" s="254">
        <f>'Result Entry'!CL105</f>
        <v>0</v>
      </c>
      <c r="CL103" s="254">
        <f>'Result Entry'!CM105</f>
        <v>0</v>
      </c>
      <c r="CM103" s="260">
        <f>'Result Entry'!CN105</f>
        <v>0</v>
      </c>
      <c r="CN103" s="235">
        <f>'Result Entry'!CO105</f>
        <v>0</v>
      </c>
      <c r="CO103" s="251" t="str">
        <f>'Result Entry'!CP105</f>
        <v/>
      </c>
      <c r="CP103" s="259">
        <f>'Result Entry'!CQ105</f>
        <v>0</v>
      </c>
      <c r="CQ103" s="254">
        <f>'Result Entry'!CR105</f>
        <v>0</v>
      </c>
      <c r="CR103" s="254">
        <f>'Result Entry'!CS105</f>
        <v>0</v>
      </c>
      <c r="CS103" s="254">
        <f>'Result Entry'!CT105</f>
        <v>0</v>
      </c>
      <c r="CT103" s="254">
        <f>'Result Entry'!CU105</f>
        <v>0</v>
      </c>
      <c r="CU103" s="260">
        <f>'Result Entry'!CV105</f>
        <v>0</v>
      </c>
      <c r="CV103" s="235" t="str">
        <f>'Result Entry'!CW105</f>
        <v/>
      </c>
      <c r="CW103" s="251" t="str">
        <f>'Result Entry'!CX105</f>
        <v/>
      </c>
      <c r="CX103" s="261">
        <f>'Result Entry'!CY105</f>
        <v>0</v>
      </c>
      <c r="CY103" s="262">
        <f>'Result Entry'!CZ105</f>
        <v>0</v>
      </c>
      <c r="CZ103" s="263" t="str">
        <f>'Result Entry'!DA105</f>
        <v/>
      </c>
      <c r="DA103" s="256">
        <f>'Result Entry'!DB105</f>
        <v>705</v>
      </c>
      <c r="DB103" s="242">
        <f>'Result Entry'!DC105</f>
        <v>0</v>
      </c>
      <c r="DC103" s="257">
        <f>'Result Entry'!DD105</f>
        <v>0</v>
      </c>
      <c r="DD103" s="235" t="str">
        <f>'Result Entry'!DE105</f>
        <v/>
      </c>
      <c r="DE103" s="235" t="str">
        <f>'Result Entry'!DF105</f>
        <v/>
      </c>
      <c r="DF103" s="235" t="str">
        <f>'Result Entry'!DG105</f>
        <v/>
      </c>
      <c r="DG103" s="258" t="str">
        <f>'Result Entry'!DH105</f>
        <v/>
      </c>
    </row>
    <row r="104" spans="1:111">
      <c r="A104" s="833"/>
      <c r="B104" s="245">
        <f t="shared" si="1"/>
        <v>0</v>
      </c>
      <c r="C104" s="234">
        <f>'Result Entry'!D106</f>
        <v>0</v>
      </c>
      <c r="D104" s="234">
        <f>'Result Entry'!E106</f>
        <v>0</v>
      </c>
      <c r="E104" s="234">
        <f>'Result Entry'!F106</f>
        <v>0</v>
      </c>
      <c r="F104" s="235">
        <f>'Result Entry'!G106</f>
        <v>0</v>
      </c>
      <c r="G104" s="235">
        <f>'Result Entry'!H106</f>
        <v>0</v>
      </c>
      <c r="H104" s="235">
        <f>'Result Entry'!I106</f>
        <v>0</v>
      </c>
      <c r="I104" s="525">
        <f>'Result Entry'!J106</f>
        <v>0</v>
      </c>
      <c r="J104" s="92">
        <f>'Result Entry'!K106</f>
        <v>0</v>
      </c>
      <c r="K104" s="246">
        <f>'Result Entry'!L106</f>
        <v>0</v>
      </c>
      <c r="L104" s="246">
        <f>'Result Entry'!M106</f>
        <v>0</v>
      </c>
      <c r="M104" s="247">
        <f>'Result Entry'!N106</f>
        <v>0</v>
      </c>
      <c r="N104" s="248">
        <f>'Result Entry'!O106</f>
        <v>0</v>
      </c>
      <c r="O104" s="248">
        <f>'Result Entry'!P106</f>
        <v>0</v>
      </c>
      <c r="P104" s="249">
        <f>'Result Entry'!Q106</f>
        <v>0</v>
      </c>
      <c r="Q104" s="91">
        <f>'Result Entry'!R106</f>
        <v>0</v>
      </c>
      <c r="R104" s="250">
        <f>'Result Entry'!S106</f>
        <v>0</v>
      </c>
      <c r="S104" s="250">
        <f>'Result Entry'!T106</f>
        <v>0</v>
      </c>
      <c r="T104" s="250">
        <f>'Result Entry'!U106</f>
        <v>0</v>
      </c>
      <c r="U104" s="91">
        <f>'Result Entry'!V106</f>
        <v>0</v>
      </c>
      <c r="V104" s="250">
        <f>'Result Entry'!W106</f>
        <v>0</v>
      </c>
      <c r="W104" s="235">
        <f>'Result Entry'!X106</f>
        <v>0</v>
      </c>
      <c r="X104" s="251" t="str">
        <f>'Result Entry'!Y106</f>
        <v/>
      </c>
      <c r="Y104" s="252">
        <f>'Result Entry'!Z106</f>
        <v>0</v>
      </c>
      <c r="Z104" s="246">
        <f>'Result Entry'!AA106</f>
        <v>0</v>
      </c>
      <c r="AA104" s="246">
        <f>'Result Entry'!AB106</f>
        <v>0</v>
      </c>
      <c r="AB104" s="247">
        <f>'Result Entry'!AC106</f>
        <v>0</v>
      </c>
      <c r="AC104" s="248">
        <f>'Result Entry'!AD106</f>
        <v>0</v>
      </c>
      <c r="AD104" s="248">
        <f>'Result Entry'!AE106</f>
        <v>0</v>
      </c>
      <c r="AE104" s="249">
        <f>'Result Entry'!AF106</f>
        <v>0</v>
      </c>
      <c r="AF104" s="91">
        <f>'Result Entry'!AG106</f>
        <v>0</v>
      </c>
      <c r="AG104" s="250">
        <f>'Result Entry'!AH106</f>
        <v>0</v>
      </c>
      <c r="AH104" s="250">
        <f>'Result Entry'!AI106</f>
        <v>0</v>
      </c>
      <c r="AI104" s="250">
        <f>'Result Entry'!AJ106</f>
        <v>0</v>
      </c>
      <c r="AJ104" s="91">
        <f>'Result Entry'!AK106</f>
        <v>0</v>
      </c>
      <c r="AK104" s="250">
        <f>'Result Entry'!AL106</f>
        <v>0</v>
      </c>
      <c r="AL104" s="235">
        <f>'Result Entry'!AM106</f>
        <v>0</v>
      </c>
      <c r="AM104" s="251" t="str">
        <f>'Result Entry'!AN106</f>
        <v/>
      </c>
      <c r="AN104" s="252">
        <f>'Result Entry'!AO106</f>
        <v>0</v>
      </c>
      <c r="AO104" s="246">
        <f>'Result Entry'!AP106</f>
        <v>0</v>
      </c>
      <c r="AP104" s="246">
        <f>'Result Entry'!AQ106</f>
        <v>0</v>
      </c>
      <c r="AQ104" s="247">
        <f>'Result Entry'!AR106</f>
        <v>0</v>
      </c>
      <c r="AR104" s="248">
        <f>'Result Entry'!AS106</f>
        <v>0</v>
      </c>
      <c r="AS104" s="248">
        <f>'Result Entry'!AT106</f>
        <v>0</v>
      </c>
      <c r="AT104" s="249">
        <f>'Result Entry'!AU106</f>
        <v>0</v>
      </c>
      <c r="AU104" s="91">
        <f>'Result Entry'!AV106</f>
        <v>0</v>
      </c>
      <c r="AV104" s="250">
        <f>'Result Entry'!AW106</f>
        <v>0</v>
      </c>
      <c r="AW104" s="250">
        <f>'Result Entry'!AX106</f>
        <v>0</v>
      </c>
      <c r="AX104" s="250">
        <f>'Result Entry'!AY106</f>
        <v>0</v>
      </c>
      <c r="AY104" s="91">
        <f>'Result Entry'!AZ106</f>
        <v>0</v>
      </c>
      <c r="AZ104" s="250">
        <f>'Result Entry'!BA106</f>
        <v>0</v>
      </c>
      <c r="BA104" s="235">
        <f>'Result Entry'!BB106</f>
        <v>0</v>
      </c>
      <c r="BB104" s="251" t="str">
        <f>'Result Entry'!BC106</f>
        <v/>
      </c>
      <c r="BC104" s="252">
        <f>'Result Entry'!BD106</f>
        <v>0</v>
      </c>
      <c r="BD104" s="246">
        <f>'Result Entry'!BE106</f>
        <v>0</v>
      </c>
      <c r="BE104" s="246">
        <f>'Result Entry'!BF106</f>
        <v>0</v>
      </c>
      <c r="BF104" s="247">
        <f>'Result Entry'!BG106</f>
        <v>0</v>
      </c>
      <c r="BG104" s="248">
        <f>'Result Entry'!BH106</f>
        <v>0</v>
      </c>
      <c r="BH104" s="248">
        <f>'Result Entry'!BI106</f>
        <v>0</v>
      </c>
      <c r="BI104" s="249">
        <f>'Result Entry'!BJ106</f>
        <v>0</v>
      </c>
      <c r="BJ104" s="91">
        <f>'Result Entry'!BK106</f>
        <v>0</v>
      </c>
      <c r="BK104" s="250">
        <f>'Result Entry'!BL106</f>
        <v>0</v>
      </c>
      <c r="BL104" s="250">
        <f>'Result Entry'!BM106</f>
        <v>0</v>
      </c>
      <c r="BM104" s="250">
        <f>'Result Entry'!BN106</f>
        <v>0</v>
      </c>
      <c r="BN104" s="91">
        <f>'Result Entry'!BO106</f>
        <v>0</v>
      </c>
      <c r="BO104" s="250">
        <f>'Result Entry'!BP106</f>
        <v>0</v>
      </c>
      <c r="BP104" s="235">
        <f>'Result Entry'!BQ106</f>
        <v>0</v>
      </c>
      <c r="BQ104" s="251" t="str">
        <f>'Result Entry'!BR106</f>
        <v/>
      </c>
      <c r="BR104" s="259">
        <f>'Result Entry'!BS106</f>
        <v>0</v>
      </c>
      <c r="BS104" s="254">
        <f>'Result Entry'!BT106</f>
        <v>0</v>
      </c>
      <c r="BT104" s="254">
        <f>'Result Entry'!BU106</f>
        <v>0</v>
      </c>
      <c r="BU104" s="254">
        <f>'Result Entry'!BV106</f>
        <v>0</v>
      </c>
      <c r="BV104" s="254">
        <f>'Result Entry'!BW106</f>
        <v>0</v>
      </c>
      <c r="BW104" s="260">
        <f>'Result Entry'!BX106</f>
        <v>0</v>
      </c>
      <c r="BX104" s="235">
        <f>'Result Entry'!BY106</f>
        <v>0</v>
      </c>
      <c r="BY104" s="251" t="str">
        <f>'Result Entry'!BZ106</f>
        <v/>
      </c>
      <c r="BZ104" s="259">
        <f>'Result Entry'!CA106</f>
        <v>0</v>
      </c>
      <c r="CA104" s="254">
        <f>'Result Entry'!CB106</f>
        <v>0</v>
      </c>
      <c r="CB104" s="254">
        <f>'Result Entry'!CC106</f>
        <v>0</v>
      </c>
      <c r="CC104" s="254">
        <f>'Result Entry'!CD106</f>
        <v>0</v>
      </c>
      <c r="CD104" s="254">
        <f>'Result Entry'!CE106</f>
        <v>0</v>
      </c>
      <c r="CE104" s="260">
        <f>'Result Entry'!CF106</f>
        <v>0</v>
      </c>
      <c r="CF104" s="235">
        <f>'Result Entry'!CG106</f>
        <v>0</v>
      </c>
      <c r="CG104" s="251" t="str">
        <f>'Result Entry'!CH106</f>
        <v/>
      </c>
      <c r="CH104" s="259">
        <f>'Result Entry'!CI106</f>
        <v>0</v>
      </c>
      <c r="CI104" s="254">
        <f>'Result Entry'!CJ106</f>
        <v>0</v>
      </c>
      <c r="CJ104" s="254">
        <f>'Result Entry'!CK106</f>
        <v>0</v>
      </c>
      <c r="CK104" s="254">
        <f>'Result Entry'!CL106</f>
        <v>0</v>
      </c>
      <c r="CL104" s="254">
        <f>'Result Entry'!CM106</f>
        <v>0</v>
      </c>
      <c r="CM104" s="260">
        <f>'Result Entry'!CN106</f>
        <v>0</v>
      </c>
      <c r="CN104" s="235">
        <f>'Result Entry'!CO106</f>
        <v>0</v>
      </c>
      <c r="CO104" s="251" t="str">
        <f>'Result Entry'!CP106</f>
        <v/>
      </c>
      <c r="CP104" s="259">
        <f>'Result Entry'!CQ106</f>
        <v>0</v>
      </c>
      <c r="CQ104" s="254">
        <f>'Result Entry'!CR106</f>
        <v>0</v>
      </c>
      <c r="CR104" s="254">
        <f>'Result Entry'!CS106</f>
        <v>0</v>
      </c>
      <c r="CS104" s="254">
        <f>'Result Entry'!CT106</f>
        <v>0</v>
      </c>
      <c r="CT104" s="254">
        <f>'Result Entry'!CU106</f>
        <v>0</v>
      </c>
      <c r="CU104" s="260">
        <f>'Result Entry'!CV106</f>
        <v>0</v>
      </c>
      <c r="CV104" s="235" t="str">
        <f>'Result Entry'!CW106</f>
        <v/>
      </c>
      <c r="CW104" s="251" t="str">
        <f>'Result Entry'!CX106</f>
        <v/>
      </c>
      <c r="CX104" s="261">
        <f>'Result Entry'!CY106</f>
        <v>0</v>
      </c>
      <c r="CY104" s="262">
        <f>'Result Entry'!CZ106</f>
        <v>0</v>
      </c>
      <c r="CZ104" s="263" t="str">
        <f>'Result Entry'!DA106</f>
        <v/>
      </c>
      <c r="DA104" s="256">
        <f>'Result Entry'!DB106</f>
        <v>705</v>
      </c>
      <c r="DB104" s="242">
        <f>'Result Entry'!DC106</f>
        <v>0</v>
      </c>
      <c r="DC104" s="257">
        <f>'Result Entry'!DD106</f>
        <v>0</v>
      </c>
      <c r="DD104" s="235" t="str">
        <f>'Result Entry'!DE106</f>
        <v/>
      </c>
      <c r="DE104" s="235" t="str">
        <f>'Result Entry'!DF106</f>
        <v/>
      </c>
      <c r="DF104" s="235" t="str">
        <f>'Result Entry'!DG106</f>
        <v/>
      </c>
      <c r="DG104" s="258" t="str">
        <f>'Result Entry'!DH106</f>
        <v/>
      </c>
    </row>
    <row r="105" spans="1:111">
      <c r="A105" s="833"/>
      <c r="B105" s="245">
        <f t="shared" si="1"/>
        <v>0</v>
      </c>
      <c r="C105" s="234">
        <f>'Result Entry'!D107</f>
        <v>0</v>
      </c>
      <c r="D105" s="234">
        <f>'Result Entry'!E107</f>
        <v>0</v>
      </c>
      <c r="E105" s="234">
        <f>'Result Entry'!F107</f>
        <v>0</v>
      </c>
      <c r="F105" s="235">
        <f>'Result Entry'!G107</f>
        <v>0</v>
      </c>
      <c r="G105" s="235">
        <f>'Result Entry'!H107</f>
        <v>0</v>
      </c>
      <c r="H105" s="235">
        <f>'Result Entry'!I107</f>
        <v>0</v>
      </c>
      <c r="I105" s="525">
        <f>'Result Entry'!J107</f>
        <v>0</v>
      </c>
      <c r="J105" s="92">
        <f>'Result Entry'!K107</f>
        <v>0</v>
      </c>
      <c r="K105" s="246">
        <f>'Result Entry'!L107</f>
        <v>0</v>
      </c>
      <c r="L105" s="246">
        <f>'Result Entry'!M107</f>
        <v>0</v>
      </c>
      <c r="M105" s="247">
        <f>'Result Entry'!N107</f>
        <v>0</v>
      </c>
      <c r="N105" s="248">
        <f>'Result Entry'!O107</f>
        <v>0</v>
      </c>
      <c r="O105" s="248">
        <f>'Result Entry'!P107</f>
        <v>0</v>
      </c>
      <c r="P105" s="249">
        <f>'Result Entry'!Q107</f>
        <v>0</v>
      </c>
      <c r="Q105" s="91">
        <f>'Result Entry'!R107</f>
        <v>0</v>
      </c>
      <c r="R105" s="250">
        <f>'Result Entry'!S107</f>
        <v>0</v>
      </c>
      <c r="S105" s="250">
        <f>'Result Entry'!T107</f>
        <v>0</v>
      </c>
      <c r="T105" s="250">
        <f>'Result Entry'!U107</f>
        <v>0</v>
      </c>
      <c r="U105" s="91">
        <f>'Result Entry'!V107</f>
        <v>0</v>
      </c>
      <c r="V105" s="250">
        <f>'Result Entry'!W107</f>
        <v>0</v>
      </c>
      <c r="W105" s="235">
        <f>'Result Entry'!X107</f>
        <v>0</v>
      </c>
      <c r="X105" s="251" t="str">
        <f>'Result Entry'!Y107</f>
        <v/>
      </c>
      <c r="Y105" s="252">
        <f>'Result Entry'!Z107</f>
        <v>0</v>
      </c>
      <c r="Z105" s="246">
        <f>'Result Entry'!AA107</f>
        <v>0</v>
      </c>
      <c r="AA105" s="246">
        <f>'Result Entry'!AB107</f>
        <v>0</v>
      </c>
      <c r="AB105" s="247">
        <f>'Result Entry'!AC107</f>
        <v>0</v>
      </c>
      <c r="AC105" s="248">
        <f>'Result Entry'!AD107</f>
        <v>0</v>
      </c>
      <c r="AD105" s="248">
        <f>'Result Entry'!AE107</f>
        <v>0</v>
      </c>
      <c r="AE105" s="249">
        <f>'Result Entry'!AF107</f>
        <v>0</v>
      </c>
      <c r="AF105" s="91">
        <f>'Result Entry'!AG107</f>
        <v>0</v>
      </c>
      <c r="AG105" s="250">
        <f>'Result Entry'!AH107</f>
        <v>0</v>
      </c>
      <c r="AH105" s="250">
        <f>'Result Entry'!AI107</f>
        <v>0</v>
      </c>
      <c r="AI105" s="250">
        <f>'Result Entry'!AJ107</f>
        <v>0</v>
      </c>
      <c r="AJ105" s="91">
        <f>'Result Entry'!AK107</f>
        <v>0</v>
      </c>
      <c r="AK105" s="250">
        <f>'Result Entry'!AL107</f>
        <v>0</v>
      </c>
      <c r="AL105" s="235">
        <f>'Result Entry'!AM107</f>
        <v>0</v>
      </c>
      <c r="AM105" s="251" t="str">
        <f>'Result Entry'!AN107</f>
        <v/>
      </c>
      <c r="AN105" s="252">
        <f>'Result Entry'!AO107</f>
        <v>0</v>
      </c>
      <c r="AO105" s="246">
        <f>'Result Entry'!AP107</f>
        <v>0</v>
      </c>
      <c r="AP105" s="246">
        <f>'Result Entry'!AQ107</f>
        <v>0</v>
      </c>
      <c r="AQ105" s="247">
        <f>'Result Entry'!AR107</f>
        <v>0</v>
      </c>
      <c r="AR105" s="248">
        <f>'Result Entry'!AS107</f>
        <v>0</v>
      </c>
      <c r="AS105" s="248">
        <f>'Result Entry'!AT107</f>
        <v>0</v>
      </c>
      <c r="AT105" s="249">
        <f>'Result Entry'!AU107</f>
        <v>0</v>
      </c>
      <c r="AU105" s="91">
        <f>'Result Entry'!AV107</f>
        <v>0</v>
      </c>
      <c r="AV105" s="250">
        <f>'Result Entry'!AW107</f>
        <v>0</v>
      </c>
      <c r="AW105" s="250">
        <f>'Result Entry'!AX107</f>
        <v>0</v>
      </c>
      <c r="AX105" s="250">
        <f>'Result Entry'!AY107</f>
        <v>0</v>
      </c>
      <c r="AY105" s="91">
        <f>'Result Entry'!AZ107</f>
        <v>0</v>
      </c>
      <c r="AZ105" s="250">
        <f>'Result Entry'!BA107</f>
        <v>0</v>
      </c>
      <c r="BA105" s="235">
        <f>'Result Entry'!BB107</f>
        <v>0</v>
      </c>
      <c r="BB105" s="251" t="str">
        <f>'Result Entry'!BC107</f>
        <v/>
      </c>
      <c r="BC105" s="252">
        <f>'Result Entry'!BD107</f>
        <v>0</v>
      </c>
      <c r="BD105" s="246">
        <f>'Result Entry'!BE107</f>
        <v>0</v>
      </c>
      <c r="BE105" s="246">
        <f>'Result Entry'!BF107</f>
        <v>0</v>
      </c>
      <c r="BF105" s="247">
        <f>'Result Entry'!BG107</f>
        <v>0</v>
      </c>
      <c r="BG105" s="248">
        <f>'Result Entry'!BH107</f>
        <v>0</v>
      </c>
      <c r="BH105" s="248">
        <f>'Result Entry'!BI107</f>
        <v>0</v>
      </c>
      <c r="BI105" s="249">
        <f>'Result Entry'!BJ107</f>
        <v>0</v>
      </c>
      <c r="BJ105" s="91">
        <f>'Result Entry'!BK107</f>
        <v>0</v>
      </c>
      <c r="BK105" s="250">
        <f>'Result Entry'!BL107</f>
        <v>0</v>
      </c>
      <c r="BL105" s="250">
        <f>'Result Entry'!BM107</f>
        <v>0</v>
      </c>
      <c r="BM105" s="250">
        <f>'Result Entry'!BN107</f>
        <v>0</v>
      </c>
      <c r="BN105" s="91">
        <f>'Result Entry'!BO107</f>
        <v>0</v>
      </c>
      <c r="BO105" s="250">
        <f>'Result Entry'!BP107</f>
        <v>0</v>
      </c>
      <c r="BP105" s="235">
        <f>'Result Entry'!BQ107</f>
        <v>0</v>
      </c>
      <c r="BQ105" s="251" t="str">
        <f>'Result Entry'!BR107</f>
        <v/>
      </c>
      <c r="BR105" s="259">
        <f>'Result Entry'!BS107</f>
        <v>0</v>
      </c>
      <c r="BS105" s="254">
        <f>'Result Entry'!BT107</f>
        <v>0</v>
      </c>
      <c r="BT105" s="254">
        <f>'Result Entry'!BU107</f>
        <v>0</v>
      </c>
      <c r="BU105" s="254">
        <f>'Result Entry'!BV107</f>
        <v>0</v>
      </c>
      <c r="BV105" s="254">
        <f>'Result Entry'!BW107</f>
        <v>0</v>
      </c>
      <c r="BW105" s="260">
        <f>'Result Entry'!BX107</f>
        <v>0</v>
      </c>
      <c r="BX105" s="235">
        <f>'Result Entry'!BY107</f>
        <v>0</v>
      </c>
      <c r="BY105" s="251" t="str">
        <f>'Result Entry'!BZ107</f>
        <v/>
      </c>
      <c r="BZ105" s="259">
        <f>'Result Entry'!CA107</f>
        <v>0</v>
      </c>
      <c r="CA105" s="254">
        <f>'Result Entry'!CB107</f>
        <v>0</v>
      </c>
      <c r="CB105" s="254">
        <f>'Result Entry'!CC107</f>
        <v>0</v>
      </c>
      <c r="CC105" s="254">
        <f>'Result Entry'!CD107</f>
        <v>0</v>
      </c>
      <c r="CD105" s="254">
        <f>'Result Entry'!CE107</f>
        <v>0</v>
      </c>
      <c r="CE105" s="260">
        <f>'Result Entry'!CF107</f>
        <v>0</v>
      </c>
      <c r="CF105" s="235">
        <f>'Result Entry'!CG107</f>
        <v>0</v>
      </c>
      <c r="CG105" s="251" t="str">
        <f>'Result Entry'!CH107</f>
        <v/>
      </c>
      <c r="CH105" s="259">
        <f>'Result Entry'!CI107</f>
        <v>0</v>
      </c>
      <c r="CI105" s="254">
        <f>'Result Entry'!CJ107</f>
        <v>0</v>
      </c>
      <c r="CJ105" s="254">
        <f>'Result Entry'!CK107</f>
        <v>0</v>
      </c>
      <c r="CK105" s="254">
        <f>'Result Entry'!CL107</f>
        <v>0</v>
      </c>
      <c r="CL105" s="254">
        <f>'Result Entry'!CM107</f>
        <v>0</v>
      </c>
      <c r="CM105" s="260">
        <f>'Result Entry'!CN107</f>
        <v>0</v>
      </c>
      <c r="CN105" s="235">
        <f>'Result Entry'!CO107</f>
        <v>0</v>
      </c>
      <c r="CO105" s="251" t="str">
        <f>'Result Entry'!CP107</f>
        <v/>
      </c>
      <c r="CP105" s="259">
        <f>'Result Entry'!CQ107</f>
        <v>0</v>
      </c>
      <c r="CQ105" s="254">
        <f>'Result Entry'!CR107</f>
        <v>0</v>
      </c>
      <c r="CR105" s="254">
        <f>'Result Entry'!CS107</f>
        <v>0</v>
      </c>
      <c r="CS105" s="254">
        <f>'Result Entry'!CT107</f>
        <v>0</v>
      </c>
      <c r="CT105" s="254">
        <f>'Result Entry'!CU107</f>
        <v>0</v>
      </c>
      <c r="CU105" s="260">
        <f>'Result Entry'!CV107</f>
        <v>0</v>
      </c>
      <c r="CV105" s="235" t="str">
        <f>'Result Entry'!CW107</f>
        <v/>
      </c>
      <c r="CW105" s="251" t="str">
        <f>'Result Entry'!CX107</f>
        <v/>
      </c>
      <c r="CX105" s="261">
        <f>'Result Entry'!CY107</f>
        <v>0</v>
      </c>
      <c r="CY105" s="262">
        <f>'Result Entry'!CZ107</f>
        <v>0</v>
      </c>
      <c r="CZ105" s="263" t="str">
        <f>'Result Entry'!DA107</f>
        <v/>
      </c>
      <c r="DA105" s="256">
        <f>'Result Entry'!DB107</f>
        <v>705</v>
      </c>
      <c r="DB105" s="242">
        <f>'Result Entry'!DC107</f>
        <v>0</v>
      </c>
      <c r="DC105" s="257">
        <f>'Result Entry'!DD107</f>
        <v>0</v>
      </c>
      <c r="DD105" s="235" t="str">
        <f>'Result Entry'!DE107</f>
        <v/>
      </c>
      <c r="DE105" s="235" t="str">
        <f>'Result Entry'!DF107</f>
        <v/>
      </c>
      <c r="DF105" s="235" t="str">
        <f>'Result Entry'!DG107</f>
        <v/>
      </c>
      <c r="DG105" s="258" t="str">
        <f>'Result Entry'!DH107</f>
        <v/>
      </c>
    </row>
    <row r="106" spans="1:111" ht="15.75" customHeight="1">
      <c r="A106" s="833"/>
      <c r="B106" s="245">
        <f t="shared" ref="B106:B169" si="2">IF(C106&gt;0,B105+1,0)</f>
        <v>0</v>
      </c>
      <c r="C106" s="234">
        <f>'Result Entry'!D108</f>
        <v>0</v>
      </c>
      <c r="D106" s="234">
        <f>'Result Entry'!E108</f>
        <v>0</v>
      </c>
      <c r="E106" s="234">
        <f>'Result Entry'!F108</f>
        <v>0</v>
      </c>
      <c r="F106" s="235">
        <f>'Result Entry'!G108</f>
        <v>0</v>
      </c>
      <c r="G106" s="235">
        <f>'Result Entry'!H108</f>
        <v>0</v>
      </c>
      <c r="H106" s="235">
        <f>'Result Entry'!I108</f>
        <v>0</v>
      </c>
      <c r="I106" s="525">
        <f>'Result Entry'!J108</f>
        <v>0</v>
      </c>
      <c r="J106" s="92">
        <f>'Result Entry'!K108</f>
        <v>0</v>
      </c>
      <c r="K106" s="246">
        <f>'Result Entry'!L108</f>
        <v>0</v>
      </c>
      <c r="L106" s="246">
        <f>'Result Entry'!M108</f>
        <v>0</v>
      </c>
      <c r="M106" s="247">
        <f>'Result Entry'!N108</f>
        <v>0</v>
      </c>
      <c r="N106" s="248">
        <f>'Result Entry'!O108</f>
        <v>0</v>
      </c>
      <c r="O106" s="248">
        <f>'Result Entry'!P108</f>
        <v>0</v>
      </c>
      <c r="P106" s="249">
        <f>'Result Entry'!Q108</f>
        <v>0</v>
      </c>
      <c r="Q106" s="91">
        <f>'Result Entry'!R108</f>
        <v>0</v>
      </c>
      <c r="R106" s="250">
        <f>'Result Entry'!S108</f>
        <v>0</v>
      </c>
      <c r="S106" s="250">
        <f>'Result Entry'!T108</f>
        <v>0</v>
      </c>
      <c r="T106" s="250">
        <f>'Result Entry'!U108</f>
        <v>0</v>
      </c>
      <c r="U106" s="91">
        <f>'Result Entry'!V108</f>
        <v>0</v>
      </c>
      <c r="V106" s="250">
        <f>'Result Entry'!W108</f>
        <v>0</v>
      </c>
      <c r="W106" s="235">
        <f>'Result Entry'!X108</f>
        <v>0</v>
      </c>
      <c r="X106" s="251" t="str">
        <f>'Result Entry'!Y108</f>
        <v/>
      </c>
      <c r="Y106" s="252">
        <f>'Result Entry'!Z108</f>
        <v>0</v>
      </c>
      <c r="Z106" s="246">
        <f>'Result Entry'!AA108</f>
        <v>0</v>
      </c>
      <c r="AA106" s="246">
        <f>'Result Entry'!AB108</f>
        <v>0</v>
      </c>
      <c r="AB106" s="247">
        <f>'Result Entry'!AC108</f>
        <v>0</v>
      </c>
      <c r="AC106" s="248">
        <f>'Result Entry'!AD108</f>
        <v>0</v>
      </c>
      <c r="AD106" s="248">
        <f>'Result Entry'!AE108</f>
        <v>0</v>
      </c>
      <c r="AE106" s="249">
        <f>'Result Entry'!AF108</f>
        <v>0</v>
      </c>
      <c r="AF106" s="91">
        <f>'Result Entry'!AG108</f>
        <v>0</v>
      </c>
      <c r="AG106" s="250">
        <f>'Result Entry'!AH108</f>
        <v>0</v>
      </c>
      <c r="AH106" s="250">
        <f>'Result Entry'!AI108</f>
        <v>0</v>
      </c>
      <c r="AI106" s="250">
        <f>'Result Entry'!AJ108</f>
        <v>0</v>
      </c>
      <c r="AJ106" s="91">
        <f>'Result Entry'!AK108</f>
        <v>0</v>
      </c>
      <c r="AK106" s="250">
        <f>'Result Entry'!AL108</f>
        <v>0</v>
      </c>
      <c r="AL106" s="235">
        <f>'Result Entry'!AM108</f>
        <v>0</v>
      </c>
      <c r="AM106" s="251" t="str">
        <f>'Result Entry'!AN108</f>
        <v/>
      </c>
      <c r="AN106" s="252">
        <f>'Result Entry'!AO108</f>
        <v>0</v>
      </c>
      <c r="AO106" s="246">
        <f>'Result Entry'!AP108</f>
        <v>0</v>
      </c>
      <c r="AP106" s="246">
        <f>'Result Entry'!AQ108</f>
        <v>0</v>
      </c>
      <c r="AQ106" s="247">
        <f>'Result Entry'!AR108</f>
        <v>0</v>
      </c>
      <c r="AR106" s="248">
        <f>'Result Entry'!AS108</f>
        <v>0</v>
      </c>
      <c r="AS106" s="248">
        <f>'Result Entry'!AT108</f>
        <v>0</v>
      </c>
      <c r="AT106" s="249">
        <f>'Result Entry'!AU108</f>
        <v>0</v>
      </c>
      <c r="AU106" s="91">
        <f>'Result Entry'!AV108</f>
        <v>0</v>
      </c>
      <c r="AV106" s="250">
        <f>'Result Entry'!AW108</f>
        <v>0</v>
      </c>
      <c r="AW106" s="250">
        <f>'Result Entry'!AX108</f>
        <v>0</v>
      </c>
      <c r="AX106" s="250">
        <f>'Result Entry'!AY108</f>
        <v>0</v>
      </c>
      <c r="AY106" s="91">
        <f>'Result Entry'!AZ108</f>
        <v>0</v>
      </c>
      <c r="AZ106" s="250">
        <f>'Result Entry'!BA108</f>
        <v>0</v>
      </c>
      <c r="BA106" s="235">
        <f>'Result Entry'!BB108</f>
        <v>0</v>
      </c>
      <c r="BB106" s="251" t="str">
        <f>'Result Entry'!BC108</f>
        <v/>
      </c>
      <c r="BC106" s="252">
        <f>'Result Entry'!BD108</f>
        <v>0</v>
      </c>
      <c r="BD106" s="246">
        <f>'Result Entry'!BE108</f>
        <v>0</v>
      </c>
      <c r="BE106" s="246">
        <f>'Result Entry'!BF108</f>
        <v>0</v>
      </c>
      <c r="BF106" s="247">
        <f>'Result Entry'!BG108</f>
        <v>0</v>
      </c>
      <c r="BG106" s="248">
        <f>'Result Entry'!BH108</f>
        <v>0</v>
      </c>
      <c r="BH106" s="248">
        <f>'Result Entry'!BI108</f>
        <v>0</v>
      </c>
      <c r="BI106" s="249">
        <f>'Result Entry'!BJ108</f>
        <v>0</v>
      </c>
      <c r="BJ106" s="91">
        <f>'Result Entry'!BK108</f>
        <v>0</v>
      </c>
      <c r="BK106" s="250">
        <f>'Result Entry'!BL108</f>
        <v>0</v>
      </c>
      <c r="BL106" s="250">
        <f>'Result Entry'!BM108</f>
        <v>0</v>
      </c>
      <c r="BM106" s="250">
        <f>'Result Entry'!BN108</f>
        <v>0</v>
      </c>
      <c r="BN106" s="91">
        <f>'Result Entry'!BO108</f>
        <v>0</v>
      </c>
      <c r="BO106" s="250">
        <f>'Result Entry'!BP108</f>
        <v>0</v>
      </c>
      <c r="BP106" s="235">
        <f>'Result Entry'!BQ108</f>
        <v>0</v>
      </c>
      <c r="BQ106" s="251" t="str">
        <f>'Result Entry'!BR108</f>
        <v/>
      </c>
      <c r="BR106" s="259">
        <f>'Result Entry'!BS108</f>
        <v>0</v>
      </c>
      <c r="BS106" s="254">
        <f>'Result Entry'!BT108</f>
        <v>0</v>
      </c>
      <c r="BT106" s="254">
        <f>'Result Entry'!BU108</f>
        <v>0</v>
      </c>
      <c r="BU106" s="254">
        <f>'Result Entry'!BV108</f>
        <v>0</v>
      </c>
      <c r="BV106" s="254">
        <f>'Result Entry'!BW108</f>
        <v>0</v>
      </c>
      <c r="BW106" s="260">
        <f>'Result Entry'!BX108</f>
        <v>0</v>
      </c>
      <c r="BX106" s="235">
        <f>'Result Entry'!BY108</f>
        <v>0</v>
      </c>
      <c r="BY106" s="251" t="str">
        <f>'Result Entry'!BZ108</f>
        <v/>
      </c>
      <c r="BZ106" s="259">
        <f>'Result Entry'!CA108</f>
        <v>0</v>
      </c>
      <c r="CA106" s="254">
        <f>'Result Entry'!CB108</f>
        <v>0</v>
      </c>
      <c r="CB106" s="254">
        <f>'Result Entry'!CC108</f>
        <v>0</v>
      </c>
      <c r="CC106" s="254">
        <f>'Result Entry'!CD108</f>
        <v>0</v>
      </c>
      <c r="CD106" s="254">
        <f>'Result Entry'!CE108</f>
        <v>0</v>
      </c>
      <c r="CE106" s="260">
        <f>'Result Entry'!CF108</f>
        <v>0</v>
      </c>
      <c r="CF106" s="235">
        <f>'Result Entry'!CG108</f>
        <v>0</v>
      </c>
      <c r="CG106" s="251" t="str">
        <f>'Result Entry'!CH108</f>
        <v/>
      </c>
      <c r="CH106" s="259">
        <f>'Result Entry'!CI108</f>
        <v>0</v>
      </c>
      <c r="CI106" s="254">
        <f>'Result Entry'!CJ108</f>
        <v>0</v>
      </c>
      <c r="CJ106" s="254">
        <f>'Result Entry'!CK108</f>
        <v>0</v>
      </c>
      <c r="CK106" s="254">
        <f>'Result Entry'!CL108</f>
        <v>0</v>
      </c>
      <c r="CL106" s="254">
        <f>'Result Entry'!CM108</f>
        <v>0</v>
      </c>
      <c r="CM106" s="260">
        <f>'Result Entry'!CN108</f>
        <v>0</v>
      </c>
      <c r="CN106" s="235">
        <f>'Result Entry'!CO108</f>
        <v>0</v>
      </c>
      <c r="CO106" s="251" t="str">
        <f>'Result Entry'!CP108</f>
        <v/>
      </c>
      <c r="CP106" s="259">
        <f>'Result Entry'!CQ108</f>
        <v>0</v>
      </c>
      <c r="CQ106" s="254">
        <f>'Result Entry'!CR108</f>
        <v>0</v>
      </c>
      <c r="CR106" s="254">
        <f>'Result Entry'!CS108</f>
        <v>0</v>
      </c>
      <c r="CS106" s="254">
        <f>'Result Entry'!CT108</f>
        <v>0</v>
      </c>
      <c r="CT106" s="254">
        <f>'Result Entry'!CU108</f>
        <v>0</v>
      </c>
      <c r="CU106" s="260">
        <f>'Result Entry'!CV108</f>
        <v>0</v>
      </c>
      <c r="CV106" s="235" t="str">
        <f>'Result Entry'!CW108</f>
        <v/>
      </c>
      <c r="CW106" s="251" t="str">
        <f>'Result Entry'!CX108</f>
        <v/>
      </c>
      <c r="CX106" s="261">
        <f>'Result Entry'!CY108</f>
        <v>0</v>
      </c>
      <c r="CY106" s="262">
        <f>'Result Entry'!CZ108</f>
        <v>0</v>
      </c>
      <c r="CZ106" s="263" t="str">
        <f>'Result Entry'!DA108</f>
        <v/>
      </c>
      <c r="DA106" s="256">
        <f>'Result Entry'!DB108</f>
        <v>705</v>
      </c>
      <c r="DB106" s="242">
        <f>'Result Entry'!DC108</f>
        <v>0</v>
      </c>
      <c r="DC106" s="257">
        <f>'Result Entry'!DD108</f>
        <v>0</v>
      </c>
      <c r="DD106" s="235" t="str">
        <f>'Result Entry'!DE108</f>
        <v/>
      </c>
      <c r="DE106" s="235" t="str">
        <f>'Result Entry'!DF108</f>
        <v/>
      </c>
      <c r="DF106" s="235" t="str">
        <f>'Result Entry'!DG108</f>
        <v/>
      </c>
      <c r="DG106" s="258" t="str">
        <f>'Result Entry'!DH108</f>
        <v/>
      </c>
    </row>
    <row r="107" spans="1:111" ht="16.5" customHeight="1">
      <c r="A107" s="833"/>
      <c r="B107" s="245">
        <f t="shared" si="2"/>
        <v>0</v>
      </c>
      <c r="C107" s="234">
        <f>'Result Entry'!D109</f>
        <v>0</v>
      </c>
      <c r="D107" s="234">
        <f>'Result Entry'!E109</f>
        <v>0</v>
      </c>
      <c r="E107" s="234">
        <f>'Result Entry'!F109</f>
        <v>0</v>
      </c>
      <c r="F107" s="235">
        <f>'Result Entry'!G109</f>
        <v>0</v>
      </c>
      <c r="G107" s="235">
        <f>'Result Entry'!H109</f>
        <v>0</v>
      </c>
      <c r="H107" s="235">
        <f>'Result Entry'!I109</f>
        <v>0</v>
      </c>
      <c r="I107" s="525">
        <f>'Result Entry'!J109</f>
        <v>0</v>
      </c>
      <c r="J107" s="92">
        <f>'Result Entry'!K109</f>
        <v>0</v>
      </c>
      <c r="K107" s="246">
        <f>'Result Entry'!L109</f>
        <v>0</v>
      </c>
      <c r="L107" s="246">
        <f>'Result Entry'!M109</f>
        <v>0</v>
      </c>
      <c r="M107" s="247">
        <f>'Result Entry'!N109</f>
        <v>0</v>
      </c>
      <c r="N107" s="248">
        <f>'Result Entry'!O109</f>
        <v>0</v>
      </c>
      <c r="O107" s="248">
        <f>'Result Entry'!P109</f>
        <v>0</v>
      </c>
      <c r="P107" s="249">
        <f>'Result Entry'!Q109</f>
        <v>0</v>
      </c>
      <c r="Q107" s="91">
        <f>'Result Entry'!R109</f>
        <v>0</v>
      </c>
      <c r="R107" s="250">
        <f>'Result Entry'!S109</f>
        <v>0</v>
      </c>
      <c r="S107" s="250">
        <f>'Result Entry'!T109</f>
        <v>0</v>
      </c>
      <c r="T107" s="250">
        <f>'Result Entry'!U109</f>
        <v>0</v>
      </c>
      <c r="U107" s="91">
        <f>'Result Entry'!V109</f>
        <v>0</v>
      </c>
      <c r="V107" s="250">
        <f>'Result Entry'!W109</f>
        <v>0</v>
      </c>
      <c r="W107" s="235">
        <f>'Result Entry'!X109</f>
        <v>0</v>
      </c>
      <c r="X107" s="251" t="str">
        <f>'Result Entry'!Y109</f>
        <v/>
      </c>
      <c r="Y107" s="252">
        <f>'Result Entry'!Z109</f>
        <v>0</v>
      </c>
      <c r="Z107" s="246">
        <f>'Result Entry'!AA109</f>
        <v>0</v>
      </c>
      <c r="AA107" s="246">
        <f>'Result Entry'!AB109</f>
        <v>0</v>
      </c>
      <c r="AB107" s="247">
        <f>'Result Entry'!AC109</f>
        <v>0</v>
      </c>
      <c r="AC107" s="248">
        <f>'Result Entry'!AD109</f>
        <v>0</v>
      </c>
      <c r="AD107" s="248">
        <f>'Result Entry'!AE109</f>
        <v>0</v>
      </c>
      <c r="AE107" s="249">
        <f>'Result Entry'!AF109</f>
        <v>0</v>
      </c>
      <c r="AF107" s="91">
        <f>'Result Entry'!AG109</f>
        <v>0</v>
      </c>
      <c r="AG107" s="250">
        <f>'Result Entry'!AH109</f>
        <v>0</v>
      </c>
      <c r="AH107" s="250">
        <f>'Result Entry'!AI109</f>
        <v>0</v>
      </c>
      <c r="AI107" s="250">
        <f>'Result Entry'!AJ109</f>
        <v>0</v>
      </c>
      <c r="AJ107" s="91">
        <f>'Result Entry'!AK109</f>
        <v>0</v>
      </c>
      <c r="AK107" s="250">
        <f>'Result Entry'!AL109</f>
        <v>0</v>
      </c>
      <c r="AL107" s="235">
        <f>'Result Entry'!AM109</f>
        <v>0</v>
      </c>
      <c r="AM107" s="251" t="str">
        <f>'Result Entry'!AN109</f>
        <v/>
      </c>
      <c r="AN107" s="252">
        <f>'Result Entry'!AO109</f>
        <v>0</v>
      </c>
      <c r="AO107" s="246">
        <f>'Result Entry'!AP109</f>
        <v>0</v>
      </c>
      <c r="AP107" s="246">
        <f>'Result Entry'!AQ109</f>
        <v>0</v>
      </c>
      <c r="AQ107" s="247">
        <f>'Result Entry'!AR109</f>
        <v>0</v>
      </c>
      <c r="AR107" s="248">
        <f>'Result Entry'!AS109</f>
        <v>0</v>
      </c>
      <c r="AS107" s="248">
        <f>'Result Entry'!AT109</f>
        <v>0</v>
      </c>
      <c r="AT107" s="249">
        <f>'Result Entry'!AU109</f>
        <v>0</v>
      </c>
      <c r="AU107" s="91">
        <f>'Result Entry'!AV109</f>
        <v>0</v>
      </c>
      <c r="AV107" s="250">
        <f>'Result Entry'!AW109</f>
        <v>0</v>
      </c>
      <c r="AW107" s="250">
        <f>'Result Entry'!AX109</f>
        <v>0</v>
      </c>
      <c r="AX107" s="250">
        <f>'Result Entry'!AY109</f>
        <v>0</v>
      </c>
      <c r="AY107" s="91">
        <f>'Result Entry'!AZ109</f>
        <v>0</v>
      </c>
      <c r="AZ107" s="250">
        <f>'Result Entry'!BA109</f>
        <v>0</v>
      </c>
      <c r="BA107" s="235">
        <f>'Result Entry'!BB109</f>
        <v>0</v>
      </c>
      <c r="BB107" s="251" t="str">
        <f>'Result Entry'!BC109</f>
        <v/>
      </c>
      <c r="BC107" s="252">
        <f>'Result Entry'!BD109</f>
        <v>0</v>
      </c>
      <c r="BD107" s="246">
        <f>'Result Entry'!BE109</f>
        <v>0</v>
      </c>
      <c r="BE107" s="246">
        <f>'Result Entry'!BF109</f>
        <v>0</v>
      </c>
      <c r="BF107" s="247">
        <f>'Result Entry'!BG109</f>
        <v>0</v>
      </c>
      <c r="BG107" s="248">
        <f>'Result Entry'!BH109</f>
        <v>0</v>
      </c>
      <c r="BH107" s="248">
        <f>'Result Entry'!BI109</f>
        <v>0</v>
      </c>
      <c r="BI107" s="249">
        <f>'Result Entry'!BJ109</f>
        <v>0</v>
      </c>
      <c r="BJ107" s="91">
        <f>'Result Entry'!BK109</f>
        <v>0</v>
      </c>
      <c r="BK107" s="250">
        <f>'Result Entry'!BL109</f>
        <v>0</v>
      </c>
      <c r="BL107" s="250">
        <f>'Result Entry'!BM109</f>
        <v>0</v>
      </c>
      <c r="BM107" s="250">
        <f>'Result Entry'!BN109</f>
        <v>0</v>
      </c>
      <c r="BN107" s="91">
        <f>'Result Entry'!BO109</f>
        <v>0</v>
      </c>
      <c r="BO107" s="250">
        <f>'Result Entry'!BP109</f>
        <v>0</v>
      </c>
      <c r="BP107" s="235">
        <f>'Result Entry'!BQ109</f>
        <v>0</v>
      </c>
      <c r="BQ107" s="251" t="str">
        <f>'Result Entry'!BR109</f>
        <v/>
      </c>
      <c r="BR107" s="259">
        <f>'Result Entry'!BS109</f>
        <v>0</v>
      </c>
      <c r="BS107" s="254">
        <f>'Result Entry'!BT109</f>
        <v>0</v>
      </c>
      <c r="BT107" s="254">
        <f>'Result Entry'!BU109</f>
        <v>0</v>
      </c>
      <c r="BU107" s="254">
        <f>'Result Entry'!BV109</f>
        <v>0</v>
      </c>
      <c r="BV107" s="254">
        <f>'Result Entry'!BW109</f>
        <v>0</v>
      </c>
      <c r="BW107" s="260">
        <f>'Result Entry'!BX109</f>
        <v>0</v>
      </c>
      <c r="BX107" s="235">
        <f>'Result Entry'!BY109</f>
        <v>0</v>
      </c>
      <c r="BY107" s="251" t="str">
        <f>'Result Entry'!BZ109</f>
        <v/>
      </c>
      <c r="BZ107" s="259">
        <f>'Result Entry'!CA109</f>
        <v>0</v>
      </c>
      <c r="CA107" s="254">
        <f>'Result Entry'!CB109</f>
        <v>0</v>
      </c>
      <c r="CB107" s="254">
        <f>'Result Entry'!CC109</f>
        <v>0</v>
      </c>
      <c r="CC107" s="254">
        <f>'Result Entry'!CD109</f>
        <v>0</v>
      </c>
      <c r="CD107" s="254">
        <f>'Result Entry'!CE109</f>
        <v>0</v>
      </c>
      <c r="CE107" s="260">
        <f>'Result Entry'!CF109</f>
        <v>0</v>
      </c>
      <c r="CF107" s="235">
        <f>'Result Entry'!CG109</f>
        <v>0</v>
      </c>
      <c r="CG107" s="251" t="str">
        <f>'Result Entry'!CH109</f>
        <v/>
      </c>
      <c r="CH107" s="259">
        <f>'Result Entry'!CI109</f>
        <v>0</v>
      </c>
      <c r="CI107" s="254">
        <f>'Result Entry'!CJ109</f>
        <v>0</v>
      </c>
      <c r="CJ107" s="254">
        <f>'Result Entry'!CK109</f>
        <v>0</v>
      </c>
      <c r="CK107" s="254">
        <f>'Result Entry'!CL109</f>
        <v>0</v>
      </c>
      <c r="CL107" s="254">
        <f>'Result Entry'!CM109</f>
        <v>0</v>
      </c>
      <c r="CM107" s="260">
        <f>'Result Entry'!CN109</f>
        <v>0</v>
      </c>
      <c r="CN107" s="235">
        <f>'Result Entry'!CO109</f>
        <v>0</v>
      </c>
      <c r="CO107" s="251" t="str">
        <f>'Result Entry'!CP109</f>
        <v/>
      </c>
      <c r="CP107" s="259">
        <f>'Result Entry'!CQ109</f>
        <v>0</v>
      </c>
      <c r="CQ107" s="254">
        <f>'Result Entry'!CR109</f>
        <v>0</v>
      </c>
      <c r="CR107" s="254">
        <f>'Result Entry'!CS109</f>
        <v>0</v>
      </c>
      <c r="CS107" s="254">
        <f>'Result Entry'!CT109</f>
        <v>0</v>
      </c>
      <c r="CT107" s="254">
        <f>'Result Entry'!CU109</f>
        <v>0</v>
      </c>
      <c r="CU107" s="260">
        <f>'Result Entry'!CV109</f>
        <v>0</v>
      </c>
      <c r="CV107" s="235" t="str">
        <f>'Result Entry'!CW109</f>
        <v/>
      </c>
      <c r="CW107" s="251" t="str">
        <f>'Result Entry'!CX109</f>
        <v/>
      </c>
      <c r="CX107" s="261">
        <f>'Result Entry'!CY109</f>
        <v>0</v>
      </c>
      <c r="CY107" s="262">
        <f>'Result Entry'!CZ109</f>
        <v>0</v>
      </c>
      <c r="CZ107" s="263" t="str">
        <f>'Result Entry'!DA109</f>
        <v/>
      </c>
      <c r="DA107" s="256">
        <f>'Result Entry'!DB109</f>
        <v>705</v>
      </c>
      <c r="DB107" s="242">
        <f>'Result Entry'!DC109</f>
        <v>0</v>
      </c>
      <c r="DC107" s="257">
        <f>'Result Entry'!DD109</f>
        <v>0</v>
      </c>
      <c r="DD107" s="235" t="str">
        <f>'Result Entry'!DE109</f>
        <v/>
      </c>
      <c r="DE107" s="235" t="str">
        <f>'Result Entry'!DF109</f>
        <v/>
      </c>
      <c r="DF107" s="235" t="str">
        <f>'Result Entry'!DG109</f>
        <v/>
      </c>
      <c r="DG107" s="258" t="str">
        <f>'Result Entry'!DH109</f>
        <v/>
      </c>
    </row>
    <row r="108" spans="1:111" ht="14.25" customHeight="1">
      <c r="A108" s="833"/>
      <c r="B108" s="245">
        <f t="shared" si="2"/>
        <v>0</v>
      </c>
      <c r="C108" s="234">
        <f>'Result Entry'!D110</f>
        <v>0</v>
      </c>
      <c r="D108" s="234">
        <f>'Result Entry'!E110</f>
        <v>0</v>
      </c>
      <c r="E108" s="234">
        <f>'Result Entry'!F110</f>
        <v>0</v>
      </c>
      <c r="F108" s="235">
        <f>'Result Entry'!G110</f>
        <v>0</v>
      </c>
      <c r="G108" s="235">
        <f>'Result Entry'!H110</f>
        <v>0</v>
      </c>
      <c r="H108" s="235">
        <f>'Result Entry'!I110</f>
        <v>0</v>
      </c>
      <c r="I108" s="525">
        <f>'Result Entry'!J110</f>
        <v>0</v>
      </c>
      <c r="J108" s="92">
        <f>'Result Entry'!K110</f>
        <v>0</v>
      </c>
      <c r="K108" s="246">
        <f>'Result Entry'!L110</f>
        <v>0</v>
      </c>
      <c r="L108" s="246">
        <f>'Result Entry'!M110</f>
        <v>0</v>
      </c>
      <c r="M108" s="247">
        <f>'Result Entry'!N110</f>
        <v>0</v>
      </c>
      <c r="N108" s="248">
        <f>'Result Entry'!O110</f>
        <v>0</v>
      </c>
      <c r="O108" s="248">
        <f>'Result Entry'!P110</f>
        <v>0</v>
      </c>
      <c r="P108" s="249">
        <f>'Result Entry'!Q110</f>
        <v>0</v>
      </c>
      <c r="Q108" s="91">
        <f>'Result Entry'!R110</f>
        <v>0</v>
      </c>
      <c r="R108" s="250">
        <f>'Result Entry'!S110</f>
        <v>0</v>
      </c>
      <c r="S108" s="250">
        <f>'Result Entry'!T110</f>
        <v>0</v>
      </c>
      <c r="T108" s="250">
        <f>'Result Entry'!U110</f>
        <v>0</v>
      </c>
      <c r="U108" s="91">
        <f>'Result Entry'!V110</f>
        <v>0</v>
      </c>
      <c r="V108" s="250">
        <f>'Result Entry'!W110</f>
        <v>0</v>
      </c>
      <c r="W108" s="235">
        <f>'Result Entry'!X110</f>
        <v>0</v>
      </c>
      <c r="X108" s="251" t="str">
        <f>'Result Entry'!Y110</f>
        <v/>
      </c>
      <c r="Y108" s="252">
        <f>'Result Entry'!Z110</f>
        <v>0</v>
      </c>
      <c r="Z108" s="246">
        <f>'Result Entry'!AA110</f>
        <v>0</v>
      </c>
      <c r="AA108" s="246">
        <f>'Result Entry'!AB110</f>
        <v>0</v>
      </c>
      <c r="AB108" s="247">
        <f>'Result Entry'!AC110</f>
        <v>0</v>
      </c>
      <c r="AC108" s="248">
        <f>'Result Entry'!AD110</f>
        <v>0</v>
      </c>
      <c r="AD108" s="248">
        <f>'Result Entry'!AE110</f>
        <v>0</v>
      </c>
      <c r="AE108" s="249">
        <f>'Result Entry'!AF110</f>
        <v>0</v>
      </c>
      <c r="AF108" s="91">
        <f>'Result Entry'!AG110</f>
        <v>0</v>
      </c>
      <c r="AG108" s="250">
        <f>'Result Entry'!AH110</f>
        <v>0</v>
      </c>
      <c r="AH108" s="250">
        <f>'Result Entry'!AI110</f>
        <v>0</v>
      </c>
      <c r="AI108" s="250">
        <f>'Result Entry'!AJ110</f>
        <v>0</v>
      </c>
      <c r="AJ108" s="91">
        <f>'Result Entry'!AK110</f>
        <v>0</v>
      </c>
      <c r="AK108" s="250">
        <f>'Result Entry'!AL110</f>
        <v>0</v>
      </c>
      <c r="AL108" s="235">
        <f>'Result Entry'!AM110</f>
        <v>0</v>
      </c>
      <c r="AM108" s="251" t="str">
        <f>'Result Entry'!AN110</f>
        <v/>
      </c>
      <c r="AN108" s="252">
        <f>'Result Entry'!AO110</f>
        <v>0</v>
      </c>
      <c r="AO108" s="246">
        <f>'Result Entry'!AP110</f>
        <v>0</v>
      </c>
      <c r="AP108" s="246">
        <f>'Result Entry'!AQ110</f>
        <v>0</v>
      </c>
      <c r="AQ108" s="247">
        <f>'Result Entry'!AR110</f>
        <v>0</v>
      </c>
      <c r="AR108" s="248">
        <f>'Result Entry'!AS110</f>
        <v>0</v>
      </c>
      <c r="AS108" s="248">
        <f>'Result Entry'!AT110</f>
        <v>0</v>
      </c>
      <c r="AT108" s="249">
        <f>'Result Entry'!AU110</f>
        <v>0</v>
      </c>
      <c r="AU108" s="91">
        <f>'Result Entry'!AV110</f>
        <v>0</v>
      </c>
      <c r="AV108" s="250">
        <f>'Result Entry'!AW110</f>
        <v>0</v>
      </c>
      <c r="AW108" s="250">
        <f>'Result Entry'!AX110</f>
        <v>0</v>
      </c>
      <c r="AX108" s="250">
        <f>'Result Entry'!AY110</f>
        <v>0</v>
      </c>
      <c r="AY108" s="91">
        <f>'Result Entry'!AZ110</f>
        <v>0</v>
      </c>
      <c r="AZ108" s="250">
        <f>'Result Entry'!BA110</f>
        <v>0</v>
      </c>
      <c r="BA108" s="235">
        <f>'Result Entry'!BB110</f>
        <v>0</v>
      </c>
      <c r="BB108" s="251" t="str">
        <f>'Result Entry'!BC110</f>
        <v/>
      </c>
      <c r="BC108" s="252">
        <f>'Result Entry'!BD110</f>
        <v>0</v>
      </c>
      <c r="BD108" s="246">
        <f>'Result Entry'!BE110</f>
        <v>0</v>
      </c>
      <c r="BE108" s="246">
        <f>'Result Entry'!BF110</f>
        <v>0</v>
      </c>
      <c r="BF108" s="247">
        <f>'Result Entry'!BG110</f>
        <v>0</v>
      </c>
      <c r="BG108" s="248">
        <f>'Result Entry'!BH110</f>
        <v>0</v>
      </c>
      <c r="BH108" s="248">
        <f>'Result Entry'!BI110</f>
        <v>0</v>
      </c>
      <c r="BI108" s="249">
        <f>'Result Entry'!BJ110</f>
        <v>0</v>
      </c>
      <c r="BJ108" s="91">
        <f>'Result Entry'!BK110</f>
        <v>0</v>
      </c>
      <c r="BK108" s="250">
        <f>'Result Entry'!BL110</f>
        <v>0</v>
      </c>
      <c r="BL108" s="250">
        <f>'Result Entry'!BM110</f>
        <v>0</v>
      </c>
      <c r="BM108" s="250">
        <f>'Result Entry'!BN110</f>
        <v>0</v>
      </c>
      <c r="BN108" s="91">
        <f>'Result Entry'!BO110</f>
        <v>0</v>
      </c>
      <c r="BO108" s="250">
        <f>'Result Entry'!BP110</f>
        <v>0</v>
      </c>
      <c r="BP108" s="235">
        <f>'Result Entry'!BQ110</f>
        <v>0</v>
      </c>
      <c r="BQ108" s="251" t="str">
        <f>'Result Entry'!BR110</f>
        <v/>
      </c>
      <c r="BR108" s="259">
        <f>'Result Entry'!BS110</f>
        <v>0</v>
      </c>
      <c r="BS108" s="254">
        <f>'Result Entry'!BT110</f>
        <v>0</v>
      </c>
      <c r="BT108" s="254">
        <f>'Result Entry'!BU110</f>
        <v>0</v>
      </c>
      <c r="BU108" s="254">
        <f>'Result Entry'!BV110</f>
        <v>0</v>
      </c>
      <c r="BV108" s="254">
        <f>'Result Entry'!BW110</f>
        <v>0</v>
      </c>
      <c r="BW108" s="260">
        <f>'Result Entry'!BX110</f>
        <v>0</v>
      </c>
      <c r="BX108" s="235">
        <f>'Result Entry'!BY110</f>
        <v>0</v>
      </c>
      <c r="BY108" s="251" t="str">
        <f>'Result Entry'!BZ110</f>
        <v/>
      </c>
      <c r="BZ108" s="259">
        <f>'Result Entry'!CA110</f>
        <v>0</v>
      </c>
      <c r="CA108" s="254">
        <f>'Result Entry'!CB110</f>
        <v>0</v>
      </c>
      <c r="CB108" s="254">
        <f>'Result Entry'!CC110</f>
        <v>0</v>
      </c>
      <c r="CC108" s="254">
        <f>'Result Entry'!CD110</f>
        <v>0</v>
      </c>
      <c r="CD108" s="254">
        <f>'Result Entry'!CE110</f>
        <v>0</v>
      </c>
      <c r="CE108" s="260">
        <f>'Result Entry'!CF110</f>
        <v>0</v>
      </c>
      <c r="CF108" s="235">
        <f>'Result Entry'!CG110</f>
        <v>0</v>
      </c>
      <c r="CG108" s="251" t="str">
        <f>'Result Entry'!CH110</f>
        <v/>
      </c>
      <c r="CH108" s="259">
        <f>'Result Entry'!CI110</f>
        <v>0</v>
      </c>
      <c r="CI108" s="254">
        <f>'Result Entry'!CJ110</f>
        <v>0</v>
      </c>
      <c r="CJ108" s="254">
        <f>'Result Entry'!CK110</f>
        <v>0</v>
      </c>
      <c r="CK108" s="254">
        <f>'Result Entry'!CL110</f>
        <v>0</v>
      </c>
      <c r="CL108" s="254">
        <f>'Result Entry'!CM110</f>
        <v>0</v>
      </c>
      <c r="CM108" s="260">
        <f>'Result Entry'!CN110</f>
        <v>0</v>
      </c>
      <c r="CN108" s="235">
        <f>'Result Entry'!CO110</f>
        <v>0</v>
      </c>
      <c r="CO108" s="251" t="str">
        <f>'Result Entry'!CP110</f>
        <v/>
      </c>
      <c r="CP108" s="259">
        <f>'Result Entry'!CQ110</f>
        <v>0</v>
      </c>
      <c r="CQ108" s="254">
        <f>'Result Entry'!CR110</f>
        <v>0</v>
      </c>
      <c r="CR108" s="254">
        <f>'Result Entry'!CS110</f>
        <v>0</v>
      </c>
      <c r="CS108" s="254">
        <f>'Result Entry'!CT110</f>
        <v>0</v>
      </c>
      <c r="CT108" s="254">
        <f>'Result Entry'!CU110</f>
        <v>0</v>
      </c>
      <c r="CU108" s="260">
        <f>'Result Entry'!CV110</f>
        <v>0</v>
      </c>
      <c r="CV108" s="235" t="str">
        <f>'Result Entry'!CW110</f>
        <v/>
      </c>
      <c r="CW108" s="251" t="str">
        <f>'Result Entry'!CX110</f>
        <v/>
      </c>
      <c r="CX108" s="261">
        <f>'Result Entry'!CY110</f>
        <v>0</v>
      </c>
      <c r="CY108" s="262">
        <f>'Result Entry'!CZ110</f>
        <v>0</v>
      </c>
      <c r="CZ108" s="263" t="str">
        <f>'Result Entry'!DA110</f>
        <v/>
      </c>
      <c r="DA108" s="256">
        <f>'Result Entry'!DB110</f>
        <v>705</v>
      </c>
      <c r="DB108" s="242">
        <f>'Result Entry'!DC110</f>
        <v>0</v>
      </c>
      <c r="DC108" s="257">
        <f>'Result Entry'!DD110</f>
        <v>0</v>
      </c>
      <c r="DD108" s="235" t="str">
        <f>'Result Entry'!DE110</f>
        <v/>
      </c>
      <c r="DE108" s="235" t="str">
        <f>'Result Entry'!DF110</f>
        <v/>
      </c>
      <c r="DF108" s="235" t="str">
        <f>'Result Entry'!DG110</f>
        <v/>
      </c>
      <c r="DG108" s="258" t="str">
        <f>'Result Entry'!DH110</f>
        <v/>
      </c>
    </row>
    <row r="109" spans="1:111">
      <c r="A109" s="833"/>
      <c r="B109" s="245">
        <f t="shared" si="2"/>
        <v>0</v>
      </c>
      <c r="C109" s="234">
        <f>'Result Entry'!D111</f>
        <v>0</v>
      </c>
      <c r="D109" s="234">
        <f>'Result Entry'!E111</f>
        <v>0</v>
      </c>
      <c r="E109" s="234">
        <f>'Result Entry'!F111</f>
        <v>0</v>
      </c>
      <c r="F109" s="235">
        <f>'Result Entry'!G111</f>
        <v>0</v>
      </c>
      <c r="G109" s="235">
        <f>'Result Entry'!H111</f>
        <v>0</v>
      </c>
      <c r="H109" s="235">
        <f>'Result Entry'!I111</f>
        <v>0</v>
      </c>
      <c r="I109" s="525">
        <f>'Result Entry'!J111</f>
        <v>0</v>
      </c>
      <c r="J109" s="92">
        <f>'Result Entry'!K111</f>
        <v>0</v>
      </c>
      <c r="K109" s="246">
        <f>'Result Entry'!L111</f>
        <v>0</v>
      </c>
      <c r="L109" s="246">
        <f>'Result Entry'!M111</f>
        <v>0</v>
      </c>
      <c r="M109" s="247">
        <f>'Result Entry'!N111</f>
        <v>0</v>
      </c>
      <c r="N109" s="248">
        <f>'Result Entry'!O111</f>
        <v>0</v>
      </c>
      <c r="O109" s="248">
        <f>'Result Entry'!P111</f>
        <v>0</v>
      </c>
      <c r="P109" s="249">
        <f>'Result Entry'!Q111</f>
        <v>0</v>
      </c>
      <c r="Q109" s="91">
        <f>'Result Entry'!R111</f>
        <v>0</v>
      </c>
      <c r="R109" s="250">
        <f>'Result Entry'!S111</f>
        <v>0</v>
      </c>
      <c r="S109" s="250">
        <f>'Result Entry'!T111</f>
        <v>0</v>
      </c>
      <c r="T109" s="250">
        <f>'Result Entry'!U111</f>
        <v>0</v>
      </c>
      <c r="U109" s="91">
        <f>'Result Entry'!V111</f>
        <v>0</v>
      </c>
      <c r="V109" s="250">
        <f>'Result Entry'!W111</f>
        <v>0</v>
      </c>
      <c r="W109" s="235">
        <f>'Result Entry'!X111</f>
        <v>0</v>
      </c>
      <c r="X109" s="251" t="str">
        <f>'Result Entry'!Y111</f>
        <v/>
      </c>
      <c r="Y109" s="252">
        <f>'Result Entry'!Z111</f>
        <v>0</v>
      </c>
      <c r="Z109" s="246">
        <f>'Result Entry'!AA111</f>
        <v>0</v>
      </c>
      <c r="AA109" s="246">
        <f>'Result Entry'!AB111</f>
        <v>0</v>
      </c>
      <c r="AB109" s="247">
        <f>'Result Entry'!AC111</f>
        <v>0</v>
      </c>
      <c r="AC109" s="248">
        <f>'Result Entry'!AD111</f>
        <v>0</v>
      </c>
      <c r="AD109" s="248">
        <f>'Result Entry'!AE111</f>
        <v>0</v>
      </c>
      <c r="AE109" s="249">
        <f>'Result Entry'!AF111</f>
        <v>0</v>
      </c>
      <c r="AF109" s="91">
        <f>'Result Entry'!AG111</f>
        <v>0</v>
      </c>
      <c r="AG109" s="250">
        <f>'Result Entry'!AH111</f>
        <v>0</v>
      </c>
      <c r="AH109" s="250">
        <f>'Result Entry'!AI111</f>
        <v>0</v>
      </c>
      <c r="AI109" s="250">
        <f>'Result Entry'!AJ111</f>
        <v>0</v>
      </c>
      <c r="AJ109" s="91">
        <f>'Result Entry'!AK111</f>
        <v>0</v>
      </c>
      <c r="AK109" s="250">
        <f>'Result Entry'!AL111</f>
        <v>0</v>
      </c>
      <c r="AL109" s="235">
        <f>'Result Entry'!AM111</f>
        <v>0</v>
      </c>
      <c r="AM109" s="251" t="str">
        <f>'Result Entry'!AN111</f>
        <v/>
      </c>
      <c r="AN109" s="252">
        <f>'Result Entry'!AO111</f>
        <v>0</v>
      </c>
      <c r="AO109" s="246">
        <f>'Result Entry'!AP111</f>
        <v>0</v>
      </c>
      <c r="AP109" s="246">
        <f>'Result Entry'!AQ111</f>
        <v>0</v>
      </c>
      <c r="AQ109" s="247">
        <f>'Result Entry'!AR111</f>
        <v>0</v>
      </c>
      <c r="AR109" s="248">
        <f>'Result Entry'!AS111</f>
        <v>0</v>
      </c>
      <c r="AS109" s="248">
        <f>'Result Entry'!AT111</f>
        <v>0</v>
      </c>
      <c r="AT109" s="249">
        <f>'Result Entry'!AU111</f>
        <v>0</v>
      </c>
      <c r="AU109" s="91">
        <f>'Result Entry'!AV111</f>
        <v>0</v>
      </c>
      <c r="AV109" s="250">
        <f>'Result Entry'!AW111</f>
        <v>0</v>
      </c>
      <c r="AW109" s="250">
        <f>'Result Entry'!AX111</f>
        <v>0</v>
      </c>
      <c r="AX109" s="250">
        <f>'Result Entry'!AY111</f>
        <v>0</v>
      </c>
      <c r="AY109" s="91">
        <f>'Result Entry'!AZ111</f>
        <v>0</v>
      </c>
      <c r="AZ109" s="250">
        <f>'Result Entry'!BA111</f>
        <v>0</v>
      </c>
      <c r="BA109" s="235">
        <f>'Result Entry'!BB111</f>
        <v>0</v>
      </c>
      <c r="BB109" s="251" t="str">
        <f>'Result Entry'!BC111</f>
        <v/>
      </c>
      <c r="BC109" s="252">
        <f>'Result Entry'!BD111</f>
        <v>0</v>
      </c>
      <c r="BD109" s="246">
        <f>'Result Entry'!BE111</f>
        <v>0</v>
      </c>
      <c r="BE109" s="246">
        <f>'Result Entry'!BF111</f>
        <v>0</v>
      </c>
      <c r="BF109" s="247">
        <f>'Result Entry'!BG111</f>
        <v>0</v>
      </c>
      <c r="BG109" s="248">
        <f>'Result Entry'!BH111</f>
        <v>0</v>
      </c>
      <c r="BH109" s="248">
        <f>'Result Entry'!BI111</f>
        <v>0</v>
      </c>
      <c r="BI109" s="249">
        <f>'Result Entry'!BJ111</f>
        <v>0</v>
      </c>
      <c r="BJ109" s="91">
        <f>'Result Entry'!BK111</f>
        <v>0</v>
      </c>
      <c r="BK109" s="250">
        <f>'Result Entry'!BL111</f>
        <v>0</v>
      </c>
      <c r="BL109" s="250">
        <f>'Result Entry'!BM111</f>
        <v>0</v>
      </c>
      <c r="BM109" s="250">
        <f>'Result Entry'!BN111</f>
        <v>0</v>
      </c>
      <c r="BN109" s="91">
        <f>'Result Entry'!BO111</f>
        <v>0</v>
      </c>
      <c r="BO109" s="250">
        <f>'Result Entry'!BP111</f>
        <v>0</v>
      </c>
      <c r="BP109" s="235">
        <f>'Result Entry'!BQ111</f>
        <v>0</v>
      </c>
      <c r="BQ109" s="251" t="str">
        <f>'Result Entry'!BR111</f>
        <v/>
      </c>
      <c r="BR109" s="259">
        <f>'Result Entry'!BS111</f>
        <v>0</v>
      </c>
      <c r="BS109" s="254">
        <f>'Result Entry'!BT111</f>
        <v>0</v>
      </c>
      <c r="BT109" s="254">
        <f>'Result Entry'!BU111</f>
        <v>0</v>
      </c>
      <c r="BU109" s="254">
        <f>'Result Entry'!BV111</f>
        <v>0</v>
      </c>
      <c r="BV109" s="254">
        <f>'Result Entry'!BW111</f>
        <v>0</v>
      </c>
      <c r="BW109" s="260">
        <f>'Result Entry'!BX111</f>
        <v>0</v>
      </c>
      <c r="BX109" s="235">
        <f>'Result Entry'!BY111</f>
        <v>0</v>
      </c>
      <c r="BY109" s="251" t="str">
        <f>'Result Entry'!BZ111</f>
        <v/>
      </c>
      <c r="BZ109" s="259">
        <f>'Result Entry'!CA111</f>
        <v>0</v>
      </c>
      <c r="CA109" s="254">
        <f>'Result Entry'!CB111</f>
        <v>0</v>
      </c>
      <c r="CB109" s="254">
        <f>'Result Entry'!CC111</f>
        <v>0</v>
      </c>
      <c r="CC109" s="254">
        <f>'Result Entry'!CD111</f>
        <v>0</v>
      </c>
      <c r="CD109" s="254">
        <f>'Result Entry'!CE111</f>
        <v>0</v>
      </c>
      <c r="CE109" s="260">
        <f>'Result Entry'!CF111</f>
        <v>0</v>
      </c>
      <c r="CF109" s="235">
        <f>'Result Entry'!CG111</f>
        <v>0</v>
      </c>
      <c r="CG109" s="251" t="str">
        <f>'Result Entry'!CH111</f>
        <v/>
      </c>
      <c r="CH109" s="259">
        <f>'Result Entry'!CI111</f>
        <v>0</v>
      </c>
      <c r="CI109" s="254">
        <f>'Result Entry'!CJ111</f>
        <v>0</v>
      </c>
      <c r="CJ109" s="254">
        <f>'Result Entry'!CK111</f>
        <v>0</v>
      </c>
      <c r="CK109" s="254">
        <f>'Result Entry'!CL111</f>
        <v>0</v>
      </c>
      <c r="CL109" s="254">
        <f>'Result Entry'!CM111</f>
        <v>0</v>
      </c>
      <c r="CM109" s="260">
        <f>'Result Entry'!CN111</f>
        <v>0</v>
      </c>
      <c r="CN109" s="235">
        <f>'Result Entry'!CO111</f>
        <v>0</v>
      </c>
      <c r="CO109" s="251" t="str">
        <f>'Result Entry'!CP111</f>
        <v/>
      </c>
      <c r="CP109" s="259">
        <f>'Result Entry'!CQ111</f>
        <v>0</v>
      </c>
      <c r="CQ109" s="254">
        <f>'Result Entry'!CR111</f>
        <v>0</v>
      </c>
      <c r="CR109" s="254">
        <f>'Result Entry'!CS111</f>
        <v>0</v>
      </c>
      <c r="CS109" s="254">
        <f>'Result Entry'!CT111</f>
        <v>0</v>
      </c>
      <c r="CT109" s="254">
        <f>'Result Entry'!CU111</f>
        <v>0</v>
      </c>
      <c r="CU109" s="260">
        <f>'Result Entry'!CV111</f>
        <v>0</v>
      </c>
      <c r="CV109" s="235" t="str">
        <f>'Result Entry'!CW111</f>
        <v/>
      </c>
      <c r="CW109" s="251" t="str">
        <f>'Result Entry'!CX111</f>
        <v/>
      </c>
      <c r="CX109" s="261">
        <f>'Result Entry'!CY111</f>
        <v>0</v>
      </c>
      <c r="CY109" s="262">
        <f>'Result Entry'!CZ111</f>
        <v>0</v>
      </c>
      <c r="CZ109" s="263" t="str">
        <f>'Result Entry'!DA111</f>
        <v/>
      </c>
      <c r="DA109" s="256">
        <f>'Result Entry'!DB111</f>
        <v>705</v>
      </c>
      <c r="DB109" s="242">
        <f>'Result Entry'!DC111</f>
        <v>0</v>
      </c>
      <c r="DC109" s="257">
        <f>'Result Entry'!DD111</f>
        <v>0</v>
      </c>
      <c r="DD109" s="235" t="str">
        <f>'Result Entry'!DE111</f>
        <v/>
      </c>
      <c r="DE109" s="235" t="str">
        <f>'Result Entry'!DF111</f>
        <v/>
      </c>
      <c r="DF109" s="235" t="str">
        <f>'Result Entry'!DG111</f>
        <v/>
      </c>
      <c r="DG109" s="258" t="str">
        <f>'Result Entry'!DH111</f>
        <v/>
      </c>
    </row>
    <row r="110" spans="1:111">
      <c r="A110" s="833"/>
      <c r="B110" s="245">
        <f t="shared" si="2"/>
        <v>0</v>
      </c>
      <c r="C110" s="234">
        <f>'Result Entry'!D112</f>
        <v>0</v>
      </c>
      <c r="D110" s="234">
        <f>'Result Entry'!E112</f>
        <v>0</v>
      </c>
      <c r="E110" s="234">
        <f>'Result Entry'!F112</f>
        <v>0</v>
      </c>
      <c r="F110" s="235">
        <f>'Result Entry'!G112</f>
        <v>0</v>
      </c>
      <c r="G110" s="235">
        <f>'Result Entry'!H112</f>
        <v>0</v>
      </c>
      <c r="H110" s="235">
        <f>'Result Entry'!I112</f>
        <v>0</v>
      </c>
      <c r="I110" s="525">
        <f>'Result Entry'!J112</f>
        <v>0</v>
      </c>
      <c r="J110" s="92">
        <f>'Result Entry'!K112</f>
        <v>0</v>
      </c>
      <c r="K110" s="246">
        <f>'Result Entry'!L112</f>
        <v>0</v>
      </c>
      <c r="L110" s="246">
        <f>'Result Entry'!M112</f>
        <v>0</v>
      </c>
      <c r="M110" s="247">
        <f>'Result Entry'!N112</f>
        <v>0</v>
      </c>
      <c r="N110" s="248">
        <f>'Result Entry'!O112</f>
        <v>0</v>
      </c>
      <c r="O110" s="248">
        <f>'Result Entry'!P112</f>
        <v>0</v>
      </c>
      <c r="P110" s="249">
        <f>'Result Entry'!Q112</f>
        <v>0</v>
      </c>
      <c r="Q110" s="91">
        <f>'Result Entry'!R112</f>
        <v>0</v>
      </c>
      <c r="R110" s="250">
        <f>'Result Entry'!S112</f>
        <v>0</v>
      </c>
      <c r="S110" s="250">
        <f>'Result Entry'!T112</f>
        <v>0</v>
      </c>
      <c r="T110" s="250">
        <f>'Result Entry'!U112</f>
        <v>0</v>
      </c>
      <c r="U110" s="91">
        <f>'Result Entry'!V112</f>
        <v>0</v>
      </c>
      <c r="V110" s="250">
        <f>'Result Entry'!W112</f>
        <v>0</v>
      </c>
      <c r="W110" s="235">
        <f>'Result Entry'!X112</f>
        <v>0</v>
      </c>
      <c r="X110" s="251" t="str">
        <f>'Result Entry'!Y112</f>
        <v/>
      </c>
      <c r="Y110" s="252">
        <f>'Result Entry'!Z112</f>
        <v>0</v>
      </c>
      <c r="Z110" s="246">
        <f>'Result Entry'!AA112</f>
        <v>0</v>
      </c>
      <c r="AA110" s="246">
        <f>'Result Entry'!AB112</f>
        <v>0</v>
      </c>
      <c r="AB110" s="247">
        <f>'Result Entry'!AC112</f>
        <v>0</v>
      </c>
      <c r="AC110" s="248">
        <f>'Result Entry'!AD112</f>
        <v>0</v>
      </c>
      <c r="AD110" s="248">
        <f>'Result Entry'!AE112</f>
        <v>0</v>
      </c>
      <c r="AE110" s="249">
        <f>'Result Entry'!AF112</f>
        <v>0</v>
      </c>
      <c r="AF110" s="91">
        <f>'Result Entry'!AG112</f>
        <v>0</v>
      </c>
      <c r="AG110" s="250">
        <f>'Result Entry'!AH112</f>
        <v>0</v>
      </c>
      <c r="AH110" s="250">
        <f>'Result Entry'!AI112</f>
        <v>0</v>
      </c>
      <c r="AI110" s="250">
        <f>'Result Entry'!AJ112</f>
        <v>0</v>
      </c>
      <c r="AJ110" s="91">
        <f>'Result Entry'!AK112</f>
        <v>0</v>
      </c>
      <c r="AK110" s="250">
        <f>'Result Entry'!AL112</f>
        <v>0</v>
      </c>
      <c r="AL110" s="235">
        <f>'Result Entry'!AM112</f>
        <v>0</v>
      </c>
      <c r="AM110" s="251" t="str">
        <f>'Result Entry'!AN112</f>
        <v/>
      </c>
      <c r="AN110" s="252">
        <f>'Result Entry'!AO112</f>
        <v>0</v>
      </c>
      <c r="AO110" s="246">
        <f>'Result Entry'!AP112</f>
        <v>0</v>
      </c>
      <c r="AP110" s="246">
        <f>'Result Entry'!AQ112</f>
        <v>0</v>
      </c>
      <c r="AQ110" s="247">
        <f>'Result Entry'!AR112</f>
        <v>0</v>
      </c>
      <c r="AR110" s="248">
        <f>'Result Entry'!AS112</f>
        <v>0</v>
      </c>
      <c r="AS110" s="248">
        <f>'Result Entry'!AT112</f>
        <v>0</v>
      </c>
      <c r="AT110" s="249">
        <f>'Result Entry'!AU112</f>
        <v>0</v>
      </c>
      <c r="AU110" s="91">
        <f>'Result Entry'!AV112</f>
        <v>0</v>
      </c>
      <c r="AV110" s="250">
        <f>'Result Entry'!AW112</f>
        <v>0</v>
      </c>
      <c r="AW110" s="250">
        <f>'Result Entry'!AX112</f>
        <v>0</v>
      </c>
      <c r="AX110" s="250">
        <f>'Result Entry'!AY112</f>
        <v>0</v>
      </c>
      <c r="AY110" s="91">
        <f>'Result Entry'!AZ112</f>
        <v>0</v>
      </c>
      <c r="AZ110" s="250">
        <f>'Result Entry'!BA112</f>
        <v>0</v>
      </c>
      <c r="BA110" s="235">
        <f>'Result Entry'!BB112</f>
        <v>0</v>
      </c>
      <c r="BB110" s="251" t="str">
        <f>'Result Entry'!BC112</f>
        <v/>
      </c>
      <c r="BC110" s="252">
        <f>'Result Entry'!BD112</f>
        <v>0</v>
      </c>
      <c r="BD110" s="246">
        <f>'Result Entry'!BE112</f>
        <v>0</v>
      </c>
      <c r="BE110" s="246">
        <f>'Result Entry'!BF112</f>
        <v>0</v>
      </c>
      <c r="BF110" s="247">
        <f>'Result Entry'!BG112</f>
        <v>0</v>
      </c>
      <c r="BG110" s="248">
        <f>'Result Entry'!BH112</f>
        <v>0</v>
      </c>
      <c r="BH110" s="248">
        <f>'Result Entry'!BI112</f>
        <v>0</v>
      </c>
      <c r="BI110" s="249">
        <f>'Result Entry'!BJ112</f>
        <v>0</v>
      </c>
      <c r="BJ110" s="91">
        <f>'Result Entry'!BK112</f>
        <v>0</v>
      </c>
      <c r="BK110" s="250">
        <f>'Result Entry'!BL112</f>
        <v>0</v>
      </c>
      <c r="BL110" s="250">
        <f>'Result Entry'!BM112</f>
        <v>0</v>
      </c>
      <c r="BM110" s="250">
        <f>'Result Entry'!BN112</f>
        <v>0</v>
      </c>
      <c r="BN110" s="91">
        <f>'Result Entry'!BO112</f>
        <v>0</v>
      </c>
      <c r="BO110" s="250">
        <f>'Result Entry'!BP112</f>
        <v>0</v>
      </c>
      <c r="BP110" s="235">
        <f>'Result Entry'!BQ112</f>
        <v>0</v>
      </c>
      <c r="BQ110" s="251" t="str">
        <f>'Result Entry'!BR112</f>
        <v/>
      </c>
      <c r="BR110" s="259">
        <f>'Result Entry'!BS112</f>
        <v>0</v>
      </c>
      <c r="BS110" s="254">
        <f>'Result Entry'!BT112</f>
        <v>0</v>
      </c>
      <c r="BT110" s="254">
        <f>'Result Entry'!BU112</f>
        <v>0</v>
      </c>
      <c r="BU110" s="254">
        <f>'Result Entry'!BV112</f>
        <v>0</v>
      </c>
      <c r="BV110" s="254">
        <f>'Result Entry'!BW112</f>
        <v>0</v>
      </c>
      <c r="BW110" s="260">
        <f>'Result Entry'!BX112</f>
        <v>0</v>
      </c>
      <c r="BX110" s="235">
        <f>'Result Entry'!BY112</f>
        <v>0</v>
      </c>
      <c r="BY110" s="251" t="str">
        <f>'Result Entry'!BZ112</f>
        <v/>
      </c>
      <c r="BZ110" s="259">
        <f>'Result Entry'!CA112</f>
        <v>0</v>
      </c>
      <c r="CA110" s="254">
        <f>'Result Entry'!CB112</f>
        <v>0</v>
      </c>
      <c r="CB110" s="254">
        <f>'Result Entry'!CC112</f>
        <v>0</v>
      </c>
      <c r="CC110" s="254">
        <f>'Result Entry'!CD112</f>
        <v>0</v>
      </c>
      <c r="CD110" s="254">
        <f>'Result Entry'!CE112</f>
        <v>0</v>
      </c>
      <c r="CE110" s="260">
        <f>'Result Entry'!CF112</f>
        <v>0</v>
      </c>
      <c r="CF110" s="235">
        <f>'Result Entry'!CG112</f>
        <v>0</v>
      </c>
      <c r="CG110" s="251" t="str">
        <f>'Result Entry'!CH112</f>
        <v/>
      </c>
      <c r="CH110" s="259">
        <f>'Result Entry'!CI112</f>
        <v>0</v>
      </c>
      <c r="CI110" s="254">
        <f>'Result Entry'!CJ112</f>
        <v>0</v>
      </c>
      <c r="CJ110" s="254">
        <f>'Result Entry'!CK112</f>
        <v>0</v>
      </c>
      <c r="CK110" s="254">
        <f>'Result Entry'!CL112</f>
        <v>0</v>
      </c>
      <c r="CL110" s="254">
        <f>'Result Entry'!CM112</f>
        <v>0</v>
      </c>
      <c r="CM110" s="260">
        <f>'Result Entry'!CN112</f>
        <v>0</v>
      </c>
      <c r="CN110" s="235">
        <f>'Result Entry'!CO112</f>
        <v>0</v>
      </c>
      <c r="CO110" s="251" t="str">
        <f>'Result Entry'!CP112</f>
        <v/>
      </c>
      <c r="CP110" s="259">
        <f>'Result Entry'!CQ112</f>
        <v>0</v>
      </c>
      <c r="CQ110" s="254">
        <f>'Result Entry'!CR112</f>
        <v>0</v>
      </c>
      <c r="CR110" s="254">
        <f>'Result Entry'!CS112</f>
        <v>0</v>
      </c>
      <c r="CS110" s="254">
        <f>'Result Entry'!CT112</f>
        <v>0</v>
      </c>
      <c r="CT110" s="254">
        <f>'Result Entry'!CU112</f>
        <v>0</v>
      </c>
      <c r="CU110" s="260">
        <f>'Result Entry'!CV112</f>
        <v>0</v>
      </c>
      <c r="CV110" s="235" t="str">
        <f>'Result Entry'!CW112</f>
        <v/>
      </c>
      <c r="CW110" s="251" t="str">
        <f>'Result Entry'!CX112</f>
        <v/>
      </c>
      <c r="CX110" s="261">
        <f>'Result Entry'!CY112</f>
        <v>0</v>
      </c>
      <c r="CY110" s="262">
        <f>'Result Entry'!CZ112</f>
        <v>0</v>
      </c>
      <c r="CZ110" s="263" t="str">
        <f>'Result Entry'!DA112</f>
        <v/>
      </c>
      <c r="DA110" s="256">
        <f>'Result Entry'!DB112</f>
        <v>705</v>
      </c>
      <c r="DB110" s="242">
        <f>'Result Entry'!DC112</f>
        <v>0</v>
      </c>
      <c r="DC110" s="257">
        <f>'Result Entry'!DD112</f>
        <v>0</v>
      </c>
      <c r="DD110" s="235" t="str">
        <f>'Result Entry'!DE112</f>
        <v/>
      </c>
      <c r="DE110" s="235" t="str">
        <f>'Result Entry'!DF112</f>
        <v/>
      </c>
      <c r="DF110" s="235" t="str">
        <f>'Result Entry'!DG112</f>
        <v/>
      </c>
      <c r="DG110" s="258" t="str">
        <f>'Result Entry'!DH112</f>
        <v/>
      </c>
    </row>
    <row r="111" spans="1:111">
      <c r="A111" s="833"/>
      <c r="B111" s="245">
        <f t="shared" si="2"/>
        <v>0</v>
      </c>
      <c r="C111" s="234">
        <f>'Result Entry'!D113</f>
        <v>0</v>
      </c>
      <c r="D111" s="234">
        <f>'Result Entry'!E113</f>
        <v>0</v>
      </c>
      <c r="E111" s="234">
        <f>'Result Entry'!F113</f>
        <v>0</v>
      </c>
      <c r="F111" s="235">
        <f>'Result Entry'!G113</f>
        <v>0</v>
      </c>
      <c r="G111" s="235">
        <f>'Result Entry'!H113</f>
        <v>0</v>
      </c>
      <c r="H111" s="235">
        <f>'Result Entry'!I113</f>
        <v>0</v>
      </c>
      <c r="I111" s="525">
        <f>'Result Entry'!J113</f>
        <v>0</v>
      </c>
      <c r="J111" s="92">
        <f>'Result Entry'!K113</f>
        <v>0</v>
      </c>
      <c r="K111" s="246">
        <f>'Result Entry'!L113</f>
        <v>0</v>
      </c>
      <c r="L111" s="246">
        <f>'Result Entry'!M113</f>
        <v>0</v>
      </c>
      <c r="M111" s="247">
        <f>'Result Entry'!N113</f>
        <v>0</v>
      </c>
      <c r="N111" s="248">
        <f>'Result Entry'!O113</f>
        <v>0</v>
      </c>
      <c r="O111" s="248">
        <f>'Result Entry'!P113</f>
        <v>0</v>
      </c>
      <c r="P111" s="249">
        <f>'Result Entry'!Q113</f>
        <v>0</v>
      </c>
      <c r="Q111" s="91">
        <f>'Result Entry'!R113</f>
        <v>0</v>
      </c>
      <c r="R111" s="250">
        <f>'Result Entry'!S113</f>
        <v>0</v>
      </c>
      <c r="S111" s="250">
        <f>'Result Entry'!T113</f>
        <v>0</v>
      </c>
      <c r="T111" s="250">
        <f>'Result Entry'!U113</f>
        <v>0</v>
      </c>
      <c r="U111" s="91">
        <f>'Result Entry'!V113</f>
        <v>0</v>
      </c>
      <c r="V111" s="250">
        <f>'Result Entry'!W113</f>
        <v>0</v>
      </c>
      <c r="W111" s="235">
        <f>'Result Entry'!X113</f>
        <v>0</v>
      </c>
      <c r="X111" s="251" t="str">
        <f>'Result Entry'!Y113</f>
        <v/>
      </c>
      <c r="Y111" s="252">
        <f>'Result Entry'!Z113</f>
        <v>0</v>
      </c>
      <c r="Z111" s="246">
        <f>'Result Entry'!AA113</f>
        <v>0</v>
      </c>
      <c r="AA111" s="246">
        <f>'Result Entry'!AB113</f>
        <v>0</v>
      </c>
      <c r="AB111" s="247">
        <f>'Result Entry'!AC113</f>
        <v>0</v>
      </c>
      <c r="AC111" s="248">
        <f>'Result Entry'!AD113</f>
        <v>0</v>
      </c>
      <c r="AD111" s="248">
        <f>'Result Entry'!AE113</f>
        <v>0</v>
      </c>
      <c r="AE111" s="249">
        <f>'Result Entry'!AF113</f>
        <v>0</v>
      </c>
      <c r="AF111" s="91">
        <f>'Result Entry'!AG113</f>
        <v>0</v>
      </c>
      <c r="AG111" s="250">
        <f>'Result Entry'!AH113</f>
        <v>0</v>
      </c>
      <c r="AH111" s="250">
        <f>'Result Entry'!AI113</f>
        <v>0</v>
      </c>
      <c r="AI111" s="250">
        <f>'Result Entry'!AJ113</f>
        <v>0</v>
      </c>
      <c r="AJ111" s="91">
        <f>'Result Entry'!AK113</f>
        <v>0</v>
      </c>
      <c r="AK111" s="250">
        <f>'Result Entry'!AL113</f>
        <v>0</v>
      </c>
      <c r="AL111" s="235">
        <f>'Result Entry'!AM113</f>
        <v>0</v>
      </c>
      <c r="AM111" s="251" t="str">
        <f>'Result Entry'!AN113</f>
        <v/>
      </c>
      <c r="AN111" s="252">
        <f>'Result Entry'!AO113</f>
        <v>0</v>
      </c>
      <c r="AO111" s="246">
        <f>'Result Entry'!AP113</f>
        <v>0</v>
      </c>
      <c r="AP111" s="246">
        <f>'Result Entry'!AQ113</f>
        <v>0</v>
      </c>
      <c r="AQ111" s="247">
        <f>'Result Entry'!AR113</f>
        <v>0</v>
      </c>
      <c r="AR111" s="248">
        <f>'Result Entry'!AS113</f>
        <v>0</v>
      </c>
      <c r="AS111" s="248">
        <f>'Result Entry'!AT113</f>
        <v>0</v>
      </c>
      <c r="AT111" s="249">
        <f>'Result Entry'!AU113</f>
        <v>0</v>
      </c>
      <c r="AU111" s="91">
        <f>'Result Entry'!AV113</f>
        <v>0</v>
      </c>
      <c r="AV111" s="250">
        <f>'Result Entry'!AW113</f>
        <v>0</v>
      </c>
      <c r="AW111" s="250">
        <f>'Result Entry'!AX113</f>
        <v>0</v>
      </c>
      <c r="AX111" s="250">
        <f>'Result Entry'!AY113</f>
        <v>0</v>
      </c>
      <c r="AY111" s="91">
        <f>'Result Entry'!AZ113</f>
        <v>0</v>
      </c>
      <c r="AZ111" s="250">
        <f>'Result Entry'!BA113</f>
        <v>0</v>
      </c>
      <c r="BA111" s="235">
        <f>'Result Entry'!BB113</f>
        <v>0</v>
      </c>
      <c r="BB111" s="251" t="str">
        <f>'Result Entry'!BC113</f>
        <v/>
      </c>
      <c r="BC111" s="252">
        <f>'Result Entry'!BD113</f>
        <v>0</v>
      </c>
      <c r="BD111" s="246">
        <f>'Result Entry'!BE113</f>
        <v>0</v>
      </c>
      <c r="BE111" s="246">
        <f>'Result Entry'!BF113</f>
        <v>0</v>
      </c>
      <c r="BF111" s="247">
        <f>'Result Entry'!BG113</f>
        <v>0</v>
      </c>
      <c r="BG111" s="248">
        <f>'Result Entry'!BH113</f>
        <v>0</v>
      </c>
      <c r="BH111" s="248">
        <f>'Result Entry'!BI113</f>
        <v>0</v>
      </c>
      <c r="BI111" s="249">
        <f>'Result Entry'!BJ113</f>
        <v>0</v>
      </c>
      <c r="BJ111" s="91">
        <f>'Result Entry'!BK113</f>
        <v>0</v>
      </c>
      <c r="BK111" s="250">
        <f>'Result Entry'!BL113</f>
        <v>0</v>
      </c>
      <c r="BL111" s="250">
        <f>'Result Entry'!BM113</f>
        <v>0</v>
      </c>
      <c r="BM111" s="250">
        <f>'Result Entry'!BN113</f>
        <v>0</v>
      </c>
      <c r="BN111" s="91">
        <f>'Result Entry'!BO113</f>
        <v>0</v>
      </c>
      <c r="BO111" s="250">
        <f>'Result Entry'!BP113</f>
        <v>0</v>
      </c>
      <c r="BP111" s="235">
        <f>'Result Entry'!BQ113</f>
        <v>0</v>
      </c>
      <c r="BQ111" s="251" t="str">
        <f>'Result Entry'!BR113</f>
        <v/>
      </c>
      <c r="BR111" s="259">
        <f>'Result Entry'!BS113</f>
        <v>0</v>
      </c>
      <c r="BS111" s="254">
        <f>'Result Entry'!BT113</f>
        <v>0</v>
      </c>
      <c r="BT111" s="254">
        <f>'Result Entry'!BU113</f>
        <v>0</v>
      </c>
      <c r="BU111" s="254">
        <f>'Result Entry'!BV113</f>
        <v>0</v>
      </c>
      <c r="BV111" s="254">
        <f>'Result Entry'!BW113</f>
        <v>0</v>
      </c>
      <c r="BW111" s="260">
        <f>'Result Entry'!BX113</f>
        <v>0</v>
      </c>
      <c r="BX111" s="235">
        <f>'Result Entry'!BY113</f>
        <v>0</v>
      </c>
      <c r="BY111" s="251" t="str">
        <f>'Result Entry'!BZ113</f>
        <v/>
      </c>
      <c r="BZ111" s="259">
        <f>'Result Entry'!CA113</f>
        <v>0</v>
      </c>
      <c r="CA111" s="254">
        <f>'Result Entry'!CB113</f>
        <v>0</v>
      </c>
      <c r="CB111" s="254">
        <f>'Result Entry'!CC113</f>
        <v>0</v>
      </c>
      <c r="CC111" s="254">
        <f>'Result Entry'!CD113</f>
        <v>0</v>
      </c>
      <c r="CD111" s="254">
        <f>'Result Entry'!CE113</f>
        <v>0</v>
      </c>
      <c r="CE111" s="260">
        <f>'Result Entry'!CF113</f>
        <v>0</v>
      </c>
      <c r="CF111" s="235">
        <f>'Result Entry'!CG113</f>
        <v>0</v>
      </c>
      <c r="CG111" s="251" t="str">
        <f>'Result Entry'!CH113</f>
        <v/>
      </c>
      <c r="CH111" s="259">
        <f>'Result Entry'!CI113</f>
        <v>0</v>
      </c>
      <c r="CI111" s="254">
        <f>'Result Entry'!CJ113</f>
        <v>0</v>
      </c>
      <c r="CJ111" s="254">
        <f>'Result Entry'!CK113</f>
        <v>0</v>
      </c>
      <c r="CK111" s="254">
        <f>'Result Entry'!CL113</f>
        <v>0</v>
      </c>
      <c r="CL111" s="254">
        <f>'Result Entry'!CM113</f>
        <v>0</v>
      </c>
      <c r="CM111" s="260">
        <f>'Result Entry'!CN113</f>
        <v>0</v>
      </c>
      <c r="CN111" s="235">
        <f>'Result Entry'!CO113</f>
        <v>0</v>
      </c>
      <c r="CO111" s="251" t="str">
        <f>'Result Entry'!CP113</f>
        <v/>
      </c>
      <c r="CP111" s="259">
        <f>'Result Entry'!CQ113</f>
        <v>0</v>
      </c>
      <c r="CQ111" s="254">
        <f>'Result Entry'!CR113</f>
        <v>0</v>
      </c>
      <c r="CR111" s="254">
        <f>'Result Entry'!CS113</f>
        <v>0</v>
      </c>
      <c r="CS111" s="254">
        <f>'Result Entry'!CT113</f>
        <v>0</v>
      </c>
      <c r="CT111" s="254">
        <f>'Result Entry'!CU113</f>
        <v>0</v>
      </c>
      <c r="CU111" s="260">
        <f>'Result Entry'!CV113</f>
        <v>0</v>
      </c>
      <c r="CV111" s="235" t="str">
        <f>'Result Entry'!CW113</f>
        <v/>
      </c>
      <c r="CW111" s="251" t="str">
        <f>'Result Entry'!CX113</f>
        <v/>
      </c>
      <c r="CX111" s="261">
        <f>'Result Entry'!CY113</f>
        <v>0</v>
      </c>
      <c r="CY111" s="262">
        <f>'Result Entry'!CZ113</f>
        <v>0</v>
      </c>
      <c r="CZ111" s="263" t="str">
        <f>'Result Entry'!DA113</f>
        <v/>
      </c>
      <c r="DA111" s="256">
        <f>'Result Entry'!DB113</f>
        <v>705</v>
      </c>
      <c r="DB111" s="242">
        <f>'Result Entry'!DC113</f>
        <v>0</v>
      </c>
      <c r="DC111" s="257">
        <f>'Result Entry'!DD113</f>
        <v>0</v>
      </c>
      <c r="DD111" s="235" t="str">
        <f>'Result Entry'!DE113</f>
        <v/>
      </c>
      <c r="DE111" s="235" t="str">
        <f>'Result Entry'!DF113</f>
        <v/>
      </c>
      <c r="DF111" s="235" t="str">
        <f>'Result Entry'!DG113</f>
        <v/>
      </c>
      <c r="DG111" s="258" t="str">
        <f>'Result Entry'!DH113</f>
        <v/>
      </c>
    </row>
    <row r="112" spans="1:111">
      <c r="A112" s="833"/>
      <c r="B112" s="245">
        <f t="shared" si="2"/>
        <v>0</v>
      </c>
      <c r="C112" s="234">
        <f>'Result Entry'!D114</f>
        <v>0</v>
      </c>
      <c r="D112" s="234">
        <f>'Result Entry'!E114</f>
        <v>0</v>
      </c>
      <c r="E112" s="234">
        <f>'Result Entry'!F114</f>
        <v>0</v>
      </c>
      <c r="F112" s="235">
        <f>'Result Entry'!G114</f>
        <v>0</v>
      </c>
      <c r="G112" s="235">
        <f>'Result Entry'!H114</f>
        <v>0</v>
      </c>
      <c r="H112" s="235">
        <f>'Result Entry'!I114</f>
        <v>0</v>
      </c>
      <c r="I112" s="525">
        <f>'Result Entry'!J114</f>
        <v>0</v>
      </c>
      <c r="J112" s="92">
        <f>'Result Entry'!K114</f>
        <v>0</v>
      </c>
      <c r="K112" s="246">
        <f>'Result Entry'!L114</f>
        <v>0</v>
      </c>
      <c r="L112" s="246">
        <f>'Result Entry'!M114</f>
        <v>0</v>
      </c>
      <c r="M112" s="247">
        <f>'Result Entry'!N114</f>
        <v>0</v>
      </c>
      <c r="N112" s="248">
        <f>'Result Entry'!O114</f>
        <v>0</v>
      </c>
      <c r="O112" s="248">
        <f>'Result Entry'!P114</f>
        <v>0</v>
      </c>
      <c r="P112" s="249">
        <f>'Result Entry'!Q114</f>
        <v>0</v>
      </c>
      <c r="Q112" s="91">
        <f>'Result Entry'!R114</f>
        <v>0</v>
      </c>
      <c r="R112" s="250">
        <f>'Result Entry'!S114</f>
        <v>0</v>
      </c>
      <c r="S112" s="250">
        <f>'Result Entry'!T114</f>
        <v>0</v>
      </c>
      <c r="T112" s="250">
        <f>'Result Entry'!U114</f>
        <v>0</v>
      </c>
      <c r="U112" s="91">
        <f>'Result Entry'!V114</f>
        <v>0</v>
      </c>
      <c r="V112" s="250">
        <f>'Result Entry'!W114</f>
        <v>0</v>
      </c>
      <c r="W112" s="235">
        <f>'Result Entry'!X114</f>
        <v>0</v>
      </c>
      <c r="X112" s="251" t="str">
        <f>'Result Entry'!Y114</f>
        <v/>
      </c>
      <c r="Y112" s="252">
        <f>'Result Entry'!Z114</f>
        <v>0</v>
      </c>
      <c r="Z112" s="246">
        <f>'Result Entry'!AA114</f>
        <v>0</v>
      </c>
      <c r="AA112" s="246">
        <f>'Result Entry'!AB114</f>
        <v>0</v>
      </c>
      <c r="AB112" s="247">
        <f>'Result Entry'!AC114</f>
        <v>0</v>
      </c>
      <c r="AC112" s="248">
        <f>'Result Entry'!AD114</f>
        <v>0</v>
      </c>
      <c r="AD112" s="248">
        <f>'Result Entry'!AE114</f>
        <v>0</v>
      </c>
      <c r="AE112" s="249">
        <f>'Result Entry'!AF114</f>
        <v>0</v>
      </c>
      <c r="AF112" s="91">
        <f>'Result Entry'!AG114</f>
        <v>0</v>
      </c>
      <c r="AG112" s="250">
        <f>'Result Entry'!AH114</f>
        <v>0</v>
      </c>
      <c r="AH112" s="250">
        <f>'Result Entry'!AI114</f>
        <v>0</v>
      </c>
      <c r="AI112" s="250">
        <f>'Result Entry'!AJ114</f>
        <v>0</v>
      </c>
      <c r="AJ112" s="91">
        <f>'Result Entry'!AK114</f>
        <v>0</v>
      </c>
      <c r="AK112" s="250">
        <f>'Result Entry'!AL114</f>
        <v>0</v>
      </c>
      <c r="AL112" s="235">
        <f>'Result Entry'!AM114</f>
        <v>0</v>
      </c>
      <c r="AM112" s="251" t="str">
        <f>'Result Entry'!AN114</f>
        <v/>
      </c>
      <c r="AN112" s="252">
        <f>'Result Entry'!AO114</f>
        <v>0</v>
      </c>
      <c r="AO112" s="246">
        <f>'Result Entry'!AP114</f>
        <v>0</v>
      </c>
      <c r="AP112" s="246">
        <f>'Result Entry'!AQ114</f>
        <v>0</v>
      </c>
      <c r="AQ112" s="247">
        <f>'Result Entry'!AR114</f>
        <v>0</v>
      </c>
      <c r="AR112" s="248">
        <f>'Result Entry'!AS114</f>
        <v>0</v>
      </c>
      <c r="AS112" s="248">
        <f>'Result Entry'!AT114</f>
        <v>0</v>
      </c>
      <c r="AT112" s="249">
        <f>'Result Entry'!AU114</f>
        <v>0</v>
      </c>
      <c r="AU112" s="91">
        <f>'Result Entry'!AV114</f>
        <v>0</v>
      </c>
      <c r="AV112" s="250">
        <f>'Result Entry'!AW114</f>
        <v>0</v>
      </c>
      <c r="AW112" s="250">
        <f>'Result Entry'!AX114</f>
        <v>0</v>
      </c>
      <c r="AX112" s="250">
        <f>'Result Entry'!AY114</f>
        <v>0</v>
      </c>
      <c r="AY112" s="91">
        <f>'Result Entry'!AZ114</f>
        <v>0</v>
      </c>
      <c r="AZ112" s="250">
        <f>'Result Entry'!BA114</f>
        <v>0</v>
      </c>
      <c r="BA112" s="235">
        <f>'Result Entry'!BB114</f>
        <v>0</v>
      </c>
      <c r="BB112" s="251" t="str">
        <f>'Result Entry'!BC114</f>
        <v/>
      </c>
      <c r="BC112" s="252">
        <f>'Result Entry'!BD114</f>
        <v>0</v>
      </c>
      <c r="BD112" s="246">
        <f>'Result Entry'!BE114</f>
        <v>0</v>
      </c>
      <c r="BE112" s="246">
        <f>'Result Entry'!BF114</f>
        <v>0</v>
      </c>
      <c r="BF112" s="247">
        <f>'Result Entry'!BG114</f>
        <v>0</v>
      </c>
      <c r="BG112" s="248">
        <f>'Result Entry'!BH114</f>
        <v>0</v>
      </c>
      <c r="BH112" s="248">
        <f>'Result Entry'!BI114</f>
        <v>0</v>
      </c>
      <c r="BI112" s="249">
        <f>'Result Entry'!BJ114</f>
        <v>0</v>
      </c>
      <c r="BJ112" s="91">
        <f>'Result Entry'!BK114</f>
        <v>0</v>
      </c>
      <c r="BK112" s="250">
        <f>'Result Entry'!BL114</f>
        <v>0</v>
      </c>
      <c r="BL112" s="250">
        <f>'Result Entry'!BM114</f>
        <v>0</v>
      </c>
      <c r="BM112" s="250">
        <f>'Result Entry'!BN114</f>
        <v>0</v>
      </c>
      <c r="BN112" s="91">
        <f>'Result Entry'!BO114</f>
        <v>0</v>
      </c>
      <c r="BO112" s="250">
        <f>'Result Entry'!BP114</f>
        <v>0</v>
      </c>
      <c r="BP112" s="235">
        <f>'Result Entry'!BQ114</f>
        <v>0</v>
      </c>
      <c r="BQ112" s="251" t="str">
        <f>'Result Entry'!BR114</f>
        <v/>
      </c>
      <c r="BR112" s="259">
        <f>'Result Entry'!BS114</f>
        <v>0</v>
      </c>
      <c r="BS112" s="254">
        <f>'Result Entry'!BT114</f>
        <v>0</v>
      </c>
      <c r="BT112" s="254">
        <f>'Result Entry'!BU114</f>
        <v>0</v>
      </c>
      <c r="BU112" s="254">
        <f>'Result Entry'!BV114</f>
        <v>0</v>
      </c>
      <c r="BV112" s="254">
        <f>'Result Entry'!BW114</f>
        <v>0</v>
      </c>
      <c r="BW112" s="260">
        <f>'Result Entry'!BX114</f>
        <v>0</v>
      </c>
      <c r="BX112" s="235">
        <f>'Result Entry'!BY114</f>
        <v>0</v>
      </c>
      <c r="BY112" s="251" t="str">
        <f>'Result Entry'!BZ114</f>
        <v/>
      </c>
      <c r="BZ112" s="259">
        <f>'Result Entry'!CA114</f>
        <v>0</v>
      </c>
      <c r="CA112" s="254">
        <f>'Result Entry'!CB114</f>
        <v>0</v>
      </c>
      <c r="CB112" s="254">
        <f>'Result Entry'!CC114</f>
        <v>0</v>
      </c>
      <c r="CC112" s="254">
        <f>'Result Entry'!CD114</f>
        <v>0</v>
      </c>
      <c r="CD112" s="254">
        <f>'Result Entry'!CE114</f>
        <v>0</v>
      </c>
      <c r="CE112" s="260">
        <f>'Result Entry'!CF114</f>
        <v>0</v>
      </c>
      <c r="CF112" s="235">
        <f>'Result Entry'!CG114</f>
        <v>0</v>
      </c>
      <c r="CG112" s="251" t="str">
        <f>'Result Entry'!CH114</f>
        <v/>
      </c>
      <c r="CH112" s="259">
        <f>'Result Entry'!CI114</f>
        <v>0</v>
      </c>
      <c r="CI112" s="254">
        <f>'Result Entry'!CJ114</f>
        <v>0</v>
      </c>
      <c r="CJ112" s="254">
        <f>'Result Entry'!CK114</f>
        <v>0</v>
      </c>
      <c r="CK112" s="254">
        <f>'Result Entry'!CL114</f>
        <v>0</v>
      </c>
      <c r="CL112" s="254">
        <f>'Result Entry'!CM114</f>
        <v>0</v>
      </c>
      <c r="CM112" s="260">
        <f>'Result Entry'!CN114</f>
        <v>0</v>
      </c>
      <c r="CN112" s="235">
        <f>'Result Entry'!CO114</f>
        <v>0</v>
      </c>
      <c r="CO112" s="251" t="str">
        <f>'Result Entry'!CP114</f>
        <v/>
      </c>
      <c r="CP112" s="259">
        <f>'Result Entry'!CQ114</f>
        <v>0</v>
      </c>
      <c r="CQ112" s="254">
        <f>'Result Entry'!CR114</f>
        <v>0</v>
      </c>
      <c r="CR112" s="254">
        <f>'Result Entry'!CS114</f>
        <v>0</v>
      </c>
      <c r="CS112" s="254">
        <f>'Result Entry'!CT114</f>
        <v>0</v>
      </c>
      <c r="CT112" s="254">
        <f>'Result Entry'!CU114</f>
        <v>0</v>
      </c>
      <c r="CU112" s="260">
        <f>'Result Entry'!CV114</f>
        <v>0</v>
      </c>
      <c r="CV112" s="235" t="str">
        <f>'Result Entry'!CW114</f>
        <v/>
      </c>
      <c r="CW112" s="251" t="str">
        <f>'Result Entry'!CX114</f>
        <v/>
      </c>
      <c r="CX112" s="261">
        <f>'Result Entry'!CY114</f>
        <v>0</v>
      </c>
      <c r="CY112" s="262">
        <f>'Result Entry'!CZ114</f>
        <v>0</v>
      </c>
      <c r="CZ112" s="263" t="str">
        <f>'Result Entry'!DA114</f>
        <v/>
      </c>
      <c r="DA112" s="256">
        <f>'Result Entry'!DB114</f>
        <v>705</v>
      </c>
      <c r="DB112" s="242">
        <f>'Result Entry'!DC114</f>
        <v>0</v>
      </c>
      <c r="DC112" s="257">
        <f>'Result Entry'!DD114</f>
        <v>0</v>
      </c>
      <c r="DD112" s="235" t="str">
        <f>'Result Entry'!DE114</f>
        <v/>
      </c>
      <c r="DE112" s="235" t="str">
        <f>'Result Entry'!DF114</f>
        <v/>
      </c>
      <c r="DF112" s="235" t="str">
        <f>'Result Entry'!DG114</f>
        <v/>
      </c>
      <c r="DG112" s="258" t="str">
        <f>'Result Entry'!DH114</f>
        <v/>
      </c>
    </row>
    <row r="113" spans="1:111">
      <c r="A113" s="833"/>
      <c r="B113" s="245">
        <f t="shared" si="2"/>
        <v>0</v>
      </c>
      <c r="C113" s="234">
        <f>'Result Entry'!D115</f>
        <v>0</v>
      </c>
      <c r="D113" s="234">
        <f>'Result Entry'!E115</f>
        <v>0</v>
      </c>
      <c r="E113" s="234">
        <f>'Result Entry'!F115</f>
        <v>0</v>
      </c>
      <c r="F113" s="235">
        <f>'Result Entry'!G115</f>
        <v>0</v>
      </c>
      <c r="G113" s="235">
        <f>'Result Entry'!H115</f>
        <v>0</v>
      </c>
      <c r="H113" s="235">
        <f>'Result Entry'!I115</f>
        <v>0</v>
      </c>
      <c r="I113" s="525">
        <f>'Result Entry'!J115</f>
        <v>0</v>
      </c>
      <c r="J113" s="92">
        <f>'Result Entry'!K115</f>
        <v>0</v>
      </c>
      <c r="K113" s="246">
        <f>'Result Entry'!L115</f>
        <v>0</v>
      </c>
      <c r="L113" s="246">
        <f>'Result Entry'!M115</f>
        <v>0</v>
      </c>
      <c r="M113" s="247">
        <f>'Result Entry'!N115</f>
        <v>0</v>
      </c>
      <c r="N113" s="248">
        <f>'Result Entry'!O115</f>
        <v>0</v>
      </c>
      <c r="O113" s="248">
        <f>'Result Entry'!P115</f>
        <v>0</v>
      </c>
      <c r="P113" s="249">
        <f>'Result Entry'!Q115</f>
        <v>0</v>
      </c>
      <c r="Q113" s="91">
        <f>'Result Entry'!R115</f>
        <v>0</v>
      </c>
      <c r="R113" s="250">
        <f>'Result Entry'!S115</f>
        <v>0</v>
      </c>
      <c r="S113" s="250">
        <f>'Result Entry'!T115</f>
        <v>0</v>
      </c>
      <c r="T113" s="250">
        <f>'Result Entry'!U115</f>
        <v>0</v>
      </c>
      <c r="U113" s="91">
        <f>'Result Entry'!V115</f>
        <v>0</v>
      </c>
      <c r="V113" s="250">
        <f>'Result Entry'!W115</f>
        <v>0</v>
      </c>
      <c r="W113" s="235">
        <f>'Result Entry'!X115</f>
        <v>0</v>
      </c>
      <c r="X113" s="251" t="str">
        <f>'Result Entry'!Y115</f>
        <v/>
      </c>
      <c r="Y113" s="252">
        <f>'Result Entry'!Z115</f>
        <v>0</v>
      </c>
      <c r="Z113" s="246">
        <f>'Result Entry'!AA115</f>
        <v>0</v>
      </c>
      <c r="AA113" s="246">
        <f>'Result Entry'!AB115</f>
        <v>0</v>
      </c>
      <c r="AB113" s="247">
        <f>'Result Entry'!AC115</f>
        <v>0</v>
      </c>
      <c r="AC113" s="248">
        <f>'Result Entry'!AD115</f>
        <v>0</v>
      </c>
      <c r="AD113" s="248">
        <f>'Result Entry'!AE115</f>
        <v>0</v>
      </c>
      <c r="AE113" s="249">
        <f>'Result Entry'!AF115</f>
        <v>0</v>
      </c>
      <c r="AF113" s="91">
        <f>'Result Entry'!AG115</f>
        <v>0</v>
      </c>
      <c r="AG113" s="250">
        <f>'Result Entry'!AH115</f>
        <v>0</v>
      </c>
      <c r="AH113" s="250">
        <f>'Result Entry'!AI115</f>
        <v>0</v>
      </c>
      <c r="AI113" s="250">
        <f>'Result Entry'!AJ115</f>
        <v>0</v>
      </c>
      <c r="AJ113" s="91">
        <f>'Result Entry'!AK115</f>
        <v>0</v>
      </c>
      <c r="AK113" s="250">
        <f>'Result Entry'!AL115</f>
        <v>0</v>
      </c>
      <c r="AL113" s="235">
        <f>'Result Entry'!AM115</f>
        <v>0</v>
      </c>
      <c r="AM113" s="251" t="str">
        <f>'Result Entry'!AN115</f>
        <v/>
      </c>
      <c r="AN113" s="252">
        <f>'Result Entry'!AO115</f>
        <v>0</v>
      </c>
      <c r="AO113" s="246">
        <f>'Result Entry'!AP115</f>
        <v>0</v>
      </c>
      <c r="AP113" s="246">
        <f>'Result Entry'!AQ115</f>
        <v>0</v>
      </c>
      <c r="AQ113" s="247">
        <f>'Result Entry'!AR115</f>
        <v>0</v>
      </c>
      <c r="AR113" s="248">
        <f>'Result Entry'!AS115</f>
        <v>0</v>
      </c>
      <c r="AS113" s="248">
        <f>'Result Entry'!AT115</f>
        <v>0</v>
      </c>
      <c r="AT113" s="249">
        <f>'Result Entry'!AU115</f>
        <v>0</v>
      </c>
      <c r="AU113" s="91">
        <f>'Result Entry'!AV115</f>
        <v>0</v>
      </c>
      <c r="AV113" s="250">
        <f>'Result Entry'!AW115</f>
        <v>0</v>
      </c>
      <c r="AW113" s="250">
        <f>'Result Entry'!AX115</f>
        <v>0</v>
      </c>
      <c r="AX113" s="250">
        <f>'Result Entry'!AY115</f>
        <v>0</v>
      </c>
      <c r="AY113" s="91">
        <f>'Result Entry'!AZ115</f>
        <v>0</v>
      </c>
      <c r="AZ113" s="250">
        <f>'Result Entry'!BA115</f>
        <v>0</v>
      </c>
      <c r="BA113" s="235">
        <f>'Result Entry'!BB115</f>
        <v>0</v>
      </c>
      <c r="BB113" s="251" t="str">
        <f>'Result Entry'!BC115</f>
        <v/>
      </c>
      <c r="BC113" s="252">
        <f>'Result Entry'!BD115</f>
        <v>0</v>
      </c>
      <c r="BD113" s="246">
        <f>'Result Entry'!BE115</f>
        <v>0</v>
      </c>
      <c r="BE113" s="246">
        <f>'Result Entry'!BF115</f>
        <v>0</v>
      </c>
      <c r="BF113" s="247">
        <f>'Result Entry'!BG115</f>
        <v>0</v>
      </c>
      <c r="BG113" s="248">
        <f>'Result Entry'!BH115</f>
        <v>0</v>
      </c>
      <c r="BH113" s="248">
        <f>'Result Entry'!BI115</f>
        <v>0</v>
      </c>
      <c r="BI113" s="249">
        <f>'Result Entry'!BJ115</f>
        <v>0</v>
      </c>
      <c r="BJ113" s="91">
        <f>'Result Entry'!BK115</f>
        <v>0</v>
      </c>
      <c r="BK113" s="250">
        <f>'Result Entry'!BL115</f>
        <v>0</v>
      </c>
      <c r="BL113" s="250">
        <f>'Result Entry'!BM115</f>
        <v>0</v>
      </c>
      <c r="BM113" s="250">
        <f>'Result Entry'!BN115</f>
        <v>0</v>
      </c>
      <c r="BN113" s="91">
        <f>'Result Entry'!BO115</f>
        <v>0</v>
      </c>
      <c r="BO113" s="250">
        <f>'Result Entry'!BP115</f>
        <v>0</v>
      </c>
      <c r="BP113" s="235">
        <f>'Result Entry'!BQ115</f>
        <v>0</v>
      </c>
      <c r="BQ113" s="251" t="str">
        <f>'Result Entry'!BR115</f>
        <v/>
      </c>
      <c r="BR113" s="259">
        <f>'Result Entry'!BS115</f>
        <v>0</v>
      </c>
      <c r="BS113" s="254">
        <f>'Result Entry'!BT115</f>
        <v>0</v>
      </c>
      <c r="BT113" s="254">
        <f>'Result Entry'!BU115</f>
        <v>0</v>
      </c>
      <c r="BU113" s="254">
        <f>'Result Entry'!BV115</f>
        <v>0</v>
      </c>
      <c r="BV113" s="254">
        <f>'Result Entry'!BW115</f>
        <v>0</v>
      </c>
      <c r="BW113" s="260">
        <f>'Result Entry'!BX115</f>
        <v>0</v>
      </c>
      <c r="BX113" s="235">
        <f>'Result Entry'!BY115</f>
        <v>0</v>
      </c>
      <c r="BY113" s="251" t="str">
        <f>'Result Entry'!BZ115</f>
        <v/>
      </c>
      <c r="BZ113" s="259">
        <f>'Result Entry'!CA115</f>
        <v>0</v>
      </c>
      <c r="CA113" s="254">
        <f>'Result Entry'!CB115</f>
        <v>0</v>
      </c>
      <c r="CB113" s="254">
        <f>'Result Entry'!CC115</f>
        <v>0</v>
      </c>
      <c r="CC113" s="254">
        <f>'Result Entry'!CD115</f>
        <v>0</v>
      </c>
      <c r="CD113" s="254">
        <f>'Result Entry'!CE115</f>
        <v>0</v>
      </c>
      <c r="CE113" s="260">
        <f>'Result Entry'!CF115</f>
        <v>0</v>
      </c>
      <c r="CF113" s="235">
        <f>'Result Entry'!CG115</f>
        <v>0</v>
      </c>
      <c r="CG113" s="251" t="str">
        <f>'Result Entry'!CH115</f>
        <v/>
      </c>
      <c r="CH113" s="259">
        <f>'Result Entry'!CI115</f>
        <v>0</v>
      </c>
      <c r="CI113" s="254">
        <f>'Result Entry'!CJ115</f>
        <v>0</v>
      </c>
      <c r="CJ113" s="254">
        <f>'Result Entry'!CK115</f>
        <v>0</v>
      </c>
      <c r="CK113" s="254">
        <f>'Result Entry'!CL115</f>
        <v>0</v>
      </c>
      <c r="CL113" s="254">
        <f>'Result Entry'!CM115</f>
        <v>0</v>
      </c>
      <c r="CM113" s="260">
        <f>'Result Entry'!CN115</f>
        <v>0</v>
      </c>
      <c r="CN113" s="235">
        <f>'Result Entry'!CO115</f>
        <v>0</v>
      </c>
      <c r="CO113" s="251" t="str">
        <f>'Result Entry'!CP115</f>
        <v/>
      </c>
      <c r="CP113" s="259">
        <f>'Result Entry'!CQ115</f>
        <v>0</v>
      </c>
      <c r="CQ113" s="254">
        <f>'Result Entry'!CR115</f>
        <v>0</v>
      </c>
      <c r="CR113" s="254">
        <f>'Result Entry'!CS115</f>
        <v>0</v>
      </c>
      <c r="CS113" s="254">
        <f>'Result Entry'!CT115</f>
        <v>0</v>
      </c>
      <c r="CT113" s="254">
        <f>'Result Entry'!CU115</f>
        <v>0</v>
      </c>
      <c r="CU113" s="260">
        <f>'Result Entry'!CV115</f>
        <v>0</v>
      </c>
      <c r="CV113" s="235" t="str">
        <f>'Result Entry'!CW115</f>
        <v/>
      </c>
      <c r="CW113" s="251" t="str">
        <f>'Result Entry'!CX115</f>
        <v/>
      </c>
      <c r="CX113" s="261">
        <f>'Result Entry'!CY115</f>
        <v>0</v>
      </c>
      <c r="CY113" s="262">
        <f>'Result Entry'!CZ115</f>
        <v>0</v>
      </c>
      <c r="CZ113" s="263" t="str">
        <f>'Result Entry'!DA115</f>
        <v/>
      </c>
      <c r="DA113" s="256">
        <f>'Result Entry'!DB115</f>
        <v>705</v>
      </c>
      <c r="DB113" s="242">
        <f>'Result Entry'!DC115</f>
        <v>0</v>
      </c>
      <c r="DC113" s="257">
        <f>'Result Entry'!DD115</f>
        <v>0</v>
      </c>
      <c r="DD113" s="235" t="str">
        <f>'Result Entry'!DE115</f>
        <v/>
      </c>
      <c r="DE113" s="235" t="str">
        <f>'Result Entry'!DF115</f>
        <v/>
      </c>
      <c r="DF113" s="235" t="str">
        <f>'Result Entry'!DG115</f>
        <v/>
      </c>
      <c r="DG113" s="258" t="str">
        <f>'Result Entry'!DH115</f>
        <v/>
      </c>
    </row>
    <row r="114" spans="1:111">
      <c r="A114" s="833"/>
      <c r="B114" s="245">
        <f t="shared" si="2"/>
        <v>0</v>
      </c>
      <c r="C114" s="234">
        <f>'Result Entry'!D116</f>
        <v>0</v>
      </c>
      <c r="D114" s="234">
        <f>'Result Entry'!E116</f>
        <v>0</v>
      </c>
      <c r="E114" s="234">
        <f>'Result Entry'!F116</f>
        <v>0</v>
      </c>
      <c r="F114" s="235">
        <f>'Result Entry'!G116</f>
        <v>0</v>
      </c>
      <c r="G114" s="235">
        <f>'Result Entry'!H116</f>
        <v>0</v>
      </c>
      <c r="H114" s="235">
        <f>'Result Entry'!I116</f>
        <v>0</v>
      </c>
      <c r="I114" s="525">
        <f>'Result Entry'!J116</f>
        <v>0</v>
      </c>
      <c r="J114" s="92">
        <f>'Result Entry'!K116</f>
        <v>0</v>
      </c>
      <c r="K114" s="246">
        <f>'Result Entry'!L116</f>
        <v>0</v>
      </c>
      <c r="L114" s="246">
        <f>'Result Entry'!M116</f>
        <v>0</v>
      </c>
      <c r="M114" s="247">
        <f>'Result Entry'!N116</f>
        <v>0</v>
      </c>
      <c r="N114" s="248">
        <f>'Result Entry'!O116</f>
        <v>0</v>
      </c>
      <c r="O114" s="248">
        <f>'Result Entry'!P116</f>
        <v>0</v>
      </c>
      <c r="P114" s="249">
        <f>'Result Entry'!Q116</f>
        <v>0</v>
      </c>
      <c r="Q114" s="91">
        <f>'Result Entry'!R116</f>
        <v>0</v>
      </c>
      <c r="R114" s="250">
        <f>'Result Entry'!S116</f>
        <v>0</v>
      </c>
      <c r="S114" s="250">
        <f>'Result Entry'!T116</f>
        <v>0</v>
      </c>
      <c r="T114" s="250">
        <f>'Result Entry'!U116</f>
        <v>0</v>
      </c>
      <c r="U114" s="91">
        <f>'Result Entry'!V116</f>
        <v>0</v>
      </c>
      <c r="V114" s="250">
        <f>'Result Entry'!W116</f>
        <v>0</v>
      </c>
      <c r="W114" s="235">
        <f>'Result Entry'!X116</f>
        <v>0</v>
      </c>
      <c r="X114" s="251" t="str">
        <f>'Result Entry'!Y116</f>
        <v/>
      </c>
      <c r="Y114" s="252">
        <f>'Result Entry'!Z116</f>
        <v>0</v>
      </c>
      <c r="Z114" s="246">
        <f>'Result Entry'!AA116</f>
        <v>0</v>
      </c>
      <c r="AA114" s="246">
        <f>'Result Entry'!AB116</f>
        <v>0</v>
      </c>
      <c r="AB114" s="247">
        <f>'Result Entry'!AC116</f>
        <v>0</v>
      </c>
      <c r="AC114" s="248">
        <f>'Result Entry'!AD116</f>
        <v>0</v>
      </c>
      <c r="AD114" s="248">
        <f>'Result Entry'!AE116</f>
        <v>0</v>
      </c>
      <c r="AE114" s="249">
        <f>'Result Entry'!AF116</f>
        <v>0</v>
      </c>
      <c r="AF114" s="91">
        <f>'Result Entry'!AG116</f>
        <v>0</v>
      </c>
      <c r="AG114" s="250">
        <f>'Result Entry'!AH116</f>
        <v>0</v>
      </c>
      <c r="AH114" s="250">
        <f>'Result Entry'!AI116</f>
        <v>0</v>
      </c>
      <c r="AI114" s="250">
        <f>'Result Entry'!AJ116</f>
        <v>0</v>
      </c>
      <c r="AJ114" s="91">
        <f>'Result Entry'!AK116</f>
        <v>0</v>
      </c>
      <c r="AK114" s="250">
        <f>'Result Entry'!AL116</f>
        <v>0</v>
      </c>
      <c r="AL114" s="235">
        <f>'Result Entry'!AM116</f>
        <v>0</v>
      </c>
      <c r="AM114" s="251" t="str">
        <f>'Result Entry'!AN116</f>
        <v/>
      </c>
      <c r="AN114" s="252">
        <f>'Result Entry'!AO116</f>
        <v>0</v>
      </c>
      <c r="AO114" s="246">
        <f>'Result Entry'!AP116</f>
        <v>0</v>
      </c>
      <c r="AP114" s="246">
        <f>'Result Entry'!AQ116</f>
        <v>0</v>
      </c>
      <c r="AQ114" s="247">
        <f>'Result Entry'!AR116</f>
        <v>0</v>
      </c>
      <c r="AR114" s="248">
        <f>'Result Entry'!AS116</f>
        <v>0</v>
      </c>
      <c r="AS114" s="248">
        <f>'Result Entry'!AT116</f>
        <v>0</v>
      </c>
      <c r="AT114" s="249">
        <f>'Result Entry'!AU116</f>
        <v>0</v>
      </c>
      <c r="AU114" s="91">
        <f>'Result Entry'!AV116</f>
        <v>0</v>
      </c>
      <c r="AV114" s="250">
        <f>'Result Entry'!AW116</f>
        <v>0</v>
      </c>
      <c r="AW114" s="250">
        <f>'Result Entry'!AX116</f>
        <v>0</v>
      </c>
      <c r="AX114" s="250">
        <f>'Result Entry'!AY116</f>
        <v>0</v>
      </c>
      <c r="AY114" s="91">
        <f>'Result Entry'!AZ116</f>
        <v>0</v>
      </c>
      <c r="AZ114" s="250">
        <f>'Result Entry'!BA116</f>
        <v>0</v>
      </c>
      <c r="BA114" s="235">
        <f>'Result Entry'!BB116</f>
        <v>0</v>
      </c>
      <c r="BB114" s="251" t="str">
        <f>'Result Entry'!BC116</f>
        <v/>
      </c>
      <c r="BC114" s="252">
        <f>'Result Entry'!BD116</f>
        <v>0</v>
      </c>
      <c r="BD114" s="246">
        <f>'Result Entry'!BE116</f>
        <v>0</v>
      </c>
      <c r="BE114" s="246">
        <f>'Result Entry'!BF116</f>
        <v>0</v>
      </c>
      <c r="BF114" s="247">
        <f>'Result Entry'!BG116</f>
        <v>0</v>
      </c>
      <c r="BG114" s="248">
        <f>'Result Entry'!BH116</f>
        <v>0</v>
      </c>
      <c r="BH114" s="248">
        <f>'Result Entry'!BI116</f>
        <v>0</v>
      </c>
      <c r="BI114" s="249">
        <f>'Result Entry'!BJ116</f>
        <v>0</v>
      </c>
      <c r="BJ114" s="91">
        <f>'Result Entry'!BK116</f>
        <v>0</v>
      </c>
      <c r="BK114" s="250">
        <f>'Result Entry'!BL116</f>
        <v>0</v>
      </c>
      <c r="BL114" s="250">
        <f>'Result Entry'!BM116</f>
        <v>0</v>
      </c>
      <c r="BM114" s="250">
        <f>'Result Entry'!BN116</f>
        <v>0</v>
      </c>
      <c r="BN114" s="91">
        <f>'Result Entry'!BO116</f>
        <v>0</v>
      </c>
      <c r="BO114" s="250">
        <f>'Result Entry'!BP116</f>
        <v>0</v>
      </c>
      <c r="BP114" s="235">
        <f>'Result Entry'!BQ116</f>
        <v>0</v>
      </c>
      <c r="BQ114" s="251" t="str">
        <f>'Result Entry'!BR116</f>
        <v/>
      </c>
      <c r="BR114" s="259">
        <f>'Result Entry'!BS116</f>
        <v>0</v>
      </c>
      <c r="BS114" s="254">
        <f>'Result Entry'!BT116</f>
        <v>0</v>
      </c>
      <c r="BT114" s="254">
        <f>'Result Entry'!BU116</f>
        <v>0</v>
      </c>
      <c r="BU114" s="254">
        <f>'Result Entry'!BV116</f>
        <v>0</v>
      </c>
      <c r="BV114" s="254">
        <f>'Result Entry'!BW116</f>
        <v>0</v>
      </c>
      <c r="BW114" s="260">
        <f>'Result Entry'!BX116</f>
        <v>0</v>
      </c>
      <c r="BX114" s="235">
        <f>'Result Entry'!BY116</f>
        <v>0</v>
      </c>
      <c r="BY114" s="251" t="str">
        <f>'Result Entry'!BZ116</f>
        <v/>
      </c>
      <c r="BZ114" s="259">
        <f>'Result Entry'!CA116</f>
        <v>0</v>
      </c>
      <c r="CA114" s="254">
        <f>'Result Entry'!CB116</f>
        <v>0</v>
      </c>
      <c r="CB114" s="254">
        <f>'Result Entry'!CC116</f>
        <v>0</v>
      </c>
      <c r="CC114" s="254">
        <f>'Result Entry'!CD116</f>
        <v>0</v>
      </c>
      <c r="CD114" s="254">
        <f>'Result Entry'!CE116</f>
        <v>0</v>
      </c>
      <c r="CE114" s="260">
        <f>'Result Entry'!CF116</f>
        <v>0</v>
      </c>
      <c r="CF114" s="235">
        <f>'Result Entry'!CG116</f>
        <v>0</v>
      </c>
      <c r="CG114" s="251" t="str">
        <f>'Result Entry'!CH116</f>
        <v/>
      </c>
      <c r="CH114" s="259">
        <f>'Result Entry'!CI116</f>
        <v>0</v>
      </c>
      <c r="CI114" s="254">
        <f>'Result Entry'!CJ116</f>
        <v>0</v>
      </c>
      <c r="CJ114" s="254">
        <f>'Result Entry'!CK116</f>
        <v>0</v>
      </c>
      <c r="CK114" s="254">
        <f>'Result Entry'!CL116</f>
        <v>0</v>
      </c>
      <c r="CL114" s="254">
        <f>'Result Entry'!CM116</f>
        <v>0</v>
      </c>
      <c r="CM114" s="260">
        <f>'Result Entry'!CN116</f>
        <v>0</v>
      </c>
      <c r="CN114" s="235">
        <f>'Result Entry'!CO116</f>
        <v>0</v>
      </c>
      <c r="CO114" s="251" t="str">
        <f>'Result Entry'!CP116</f>
        <v/>
      </c>
      <c r="CP114" s="259">
        <f>'Result Entry'!CQ116</f>
        <v>0</v>
      </c>
      <c r="CQ114" s="254">
        <f>'Result Entry'!CR116</f>
        <v>0</v>
      </c>
      <c r="CR114" s="254">
        <f>'Result Entry'!CS116</f>
        <v>0</v>
      </c>
      <c r="CS114" s="254">
        <f>'Result Entry'!CT116</f>
        <v>0</v>
      </c>
      <c r="CT114" s="254">
        <f>'Result Entry'!CU116</f>
        <v>0</v>
      </c>
      <c r="CU114" s="260">
        <f>'Result Entry'!CV116</f>
        <v>0</v>
      </c>
      <c r="CV114" s="235" t="str">
        <f>'Result Entry'!CW116</f>
        <v/>
      </c>
      <c r="CW114" s="251" t="str">
        <f>'Result Entry'!CX116</f>
        <v/>
      </c>
      <c r="CX114" s="261">
        <f>'Result Entry'!CY116</f>
        <v>0</v>
      </c>
      <c r="CY114" s="262">
        <f>'Result Entry'!CZ116</f>
        <v>0</v>
      </c>
      <c r="CZ114" s="263" t="str">
        <f>'Result Entry'!DA116</f>
        <v/>
      </c>
      <c r="DA114" s="256">
        <f>'Result Entry'!DB116</f>
        <v>705</v>
      </c>
      <c r="DB114" s="242">
        <f>'Result Entry'!DC116</f>
        <v>0</v>
      </c>
      <c r="DC114" s="257">
        <f>'Result Entry'!DD116</f>
        <v>0</v>
      </c>
      <c r="DD114" s="235" t="str">
        <f>'Result Entry'!DE116</f>
        <v/>
      </c>
      <c r="DE114" s="235" t="str">
        <f>'Result Entry'!DF116</f>
        <v/>
      </c>
      <c r="DF114" s="235" t="str">
        <f>'Result Entry'!DG116</f>
        <v/>
      </c>
      <c r="DG114" s="258" t="str">
        <f>'Result Entry'!DH116</f>
        <v/>
      </c>
    </row>
    <row r="115" spans="1:111">
      <c r="A115" s="833"/>
      <c r="B115" s="245">
        <f t="shared" si="2"/>
        <v>0</v>
      </c>
      <c r="C115" s="234">
        <f>'Result Entry'!D117</f>
        <v>0</v>
      </c>
      <c r="D115" s="234">
        <f>'Result Entry'!E117</f>
        <v>0</v>
      </c>
      <c r="E115" s="234">
        <f>'Result Entry'!F117</f>
        <v>0</v>
      </c>
      <c r="F115" s="235">
        <f>'Result Entry'!G117</f>
        <v>0</v>
      </c>
      <c r="G115" s="235">
        <f>'Result Entry'!H117</f>
        <v>0</v>
      </c>
      <c r="H115" s="235">
        <f>'Result Entry'!I117</f>
        <v>0</v>
      </c>
      <c r="I115" s="525">
        <f>'Result Entry'!J117</f>
        <v>0</v>
      </c>
      <c r="J115" s="92">
        <f>'Result Entry'!K117</f>
        <v>0</v>
      </c>
      <c r="K115" s="246">
        <f>'Result Entry'!L117</f>
        <v>0</v>
      </c>
      <c r="L115" s="246">
        <f>'Result Entry'!M117</f>
        <v>0</v>
      </c>
      <c r="M115" s="247">
        <f>'Result Entry'!N117</f>
        <v>0</v>
      </c>
      <c r="N115" s="248">
        <f>'Result Entry'!O117</f>
        <v>0</v>
      </c>
      <c r="O115" s="248">
        <f>'Result Entry'!P117</f>
        <v>0</v>
      </c>
      <c r="P115" s="249">
        <f>'Result Entry'!Q117</f>
        <v>0</v>
      </c>
      <c r="Q115" s="91">
        <f>'Result Entry'!R117</f>
        <v>0</v>
      </c>
      <c r="R115" s="250">
        <f>'Result Entry'!S117</f>
        <v>0</v>
      </c>
      <c r="S115" s="250">
        <f>'Result Entry'!T117</f>
        <v>0</v>
      </c>
      <c r="T115" s="250">
        <f>'Result Entry'!U117</f>
        <v>0</v>
      </c>
      <c r="U115" s="91">
        <f>'Result Entry'!V117</f>
        <v>0</v>
      </c>
      <c r="V115" s="250">
        <f>'Result Entry'!W117</f>
        <v>0</v>
      </c>
      <c r="W115" s="235">
        <f>'Result Entry'!X117</f>
        <v>0</v>
      </c>
      <c r="X115" s="251" t="str">
        <f>'Result Entry'!Y117</f>
        <v/>
      </c>
      <c r="Y115" s="252">
        <f>'Result Entry'!Z117</f>
        <v>0</v>
      </c>
      <c r="Z115" s="246">
        <f>'Result Entry'!AA117</f>
        <v>0</v>
      </c>
      <c r="AA115" s="246">
        <f>'Result Entry'!AB117</f>
        <v>0</v>
      </c>
      <c r="AB115" s="247">
        <f>'Result Entry'!AC117</f>
        <v>0</v>
      </c>
      <c r="AC115" s="248">
        <f>'Result Entry'!AD117</f>
        <v>0</v>
      </c>
      <c r="AD115" s="248">
        <f>'Result Entry'!AE117</f>
        <v>0</v>
      </c>
      <c r="AE115" s="249">
        <f>'Result Entry'!AF117</f>
        <v>0</v>
      </c>
      <c r="AF115" s="91">
        <f>'Result Entry'!AG117</f>
        <v>0</v>
      </c>
      <c r="AG115" s="250">
        <f>'Result Entry'!AH117</f>
        <v>0</v>
      </c>
      <c r="AH115" s="250">
        <f>'Result Entry'!AI117</f>
        <v>0</v>
      </c>
      <c r="AI115" s="250">
        <f>'Result Entry'!AJ117</f>
        <v>0</v>
      </c>
      <c r="AJ115" s="91">
        <f>'Result Entry'!AK117</f>
        <v>0</v>
      </c>
      <c r="AK115" s="250">
        <f>'Result Entry'!AL117</f>
        <v>0</v>
      </c>
      <c r="AL115" s="235">
        <f>'Result Entry'!AM117</f>
        <v>0</v>
      </c>
      <c r="AM115" s="251" t="str">
        <f>'Result Entry'!AN117</f>
        <v/>
      </c>
      <c r="AN115" s="252">
        <f>'Result Entry'!AO117</f>
        <v>0</v>
      </c>
      <c r="AO115" s="246">
        <f>'Result Entry'!AP117</f>
        <v>0</v>
      </c>
      <c r="AP115" s="246">
        <f>'Result Entry'!AQ117</f>
        <v>0</v>
      </c>
      <c r="AQ115" s="247">
        <f>'Result Entry'!AR117</f>
        <v>0</v>
      </c>
      <c r="AR115" s="248">
        <f>'Result Entry'!AS117</f>
        <v>0</v>
      </c>
      <c r="AS115" s="248">
        <f>'Result Entry'!AT117</f>
        <v>0</v>
      </c>
      <c r="AT115" s="249">
        <f>'Result Entry'!AU117</f>
        <v>0</v>
      </c>
      <c r="AU115" s="91">
        <f>'Result Entry'!AV117</f>
        <v>0</v>
      </c>
      <c r="AV115" s="250">
        <f>'Result Entry'!AW117</f>
        <v>0</v>
      </c>
      <c r="AW115" s="250">
        <f>'Result Entry'!AX117</f>
        <v>0</v>
      </c>
      <c r="AX115" s="250">
        <f>'Result Entry'!AY117</f>
        <v>0</v>
      </c>
      <c r="AY115" s="91">
        <f>'Result Entry'!AZ117</f>
        <v>0</v>
      </c>
      <c r="AZ115" s="250">
        <f>'Result Entry'!BA117</f>
        <v>0</v>
      </c>
      <c r="BA115" s="235">
        <f>'Result Entry'!BB117</f>
        <v>0</v>
      </c>
      <c r="BB115" s="251" t="str">
        <f>'Result Entry'!BC117</f>
        <v/>
      </c>
      <c r="BC115" s="252">
        <f>'Result Entry'!BD117</f>
        <v>0</v>
      </c>
      <c r="BD115" s="246">
        <f>'Result Entry'!BE117</f>
        <v>0</v>
      </c>
      <c r="BE115" s="246">
        <f>'Result Entry'!BF117</f>
        <v>0</v>
      </c>
      <c r="BF115" s="247">
        <f>'Result Entry'!BG117</f>
        <v>0</v>
      </c>
      <c r="BG115" s="248">
        <f>'Result Entry'!BH117</f>
        <v>0</v>
      </c>
      <c r="BH115" s="248">
        <f>'Result Entry'!BI117</f>
        <v>0</v>
      </c>
      <c r="BI115" s="249">
        <f>'Result Entry'!BJ117</f>
        <v>0</v>
      </c>
      <c r="BJ115" s="91">
        <f>'Result Entry'!BK117</f>
        <v>0</v>
      </c>
      <c r="BK115" s="250">
        <f>'Result Entry'!BL117</f>
        <v>0</v>
      </c>
      <c r="BL115" s="250">
        <f>'Result Entry'!BM117</f>
        <v>0</v>
      </c>
      <c r="BM115" s="250">
        <f>'Result Entry'!BN117</f>
        <v>0</v>
      </c>
      <c r="BN115" s="91">
        <f>'Result Entry'!BO117</f>
        <v>0</v>
      </c>
      <c r="BO115" s="250">
        <f>'Result Entry'!BP117</f>
        <v>0</v>
      </c>
      <c r="BP115" s="235">
        <f>'Result Entry'!BQ117</f>
        <v>0</v>
      </c>
      <c r="BQ115" s="251" t="str">
        <f>'Result Entry'!BR117</f>
        <v/>
      </c>
      <c r="BR115" s="259">
        <f>'Result Entry'!BS117</f>
        <v>0</v>
      </c>
      <c r="BS115" s="254">
        <f>'Result Entry'!BT117</f>
        <v>0</v>
      </c>
      <c r="BT115" s="254">
        <f>'Result Entry'!BU117</f>
        <v>0</v>
      </c>
      <c r="BU115" s="254">
        <f>'Result Entry'!BV117</f>
        <v>0</v>
      </c>
      <c r="BV115" s="254">
        <f>'Result Entry'!BW117</f>
        <v>0</v>
      </c>
      <c r="BW115" s="260">
        <f>'Result Entry'!BX117</f>
        <v>0</v>
      </c>
      <c r="BX115" s="235">
        <f>'Result Entry'!BY117</f>
        <v>0</v>
      </c>
      <c r="BY115" s="251" t="str">
        <f>'Result Entry'!BZ117</f>
        <v/>
      </c>
      <c r="BZ115" s="259">
        <f>'Result Entry'!CA117</f>
        <v>0</v>
      </c>
      <c r="CA115" s="254">
        <f>'Result Entry'!CB117</f>
        <v>0</v>
      </c>
      <c r="CB115" s="254">
        <f>'Result Entry'!CC117</f>
        <v>0</v>
      </c>
      <c r="CC115" s="254">
        <f>'Result Entry'!CD117</f>
        <v>0</v>
      </c>
      <c r="CD115" s="254">
        <f>'Result Entry'!CE117</f>
        <v>0</v>
      </c>
      <c r="CE115" s="260">
        <f>'Result Entry'!CF117</f>
        <v>0</v>
      </c>
      <c r="CF115" s="235">
        <f>'Result Entry'!CG117</f>
        <v>0</v>
      </c>
      <c r="CG115" s="251" t="str">
        <f>'Result Entry'!CH117</f>
        <v/>
      </c>
      <c r="CH115" s="259">
        <f>'Result Entry'!CI117</f>
        <v>0</v>
      </c>
      <c r="CI115" s="254">
        <f>'Result Entry'!CJ117</f>
        <v>0</v>
      </c>
      <c r="CJ115" s="254">
        <f>'Result Entry'!CK117</f>
        <v>0</v>
      </c>
      <c r="CK115" s="254">
        <f>'Result Entry'!CL117</f>
        <v>0</v>
      </c>
      <c r="CL115" s="254">
        <f>'Result Entry'!CM117</f>
        <v>0</v>
      </c>
      <c r="CM115" s="260">
        <f>'Result Entry'!CN117</f>
        <v>0</v>
      </c>
      <c r="CN115" s="235">
        <f>'Result Entry'!CO117</f>
        <v>0</v>
      </c>
      <c r="CO115" s="251" t="str">
        <f>'Result Entry'!CP117</f>
        <v/>
      </c>
      <c r="CP115" s="259">
        <f>'Result Entry'!CQ117</f>
        <v>0</v>
      </c>
      <c r="CQ115" s="254">
        <f>'Result Entry'!CR117</f>
        <v>0</v>
      </c>
      <c r="CR115" s="254">
        <f>'Result Entry'!CS117</f>
        <v>0</v>
      </c>
      <c r="CS115" s="254">
        <f>'Result Entry'!CT117</f>
        <v>0</v>
      </c>
      <c r="CT115" s="254">
        <f>'Result Entry'!CU117</f>
        <v>0</v>
      </c>
      <c r="CU115" s="260">
        <f>'Result Entry'!CV117</f>
        <v>0</v>
      </c>
      <c r="CV115" s="235" t="str">
        <f>'Result Entry'!CW117</f>
        <v/>
      </c>
      <c r="CW115" s="251" t="str">
        <f>'Result Entry'!CX117</f>
        <v/>
      </c>
      <c r="CX115" s="261">
        <f>'Result Entry'!CY117</f>
        <v>0</v>
      </c>
      <c r="CY115" s="262">
        <f>'Result Entry'!CZ117</f>
        <v>0</v>
      </c>
      <c r="CZ115" s="263" t="str">
        <f>'Result Entry'!DA117</f>
        <v/>
      </c>
      <c r="DA115" s="256">
        <f>'Result Entry'!DB117</f>
        <v>705</v>
      </c>
      <c r="DB115" s="242">
        <f>'Result Entry'!DC117</f>
        <v>0</v>
      </c>
      <c r="DC115" s="257">
        <f>'Result Entry'!DD117</f>
        <v>0</v>
      </c>
      <c r="DD115" s="235" t="str">
        <f>'Result Entry'!DE117</f>
        <v/>
      </c>
      <c r="DE115" s="235" t="str">
        <f>'Result Entry'!DF117</f>
        <v/>
      </c>
      <c r="DF115" s="235" t="str">
        <f>'Result Entry'!DG117</f>
        <v/>
      </c>
      <c r="DG115" s="258" t="str">
        <f>'Result Entry'!DH117</f>
        <v/>
      </c>
    </row>
    <row r="116" spans="1:111">
      <c r="A116" s="833"/>
      <c r="B116" s="245">
        <f t="shared" si="2"/>
        <v>0</v>
      </c>
      <c r="C116" s="234">
        <f>'Result Entry'!D118</f>
        <v>0</v>
      </c>
      <c r="D116" s="234">
        <f>'Result Entry'!E118</f>
        <v>0</v>
      </c>
      <c r="E116" s="234">
        <f>'Result Entry'!F118</f>
        <v>0</v>
      </c>
      <c r="F116" s="235">
        <f>'Result Entry'!G118</f>
        <v>0</v>
      </c>
      <c r="G116" s="235">
        <f>'Result Entry'!H118</f>
        <v>0</v>
      </c>
      <c r="H116" s="235">
        <f>'Result Entry'!I118</f>
        <v>0</v>
      </c>
      <c r="I116" s="525">
        <f>'Result Entry'!J118</f>
        <v>0</v>
      </c>
      <c r="J116" s="92">
        <f>'Result Entry'!K118</f>
        <v>0</v>
      </c>
      <c r="K116" s="246">
        <f>'Result Entry'!L118</f>
        <v>0</v>
      </c>
      <c r="L116" s="246">
        <f>'Result Entry'!M118</f>
        <v>0</v>
      </c>
      <c r="M116" s="247">
        <f>'Result Entry'!N118</f>
        <v>0</v>
      </c>
      <c r="N116" s="248">
        <f>'Result Entry'!O118</f>
        <v>0</v>
      </c>
      <c r="O116" s="248">
        <f>'Result Entry'!P118</f>
        <v>0</v>
      </c>
      <c r="P116" s="249">
        <f>'Result Entry'!Q118</f>
        <v>0</v>
      </c>
      <c r="Q116" s="91">
        <f>'Result Entry'!R118</f>
        <v>0</v>
      </c>
      <c r="R116" s="250">
        <f>'Result Entry'!S118</f>
        <v>0</v>
      </c>
      <c r="S116" s="250">
        <f>'Result Entry'!T118</f>
        <v>0</v>
      </c>
      <c r="T116" s="250">
        <f>'Result Entry'!U118</f>
        <v>0</v>
      </c>
      <c r="U116" s="91">
        <f>'Result Entry'!V118</f>
        <v>0</v>
      </c>
      <c r="V116" s="250">
        <f>'Result Entry'!W118</f>
        <v>0</v>
      </c>
      <c r="W116" s="235">
        <f>'Result Entry'!X118</f>
        <v>0</v>
      </c>
      <c r="X116" s="251" t="str">
        <f>'Result Entry'!Y118</f>
        <v/>
      </c>
      <c r="Y116" s="252">
        <f>'Result Entry'!Z118</f>
        <v>0</v>
      </c>
      <c r="Z116" s="246">
        <f>'Result Entry'!AA118</f>
        <v>0</v>
      </c>
      <c r="AA116" s="246">
        <f>'Result Entry'!AB118</f>
        <v>0</v>
      </c>
      <c r="AB116" s="247">
        <f>'Result Entry'!AC118</f>
        <v>0</v>
      </c>
      <c r="AC116" s="248">
        <f>'Result Entry'!AD118</f>
        <v>0</v>
      </c>
      <c r="AD116" s="248">
        <f>'Result Entry'!AE118</f>
        <v>0</v>
      </c>
      <c r="AE116" s="249">
        <f>'Result Entry'!AF118</f>
        <v>0</v>
      </c>
      <c r="AF116" s="91">
        <f>'Result Entry'!AG118</f>
        <v>0</v>
      </c>
      <c r="AG116" s="250">
        <f>'Result Entry'!AH118</f>
        <v>0</v>
      </c>
      <c r="AH116" s="250">
        <f>'Result Entry'!AI118</f>
        <v>0</v>
      </c>
      <c r="AI116" s="250">
        <f>'Result Entry'!AJ118</f>
        <v>0</v>
      </c>
      <c r="AJ116" s="91">
        <f>'Result Entry'!AK118</f>
        <v>0</v>
      </c>
      <c r="AK116" s="250">
        <f>'Result Entry'!AL118</f>
        <v>0</v>
      </c>
      <c r="AL116" s="235">
        <f>'Result Entry'!AM118</f>
        <v>0</v>
      </c>
      <c r="AM116" s="251" t="str">
        <f>'Result Entry'!AN118</f>
        <v/>
      </c>
      <c r="AN116" s="252">
        <f>'Result Entry'!AO118</f>
        <v>0</v>
      </c>
      <c r="AO116" s="246">
        <f>'Result Entry'!AP118</f>
        <v>0</v>
      </c>
      <c r="AP116" s="246">
        <f>'Result Entry'!AQ118</f>
        <v>0</v>
      </c>
      <c r="AQ116" s="247">
        <f>'Result Entry'!AR118</f>
        <v>0</v>
      </c>
      <c r="AR116" s="248">
        <f>'Result Entry'!AS118</f>
        <v>0</v>
      </c>
      <c r="AS116" s="248">
        <f>'Result Entry'!AT118</f>
        <v>0</v>
      </c>
      <c r="AT116" s="249">
        <f>'Result Entry'!AU118</f>
        <v>0</v>
      </c>
      <c r="AU116" s="91">
        <f>'Result Entry'!AV118</f>
        <v>0</v>
      </c>
      <c r="AV116" s="250">
        <f>'Result Entry'!AW118</f>
        <v>0</v>
      </c>
      <c r="AW116" s="250">
        <f>'Result Entry'!AX118</f>
        <v>0</v>
      </c>
      <c r="AX116" s="250">
        <f>'Result Entry'!AY118</f>
        <v>0</v>
      </c>
      <c r="AY116" s="91">
        <f>'Result Entry'!AZ118</f>
        <v>0</v>
      </c>
      <c r="AZ116" s="250">
        <f>'Result Entry'!BA118</f>
        <v>0</v>
      </c>
      <c r="BA116" s="235">
        <f>'Result Entry'!BB118</f>
        <v>0</v>
      </c>
      <c r="BB116" s="251" t="str">
        <f>'Result Entry'!BC118</f>
        <v/>
      </c>
      <c r="BC116" s="252">
        <f>'Result Entry'!BD118</f>
        <v>0</v>
      </c>
      <c r="BD116" s="246">
        <f>'Result Entry'!BE118</f>
        <v>0</v>
      </c>
      <c r="BE116" s="246">
        <f>'Result Entry'!BF118</f>
        <v>0</v>
      </c>
      <c r="BF116" s="247">
        <f>'Result Entry'!BG118</f>
        <v>0</v>
      </c>
      <c r="BG116" s="248">
        <f>'Result Entry'!BH118</f>
        <v>0</v>
      </c>
      <c r="BH116" s="248">
        <f>'Result Entry'!BI118</f>
        <v>0</v>
      </c>
      <c r="BI116" s="249">
        <f>'Result Entry'!BJ118</f>
        <v>0</v>
      </c>
      <c r="BJ116" s="91">
        <f>'Result Entry'!BK118</f>
        <v>0</v>
      </c>
      <c r="BK116" s="250">
        <f>'Result Entry'!BL118</f>
        <v>0</v>
      </c>
      <c r="BL116" s="250">
        <f>'Result Entry'!BM118</f>
        <v>0</v>
      </c>
      <c r="BM116" s="250">
        <f>'Result Entry'!BN118</f>
        <v>0</v>
      </c>
      <c r="BN116" s="91">
        <f>'Result Entry'!BO118</f>
        <v>0</v>
      </c>
      <c r="BO116" s="250">
        <f>'Result Entry'!BP118</f>
        <v>0</v>
      </c>
      <c r="BP116" s="235">
        <f>'Result Entry'!BQ118</f>
        <v>0</v>
      </c>
      <c r="BQ116" s="251" t="str">
        <f>'Result Entry'!BR118</f>
        <v/>
      </c>
      <c r="BR116" s="259">
        <f>'Result Entry'!BS118</f>
        <v>0</v>
      </c>
      <c r="BS116" s="254">
        <f>'Result Entry'!BT118</f>
        <v>0</v>
      </c>
      <c r="BT116" s="254">
        <f>'Result Entry'!BU118</f>
        <v>0</v>
      </c>
      <c r="BU116" s="254">
        <f>'Result Entry'!BV118</f>
        <v>0</v>
      </c>
      <c r="BV116" s="254">
        <f>'Result Entry'!BW118</f>
        <v>0</v>
      </c>
      <c r="BW116" s="260">
        <f>'Result Entry'!BX118</f>
        <v>0</v>
      </c>
      <c r="BX116" s="235">
        <f>'Result Entry'!BY118</f>
        <v>0</v>
      </c>
      <c r="BY116" s="251" t="str">
        <f>'Result Entry'!BZ118</f>
        <v/>
      </c>
      <c r="BZ116" s="259">
        <f>'Result Entry'!CA118</f>
        <v>0</v>
      </c>
      <c r="CA116" s="254">
        <f>'Result Entry'!CB118</f>
        <v>0</v>
      </c>
      <c r="CB116" s="254">
        <f>'Result Entry'!CC118</f>
        <v>0</v>
      </c>
      <c r="CC116" s="254">
        <f>'Result Entry'!CD118</f>
        <v>0</v>
      </c>
      <c r="CD116" s="254">
        <f>'Result Entry'!CE118</f>
        <v>0</v>
      </c>
      <c r="CE116" s="260">
        <f>'Result Entry'!CF118</f>
        <v>0</v>
      </c>
      <c r="CF116" s="235">
        <f>'Result Entry'!CG118</f>
        <v>0</v>
      </c>
      <c r="CG116" s="251" t="str">
        <f>'Result Entry'!CH118</f>
        <v/>
      </c>
      <c r="CH116" s="259">
        <f>'Result Entry'!CI118</f>
        <v>0</v>
      </c>
      <c r="CI116" s="254">
        <f>'Result Entry'!CJ118</f>
        <v>0</v>
      </c>
      <c r="CJ116" s="254">
        <f>'Result Entry'!CK118</f>
        <v>0</v>
      </c>
      <c r="CK116" s="254">
        <f>'Result Entry'!CL118</f>
        <v>0</v>
      </c>
      <c r="CL116" s="254">
        <f>'Result Entry'!CM118</f>
        <v>0</v>
      </c>
      <c r="CM116" s="260">
        <f>'Result Entry'!CN118</f>
        <v>0</v>
      </c>
      <c r="CN116" s="235">
        <f>'Result Entry'!CO118</f>
        <v>0</v>
      </c>
      <c r="CO116" s="251" t="str">
        <f>'Result Entry'!CP118</f>
        <v/>
      </c>
      <c r="CP116" s="259">
        <f>'Result Entry'!CQ118</f>
        <v>0</v>
      </c>
      <c r="CQ116" s="254">
        <f>'Result Entry'!CR118</f>
        <v>0</v>
      </c>
      <c r="CR116" s="254">
        <f>'Result Entry'!CS118</f>
        <v>0</v>
      </c>
      <c r="CS116" s="254">
        <f>'Result Entry'!CT118</f>
        <v>0</v>
      </c>
      <c r="CT116" s="254">
        <f>'Result Entry'!CU118</f>
        <v>0</v>
      </c>
      <c r="CU116" s="260">
        <f>'Result Entry'!CV118</f>
        <v>0</v>
      </c>
      <c r="CV116" s="235" t="str">
        <f>'Result Entry'!CW118</f>
        <v/>
      </c>
      <c r="CW116" s="251" t="str">
        <f>'Result Entry'!CX118</f>
        <v/>
      </c>
      <c r="CX116" s="261">
        <f>'Result Entry'!CY118</f>
        <v>0</v>
      </c>
      <c r="CY116" s="262">
        <f>'Result Entry'!CZ118</f>
        <v>0</v>
      </c>
      <c r="CZ116" s="263" t="str">
        <f>'Result Entry'!DA118</f>
        <v/>
      </c>
      <c r="DA116" s="256">
        <f>'Result Entry'!DB118</f>
        <v>705</v>
      </c>
      <c r="DB116" s="242">
        <f>'Result Entry'!DC118</f>
        <v>0</v>
      </c>
      <c r="DC116" s="257">
        <f>'Result Entry'!DD118</f>
        <v>0</v>
      </c>
      <c r="DD116" s="235" t="str">
        <f>'Result Entry'!DE118</f>
        <v/>
      </c>
      <c r="DE116" s="235" t="str">
        <f>'Result Entry'!DF118</f>
        <v/>
      </c>
      <c r="DF116" s="235" t="str">
        <f>'Result Entry'!DG118</f>
        <v/>
      </c>
      <c r="DG116" s="258" t="str">
        <f>'Result Entry'!DH118</f>
        <v/>
      </c>
    </row>
    <row r="117" spans="1:111">
      <c r="A117" s="833"/>
      <c r="B117" s="245">
        <f t="shared" si="2"/>
        <v>0</v>
      </c>
      <c r="C117" s="234">
        <f>'Result Entry'!D119</f>
        <v>0</v>
      </c>
      <c r="D117" s="234">
        <f>'Result Entry'!E119</f>
        <v>0</v>
      </c>
      <c r="E117" s="234">
        <f>'Result Entry'!F119</f>
        <v>0</v>
      </c>
      <c r="F117" s="235">
        <f>'Result Entry'!G119</f>
        <v>0</v>
      </c>
      <c r="G117" s="235">
        <f>'Result Entry'!H119</f>
        <v>0</v>
      </c>
      <c r="H117" s="235">
        <f>'Result Entry'!I119</f>
        <v>0</v>
      </c>
      <c r="I117" s="525">
        <f>'Result Entry'!J119</f>
        <v>0</v>
      </c>
      <c r="J117" s="92">
        <f>'Result Entry'!K119</f>
        <v>0</v>
      </c>
      <c r="K117" s="246">
        <f>'Result Entry'!L119</f>
        <v>0</v>
      </c>
      <c r="L117" s="246">
        <f>'Result Entry'!M119</f>
        <v>0</v>
      </c>
      <c r="M117" s="247">
        <f>'Result Entry'!N119</f>
        <v>0</v>
      </c>
      <c r="N117" s="248">
        <f>'Result Entry'!O119</f>
        <v>0</v>
      </c>
      <c r="O117" s="248">
        <f>'Result Entry'!P119</f>
        <v>0</v>
      </c>
      <c r="P117" s="249">
        <f>'Result Entry'!Q119</f>
        <v>0</v>
      </c>
      <c r="Q117" s="91">
        <f>'Result Entry'!R119</f>
        <v>0</v>
      </c>
      <c r="R117" s="250">
        <f>'Result Entry'!S119</f>
        <v>0</v>
      </c>
      <c r="S117" s="250">
        <f>'Result Entry'!T119</f>
        <v>0</v>
      </c>
      <c r="T117" s="250">
        <f>'Result Entry'!U119</f>
        <v>0</v>
      </c>
      <c r="U117" s="91">
        <f>'Result Entry'!V119</f>
        <v>0</v>
      </c>
      <c r="V117" s="250">
        <f>'Result Entry'!W119</f>
        <v>0</v>
      </c>
      <c r="W117" s="235">
        <f>'Result Entry'!X119</f>
        <v>0</v>
      </c>
      <c r="X117" s="251" t="str">
        <f>'Result Entry'!Y119</f>
        <v/>
      </c>
      <c r="Y117" s="252">
        <f>'Result Entry'!Z119</f>
        <v>0</v>
      </c>
      <c r="Z117" s="246">
        <f>'Result Entry'!AA119</f>
        <v>0</v>
      </c>
      <c r="AA117" s="246">
        <f>'Result Entry'!AB119</f>
        <v>0</v>
      </c>
      <c r="AB117" s="247">
        <f>'Result Entry'!AC119</f>
        <v>0</v>
      </c>
      <c r="AC117" s="248">
        <f>'Result Entry'!AD119</f>
        <v>0</v>
      </c>
      <c r="AD117" s="248">
        <f>'Result Entry'!AE119</f>
        <v>0</v>
      </c>
      <c r="AE117" s="249">
        <f>'Result Entry'!AF119</f>
        <v>0</v>
      </c>
      <c r="AF117" s="91">
        <f>'Result Entry'!AG119</f>
        <v>0</v>
      </c>
      <c r="AG117" s="250">
        <f>'Result Entry'!AH119</f>
        <v>0</v>
      </c>
      <c r="AH117" s="250">
        <f>'Result Entry'!AI119</f>
        <v>0</v>
      </c>
      <c r="AI117" s="250">
        <f>'Result Entry'!AJ119</f>
        <v>0</v>
      </c>
      <c r="AJ117" s="91">
        <f>'Result Entry'!AK119</f>
        <v>0</v>
      </c>
      <c r="AK117" s="250">
        <f>'Result Entry'!AL119</f>
        <v>0</v>
      </c>
      <c r="AL117" s="235">
        <f>'Result Entry'!AM119</f>
        <v>0</v>
      </c>
      <c r="AM117" s="251" t="str">
        <f>'Result Entry'!AN119</f>
        <v/>
      </c>
      <c r="AN117" s="252">
        <f>'Result Entry'!AO119</f>
        <v>0</v>
      </c>
      <c r="AO117" s="246">
        <f>'Result Entry'!AP119</f>
        <v>0</v>
      </c>
      <c r="AP117" s="246">
        <f>'Result Entry'!AQ119</f>
        <v>0</v>
      </c>
      <c r="AQ117" s="247">
        <f>'Result Entry'!AR119</f>
        <v>0</v>
      </c>
      <c r="AR117" s="248">
        <f>'Result Entry'!AS119</f>
        <v>0</v>
      </c>
      <c r="AS117" s="248">
        <f>'Result Entry'!AT119</f>
        <v>0</v>
      </c>
      <c r="AT117" s="249">
        <f>'Result Entry'!AU119</f>
        <v>0</v>
      </c>
      <c r="AU117" s="91">
        <f>'Result Entry'!AV119</f>
        <v>0</v>
      </c>
      <c r="AV117" s="250">
        <f>'Result Entry'!AW119</f>
        <v>0</v>
      </c>
      <c r="AW117" s="250">
        <f>'Result Entry'!AX119</f>
        <v>0</v>
      </c>
      <c r="AX117" s="250">
        <f>'Result Entry'!AY119</f>
        <v>0</v>
      </c>
      <c r="AY117" s="91">
        <f>'Result Entry'!AZ119</f>
        <v>0</v>
      </c>
      <c r="AZ117" s="250">
        <f>'Result Entry'!BA119</f>
        <v>0</v>
      </c>
      <c r="BA117" s="235">
        <f>'Result Entry'!BB119</f>
        <v>0</v>
      </c>
      <c r="BB117" s="251" t="str">
        <f>'Result Entry'!BC119</f>
        <v/>
      </c>
      <c r="BC117" s="252">
        <f>'Result Entry'!BD119</f>
        <v>0</v>
      </c>
      <c r="BD117" s="246">
        <f>'Result Entry'!BE119</f>
        <v>0</v>
      </c>
      <c r="BE117" s="246">
        <f>'Result Entry'!BF119</f>
        <v>0</v>
      </c>
      <c r="BF117" s="247">
        <f>'Result Entry'!BG119</f>
        <v>0</v>
      </c>
      <c r="BG117" s="248">
        <f>'Result Entry'!BH119</f>
        <v>0</v>
      </c>
      <c r="BH117" s="248">
        <f>'Result Entry'!BI119</f>
        <v>0</v>
      </c>
      <c r="BI117" s="249">
        <f>'Result Entry'!BJ119</f>
        <v>0</v>
      </c>
      <c r="BJ117" s="91">
        <f>'Result Entry'!BK119</f>
        <v>0</v>
      </c>
      <c r="BK117" s="250">
        <f>'Result Entry'!BL119</f>
        <v>0</v>
      </c>
      <c r="BL117" s="250">
        <f>'Result Entry'!BM119</f>
        <v>0</v>
      </c>
      <c r="BM117" s="250">
        <f>'Result Entry'!BN119</f>
        <v>0</v>
      </c>
      <c r="BN117" s="91">
        <f>'Result Entry'!BO119</f>
        <v>0</v>
      </c>
      <c r="BO117" s="250">
        <f>'Result Entry'!BP119</f>
        <v>0</v>
      </c>
      <c r="BP117" s="235">
        <f>'Result Entry'!BQ119</f>
        <v>0</v>
      </c>
      <c r="BQ117" s="251" t="str">
        <f>'Result Entry'!BR119</f>
        <v/>
      </c>
      <c r="BR117" s="259">
        <f>'Result Entry'!BS119</f>
        <v>0</v>
      </c>
      <c r="BS117" s="254">
        <f>'Result Entry'!BT119</f>
        <v>0</v>
      </c>
      <c r="BT117" s="254">
        <f>'Result Entry'!BU119</f>
        <v>0</v>
      </c>
      <c r="BU117" s="254">
        <f>'Result Entry'!BV119</f>
        <v>0</v>
      </c>
      <c r="BV117" s="254">
        <f>'Result Entry'!BW119</f>
        <v>0</v>
      </c>
      <c r="BW117" s="260">
        <f>'Result Entry'!BX119</f>
        <v>0</v>
      </c>
      <c r="BX117" s="235">
        <f>'Result Entry'!BY119</f>
        <v>0</v>
      </c>
      <c r="BY117" s="251" t="str">
        <f>'Result Entry'!BZ119</f>
        <v/>
      </c>
      <c r="BZ117" s="259">
        <f>'Result Entry'!CA119</f>
        <v>0</v>
      </c>
      <c r="CA117" s="254">
        <f>'Result Entry'!CB119</f>
        <v>0</v>
      </c>
      <c r="CB117" s="254">
        <f>'Result Entry'!CC119</f>
        <v>0</v>
      </c>
      <c r="CC117" s="254">
        <f>'Result Entry'!CD119</f>
        <v>0</v>
      </c>
      <c r="CD117" s="254">
        <f>'Result Entry'!CE119</f>
        <v>0</v>
      </c>
      <c r="CE117" s="260">
        <f>'Result Entry'!CF119</f>
        <v>0</v>
      </c>
      <c r="CF117" s="235">
        <f>'Result Entry'!CG119</f>
        <v>0</v>
      </c>
      <c r="CG117" s="251" t="str">
        <f>'Result Entry'!CH119</f>
        <v/>
      </c>
      <c r="CH117" s="259">
        <f>'Result Entry'!CI119</f>
        <v>0</v>
      </c>
      <c r="CI117" s="254">
        <f>'Result Entry'!CJ119</f>
        <v>0</v>
      </c>
      <c r="CJ117" s="254">
        <f>'Result Entry'!CK119</f>
        <v>0</v>
      </c>
      <c r="CK117" s="254">
        <f>'Result Entry'!CL119</f>
        <v>0</v>
      </c>
      <c r="CL117" s="254">
        <f>'Result Entry'!CM119</f>
        <v>0</v>
      </c>
      <c r="CM117" s="260">
        <f>'Result Entry'!CN119</f>
        <v>0</v>
      </c>
      <c r="CN117" s="235">
        <f>'Result Entry'!CO119</f>
        <v>0</v>
      </c>
      <c r="CO117" s="251" t="str">
        <f>'Result Entry'!CP119</f>
        <v/>
      </c>
      <c r="CP117" s="259">
        <f>'Result Entry'!CQ119</f>
        <v>0</v>
      </c>
      <c r="CQ117" s="254">
        <f>'Result Entry'!CR119</f>
        <v>0</v>
      </c>
      <c r="CR117" s="254">
        <f>'Result Entry'!CS119</f>
        <v>0</v>
      </c>
      <c r="CS117" s="254">
        <f>'Result Entry'!CT119</f>
        <v>0</v>
      </c>
      <c r="CT117" s="254">
        <f>'Result Entry'!CU119</f>
        <v>0</v>
      </c>
      <c r="CU117" s="260">
        <f>'Result Entry'!CV119</f>
        <v>0</v>
      </c>
      <c r="CV117" s="235" t="str">
        <f>'Result Entry'!CW119</f>
        <v/>
      </c>
      <c r="CW117" s="251" t="str">
        <f>'Result Entry'!CX119</f>
        <v/>
      </c>
      <c r="CX117" s="261">
        <f>'Result Entry'!CY119</f>
        <v>0</v>
      </c>
      <c r="CY117" s="262">
        <f>'Result Entry'!CZ119</f>
        <v>0</v>
      </c>
      <c r="CZ117" s="263" t="str">
        <f>'Result Entry'!DA119</f>
        <v/>
      </c>
      <c r="DA117" s="256">
        <f>'Result Entry'!DB119</f>
        <v>705</v>
      </c>
      <c r="DB117" s="242">
        <f>'Result Entry'!DC119</f>
        <v>0</v>
      </c>
      <c r="DC117" s="257">
        <f>'Result Entry'!DD119</f>
        <v>0</v>
      </c>
      <c r="DD117" s="235" t="str">
        <f>'Result Entry'!DE119</f>
        <v/>
      </c>
      <c r="DE117" s="235" t="str">
        <f>'Result Entry'!DF119</f>
        <v/>
      </c>
      <c r="DF117" s="235" t="str">
        <f>'Result Entry'!DG119</f>
        <v/>
      </c>
      <c r="DG117" s="258" t="str">
        <f>'Result Entry'!DH119</f>
        <v/>
      </c>
    </row>
    <row r="118" spans="1:111">
      <c r="A118" s="833"/>
      <c r="B118" s="245">
        <f t="shared" si="2"/>
        <v>0</v>
      </c>
      <c r="C118" s="234">
        <f>'Result Entry'!D120</f>
        <v>0</v>
      </c>
      <c r="D118" s="234">
        <f>'Result Entry'!E120</f>
        <v>0</v>
      </c>
      <c r="E118" s="234">
        <f>'Result Entry'!F120</f>
        <v>0</v>
      </c>
      <c r="F118" s="235">
        <f>'Result Entry'!G120</f>
        <v>0</v>
      </c>
      <c r="G118" s="235">
        <f>'Result Entry'!H120</f>
        <v>0</v>
      </c>
      <c r="H118" s="235">
        <f>'Result Entry'!I120</f>
        <v>0</v>
      </c>
      <c r="I118" s="525">
        <f>'Result Entry'!J120</f>
        <v>0</v>
      </c>
      <c r="J118" s="92">
        <f>'Result Entry'!K120</f>
        <v>0</v>
      </c>
      <c r="K118" s="246">
        <f>'Result Entry'!L120</f>
        <v>0</v>
      </c>
      <c r="L118" s="246">
        <f>'Result Entry'!M120</f>
        <v>0</v>
      </c>
      <c r="M118" s="247">
        <f>'Result Entry'!N120</f>
        <v>0</v>
      </c>
      <c r="N118" s="248">
        <f>'Result Entry'!O120</f>
        <v>0</v>
      </c>
      <c r="O118" s="248">
        <f>'Result Entry'!P120</f>
        <v>0</v>
      </c>
      <c r="P118" s="249">
        <f>'Result Entry'!Q120</f>
        <v>0</v>
      </c>
      <c r="Q118" s="91">
        <f>'Result Entry'!R120</f>
        <v>0</v>
      </c>
      <c r="R118" s="250">
        <f>'Result Entry'!S120</f>
        <v>0</v>
      </c>
      <c r="S118" s="250">
        <f>'Result Entry'!T120</f>
        <v>0</v>
      </c>
      <c r="T118" s="250">
        <f>'Result Entry'!U120</f>
        <v>0</v>
      </c>
      <c r="U118" s="91">
        <f>'Result Entry'!V120</f>
        <v>0</v>
      </c>
      <c r="V118" s="250">
        <f>'Result Entry'!W120</f>
        <v>0</v>
      </c>
      <c r="W118" s="235">
        <f>'Result Entry'!X120</f>
        <v>0</v>
      </c>
      <c r="X118" s="251" t="str">
        <f>'Result Entry'!Y120</f>
        <v/>
      </c>
      <c r="Y118" s="252">
        <f>'Result Entry'!Z120</f>
        <v>0</v>
      </c>
      <c r="Z118" s="246">
        <f>'Result Entry'!AA120</f>
        <v>0</v>
      </c>
      <c r="AA118" s="246">
        <f>'Result Entry'!AB120</f>
        <v>0</v>
      </c>
      <c r="AB118" s="247">
        <f>'Result Entry'!AC120</f>
        <v>0</v>
      </c>
      <c r="AC118" s="248">
        <f>'Result Entry'!AD120</f>
        <v>0</v>
      </c>
      <c r="AD118" s="248">
        <f>'Result Entry'!AE120</f>
        <v>0</v>
      </c>
      <c r="AE118" s="249">
        <f>'Result Entry'!AF120</f>
        <v>0</v>
      </c>
      <c r="AF118" s="91">
        <f>'Result Entry'!AG120</f>
        <v>0</v>
      </c>
      <c r="AG118" s="250">
        <f>'Result Entry'!AH120</f>
        <v>0</v>
      </c>
      <c r="AH118" s="250">
        <f>'Result Entry'!AI120</f>
        <v>0</v>
      </c>
      <c r="AI118" s="250">
        <f>'Result Entry'!AJ120</f>
        <v>0</v>
      </c>
      <c r="AJ118" s="91">
        <f>'Result Entry'!AK120</f>
        <v>0</v>
      </c>
      <c r="AK118" s="250">
        <f>'Result Entry'!AL120</f>
        <v>0</v>
      </c>
      <c r="AL118" s="235">
        <f>'Result Entry'!AM120</f>
        <v>0</v>
      </c>
      <c r="AM118" s="251" t="str">
        <f>'Result Entry'!AN120</f>
        <v/>
      </c>
      <c r="AN118" s="252">
        <f>'Result Entry'!AO120</f>
        <v>0</v>
      </c>
      <c r="AO118" s="246">
        <f>'Result Entry'!AP120</f>
        <v>0</v>
      </c>
      <c r="AP118" s="246">
        <f>'Result Entry'!AQ120</f>
        <v>0</v>
      </c>
      <c r="AQ118" s="247">
        <f>'Result Entry'!AR120</f>
        <v>0</v>
      </c>
      <c r="AR118" s="248">
        <f>'Result Entry'!AS120</f>
        <v>0</v>
      </c>
      <c r="AS118" s="248">
        <f>'Result Entry'!AT120</f>
        <v>0</v>
      </c>
      <c r="AT118" s="249">
        <f>'Result Entry'!AU120</f>
        <v>0</v>
      </c>
      <c r="AU118" s="91">
        <f>'Result Entry'!AV120</f>
        <v>0</v>
      </c>
      <c r="AV118" s="250">
        <f>'Result Entry'!AW120</f>
        <v>0</v>
      </c>
      <c r="AW118" s="250">
        <f>'Result Entry'!AX120</f>
        <v>0</v>
      </c>
      <c r="AX118" s="250">
        <f>'Result Entry'!AY120</f>
        <v>0</v>
      </c>
      <c r="AY118" s="91">
        <f>'Result Entry'!AZ120</f>
        <v>0</v>
      </c>
      <c r="AZ118" s="250">
        <f>'Result Entry'!BA120</f>
        <v>0</v>
      </c>
      <c r="BA118" s="235">
        <f>'Result Entry'!BB120</f>
        <v>0</v>
      </c>
      <c r="BB118" s="251" t="str">
        <f>'Result Entry'!BC120</f>
        <v/>
      </c>
      <c r="BC118" s="252">
        <f>'Result Entry'!BD120</f>
        <v>0</v>
      </c>
      <c r="BD118" s="246">
        <f>'Result Entry'!BE120</f>
        <v>0</v>
      </c>
      <c r="BE118" s="246">
        <f>'Result Entry'!BF120</f>
        <v>0</v>
      </c>
      <c r="BF118" s="247">
        <f>'Result Entry'!BG120</f>
        <v>0</v>
      </c>
      <c r="BG118" s="248">
        <f>'Result Entry'!BH120</f>
        <v>0</v>
      </c>
      <c r="BH118" s="248">
        <f>'Result Entry'!BI120</f>
        <v>0</v>
      </c>
      <c r="BI118" s="249">
        <f>'Result Entry'!BJ120</f>
        <v>0</v>
      </c>
      <c r="BJ118" s="91">
        <f>'Result Entry'!BK120</f>
        <v>0</v>
      </c>
      <c r="BK118" s="250">
        <f>'Result Entry'!BL120</f>
        <v>0</v>
      </c>
      <c r="BL118" s="250">
        <f>'Result Entry'!BM120</f>
        <v>0</v>
      </c>
      <c r="BM118" s="250">
        <f>'Result Entry'!BN120</f>
        <v>0</v>
      </c>
      <c r="BN118" s="91">
        <f>'Result Entry'!BO120</f>
        <v>0</v>
      </c>
      <c r="BO118" s="250">
        <f>'Result Entry'!BP120</f>
        <v>0</v>
      </c>
      <c r="BP118" s="235">
        <f>'Result Entry'!BQ120</f>
        <v>0</v>
      </c>
      <c r="BQ118" s="251" t="str">
        <f>'Result Entry'!BR120</f>
        <v/>
      </c>
      <c r="BR118" s="259">
        <f>'Result Entry'!BS120</f>
        <v>0</v>
      </c>
      <c r="BS118" s="254">
        <f>'Result Entry'!BT120</f>
        <v>0</v>
      </c>
      <c r="BT118" s="254">
        <f>'Result Entry'!BU120</f>
        <v>0</v>
      </c>
      <c r="BU118" s="254">
        <f>'Result Entry'!BV120</f>
        <v>0</v>
      </c>
      <c r="BV118" s="254">
        <f>'Result Entry'!BW120</f>
        <v>0</v>
      </c>
      <c r="BW118" s="260">
        <f>'Result Entry'!BX120</f>
        <v>0</v>
      </c>
      <c r="BX118" s="235">
        <f>'Result Entry'!BY120</f>
        <v>0</v>
      </c>
      <c r="BY118" s="251" t="str">
        <f>'Result Entry'!BZ120</f>
        <v/>
      </c>
      <c r="BZ118" s="259">
        <f>'Result Entry'!CA120</f>
        <v>0</v>
      </c>
      <c r="CA118" s="254">
        <f>'Result Entry'!CB120</f>
        <v>0</v>
      </c>
      <c r="CB118" s="254">
        <f>'Result Entry'!CC120</f>
        <v>0</v>
      </c>
      <c r="CC118" s="254">
        <f>'Result Entry'!CD120</f>
        <v>0</v>
      </c>
      <c r="CD118" s="254">
        <f>'Result Entry'!CE120</f>
        <v>0</v>
      </c>
      <c r="CE118" s="260">
        <f>'Result Entry'!CF120</f>
        <v>0</v>
      </c>
      <c r="CF118" s="235">
        <f>'Result Entry'!CG120</f>
        <v>0</v>
      </c>
      <c r="CG118" s="251" t="str">
        <f>'Result Entry'!CH120</f>
        <v/>
      </c>
      <c r="CH118" s="259">
        <f>'Result Entry'!CI120</f>
        <v>0</v>
      </c>
      <c r="CI118" s="254">
        <f>'Result Entry'!CJ120</f>
        <v>0</v>
      </c>
      <c r="CJ118" s="254">
        <f>'Result Entry'!CK120</f>
        <v>0</v>
      </c>
      <c r="CK118" s="254">
        <f>'Result Entry'!CL120</f>
        <v>0</v>
      </c>
      <c r="CL118" s="254">
        <f>'Result Entry'!CM120</f>
        <v>0</v>
      </c>
      <c r="CM118" s="260">
        <f>'Result Entry'!CN120</f>
        <v>0</v>
      </c>
      <c r="CN118" s="235">
        <f>'Result Entry'!CO120</f>
        <v>0</v>
      </c>
      <c r="CO118" s="251" t="str">
        <f>'Result Entry'!CP120</f>
        <v/>
      </c>
      <c r="CP118" s="259">
        <f>'Result Entry'!CQ120</f>
        <v>0</v>
      </c>
      <c r="CQ118" s="254">
        <f>'Result Entry'!CR120</f>
        <v>0</v>
      </c>
      <c r="CR118" s="254">
        <f>'Result Entry'!CS120</f>
        <v>0</v>
      </c>
      <c r="CS118" s="254">
        <f>'Result Entry'!CT120</f>
        <v>0</v>
      </c>
      <c r="CT118" s="254">
        <f>'Result Entry'!CU120</f>
        <v>0</v>
      </c>
      <c r="CU118" s="260">
        <f>'Result Entry'!CV120</f>
        <v>0</v>
      </c>
      <c r="CV118" s="235" t="str">
        <f>'Result Entry'!CW120</f>
        <v/>
      </c>
      <c r="CW118" s="251" t="str">
        <f>'Result Entry'!CX120</f>
        <v/>
      </c>
      <c r="CX118" s="261">
        <f>'Result Entry'!CY120</f>
        <v>0</v>
      </c>
      <c r="CY118" s="262">
        <f>'Result Entry'!CZ120</f>
        <v>0</v>
      </c>
      <c r="CZ118" s="263" t="str">
        <f>'Result Entry'!DA120</f>
        <v/>
      </c>
      <c r="DA118" s="256">
        <f>'Result Entry'!DB120</f>
        <v>705</v>
      </c>
      <c r="DB118" s="242">
        <f>'Result Entry'!DC120</f>
        <v>0</v>
      </c>
      <c r="DC118" s="257">
        <f>'Result Entry'!DD120</f>
        <v>0</v>
      </c>
      <c r="DD118" s="235" t="str">
        <f>'Result Entry'!DE120</f>
        <v/>
      </c>
      <c r="DE118" s="235" t="str">
        <f>'Result Entry'!DF120</f>
        <v/>
      </c>
      <c r="DF118" s="235" t="str">
        <f>'Result Entry'!DG120</f>
        <v/>
      </c>
      <c r="DG118" s="258" t="str">
        <f>'Result Entry'!DH120</f>
        <v/>
      </c>
    </row>
    <row r="119" spans="1:111">
      <c r="A119" s="833"/>
      <c r="B119" s="245">
        <f t="shared" si="2"/>
        <v>0</v>
      </c>
      <c r="C119" s="234">
        <f>'Result Entry'!D121</f>
        <v>0</v>
      </c>
      <c r="D119" s="234">
        <f>'Result Entry'!E121</f>
        <v>0</v>
      </c>
      <c r="E119" s="234">
        <f>'Result Entry'!F121</f>
        <v>0</v>
      </c>
      <c r="F119" s="235">
        <f>'Result Entry'!G121</f>
        <v>0</v>
      </c>
      <c r="G119" s="235">
        <f>'Result Entry'!H121</f>
        <v>0</v>
      </c>
      <c r="H119" s="235">
        <f>'Result Entry'!I121</f>
        <v>0</v>
      </c>
      <c r="I119" s="525">
        <f>'Result Entry'!J121</f>
        <v>0</v>
      </c>
      <c r="J119" s="92">
        <f>'Result Entry'!K121</f>
        <v>0</v>
      </c>
      <c r="K119" s="246">
        <f>'Result Entry'!L121</f>
        <v>0</v>
      </c>
      <c r="L119" s="246">
        <f>'Result Entry'!M121</f>
        <v>0</v>
      </c>
      <c r="M119" s="247">
        <f>'Result Entry'!N121</f>
        <v>0</v>
      </c>
      <c r="N119" s="248">
        <f>'Result Entry'!O121</f>
        <v>0</v>
      </c>
      <c r="O119" s="248">
        <f>'Result Entry'!P121</f>
        <v>0</v>
      </c>
      <c r="P119" s="249">
        <f>'Result Entry'!Q121</f>
        <v>0</v>
      </c>
      <c r="Q119" s="91">
        <f>'Result Entry'!R121</f>
        <v>0</v>
      </c>
      <c r="R119" s="250">
        <f>'Result Entry'!S121</f>
        <v>0</v>
      </c>
      <c r="S119" s="250">
        <f>'Result Entry'!T121</f>
        <v>0</v>
      </c>
      <c r="T119" s="250">
        <f>'Result Entry'!U121</f>
        <v>0</v>
      </c>
      <c r="U119" s="91">
        <f>'Result Entry'!V121</f>
        <v>0</v>
      </c>
      <c r="V119" s="250">
        <f>'Result Entry'!W121</f>
        <v>0</v>
      </c>
      <c r="W119" s="235">
        <f>'Result Entry'!X121</f>
        <v>0</v>
      </c>
      <c r="X119" s="251" t="str">
        <f>'Result Entry'!Y121</f>
        <v/>
      </c>
      <c r="Y119" s="252">
        <f>'Result Entry'!Z121</f>
        <v>0</v>
      </c>
      <c r="Z119" s="246">
        <f>'Result Entry'!AA121</f>
        <v>0</v>
      </c>
      <c r="AA119" s="246">
        <f>'Result Entry'!AB121</f>
        <v>0</v>
      </c>
      <c r="AB119" s="247">
        <f>'Result Entry'!AC121</f>
        <v>0</v>
      </c>
      <c r="AC119" s="248">
        <f>'Result Entry'!AD121</f>
        <v>0</v>
      </c>
      <c r="AD119" s="248">
        <f>'Result Entry'!AE121</f>
        <v>0</v>
      </c>
      <c r="AE119" s="249">
        <f>'Result Entry'!AF121</f>
        <v>0</v>
      </c>
      <c r="AF119" s="91">
        <f>'Result Entry'!AG121</f>
        <v>0</v>
      </c>
      <c r="AG119" s="250">
        <f>'Result Entry'!AH121</f>
        <v>0</v>
      </c>
      <c r="AH119" s="250">
        <f>'Result Entry'!AI121</f>
        <v>0</v>
      </c>
      <c r="AI119" s="250">
        <f>'Result Entry'!AJ121</f>
        <v>0</v>
      </c>
      <c r="AJ119" s="91">
        <f>'Result Entry'!AK121</f>
        <v>0</v>
      </c>
      <c r="AK119" s="250">
        <f>'Result Entry'!AL121</f>
        <v>0</v>
      </c>
      <c r="AL119" s="235">
        <f>'Result Entry'!AM121</f>
        <v>0</v>
      </c>
      <c r="AM119" s="251" t="str">
        <f>'Result Entry'!AN121</f>
        <v/>
      </c>
      <c r="AN119" s="252">
        <f>'Result Entry'!AO121</f>
        <v>0</v>
      </c>
      <c r="AO119" s="246">
        <f>'Result Entry'!AP121</f>
        <v>0</v>
      </c>
      <c r="AP119" s="246">
        <f>'Result Entry'!AQ121</f>
        <v>0</v>
      </c>
      <c r="AQ119" s="247">
        <f>'Result Entry'!AR121</f>
        <v>0</v>
      </c>
      <c r="AR119" s="248">
        <f>'Result Entry'!AS121</f>
        <v>0</v>
      </c>
      <c r="AS119" s="248">
        <f>'Result Entry'!AT121</f>
        <v>0</v>
      </c>
      <c r="AT119" s="249">
        <f>'Result Entry'!AU121</f>
        <v>0</v>
      </c>
      <c r="AU119" s="91">
        <f>'Result Entry'!AV121</f>
        <v>0</v>
      </c>
      <c r="AV119" s="250">
        <f>'Result Entry'!AW121</f>
        <v>0</v>
      </c>
      <c r="AW119" s="250">
        <f>'Result Entry'!AX121</f>
        <v>0</v>
      </c>
      <c r="AX119" s="250">
        <f>'Result Entry'!AY121</f>
        <v>0</v>
      </c>
      <c r="AY119" s="91">
        <f>'Result Entry'!AZ121</f>
        <v>0</v>
      </c>
      <c r="AZ119" s="250">
        <f>'Result Entry'!BA121</f>
        <v>0</v>
      </c>
      <c r="BA119" s="235">
        <f>'Result Entry'!BB121</f>
        <v>0</v>
      </c>
      <c r="BB119" s="251" t="str">
        <f>'Result Entry'!BC121</f>
        <v/>
      </c>
      <c r="BC119" s="252">
        <f>'Result Entry'!BD121</f>
        <v>0</v>
      </c>
      <c r="BD119" s="246">
        <f>'Result Entry'!BE121</f>
        <v>0</v>
      </c>
      <c r="BE119" s="246">
        <f>'Result Entry'!BF121</f>
        <v>0</v>
      </c>
      <c r="BF119" s="247">
        <f>'Result Entry'!BG121</f>
        <v>0</v>
      </c>
      <c r="BG119" s="248">
        <f>'Result Entry'!BH121</f>
        <v>0</v>
      </c>
      <c r="BH119" s="248">
        <f>'Result Entry'!BI121</f>
        <v>0</v>
      </c>
      <c r="BI119" s="249">
        <f>'Result Entry'!BJ121</f>
        <v>0</v>
      </c>
      <c r="BJ119" s="91">
        <f>'Result Entry'!BK121</f>
        <v>0</v>
      </c>
      <c r="BK119" s="250">
        <f>'Result Entry'!BL121</f>
        <v>0</v>
      </c>
      <c r="BL119" s="250">
        <f>'Result Entry'!BM121</f>
        <v>0</v>
      </c>
      <c r="BM119" s="250">
        <f>'Result Entry'!BN121</f>
        <v>0</v>
      </c>
      <c r="BN119" s="91">
        <f>'Result Entry'!BO121</f>
        <v>0</v>
      </c>
      <c r="BO119" s="250">
        <f>'Result Entry'!BP121</f>
        <v>0</v>
      </c>
      <c r="BP119" s="235">
        <f>'Result Entry'!BQ121</f>
        <v>0</v>
      </c>
      <c r="BQ119" s="251" t="str">
        <f>'Result Entry'!BR121</f>
        <v/>
      </c>
      <c r="BR119" s="259">
        <f>'Result Entry'!BS121</f>
        <v>0</v>
      </c>
      <c r="BS119" s="254">
        <f>'Result Entry'!BT121</f>
        <v>0</v>
      </c>
      <c r="BT119" s="254">
        <f>'Result Entry'!BU121</f>
        <v>0</v>
      </c>
      <c r="BU119" s="254">
        <f>'Result Entry'!BV121</f>
        <v>0</v>
      </c>
      <c r="BV119" s="254">
        <f>'Result Entry'!BW121</f>
        <v>0</v>
      </c>
      <c r="BW119" s="260">
        <f>'Result Entry'!BX121</f>
        <v>0</v>
      </c>
      <c r="BX119" s="235">
        <f>'Result Entry'!BY121</f>
        <v>0</v>
      </c>
      <c r="BY119" s="251" t="str">
        <f>'Result Entry'!BZ121</f>
        <v/>
      </c>
      <c r="BZ119" s="259">
        <f>'Result Entry'!CA121</f>
        <v>0</v>
      </c>
      <c r="CA119" s="254">
        <f>'Result Entry'!CB121</f>
        <v>0</v>
      </c>
      <c r="CB119" s="254">
        <f>'Result Entry'!CC121</f>
        <v>0</v>
      </c>
      <c r="CC119" s="254">
        <f>'Result Entry'!CD121</f>
        <v>0</v>
      </c>
      <c r="CD119" s="254">
        <f>'Result Entry'!CE121</f>
        <v>0</v>
      </c>
      <c r="CE119" s="260">
        <f>'Result Entry'!CF121</f>
        <v>0</v>
      </c>
      <c r="CF119" s="235">
        <f>'Result Entry'!CG121</f>
        <v>0</v>
      </c>
      <c r="CG119" s="251" t="str">
        <f>'Result Entry'!CH121</f>
        <v/>
      </c>
      <c r="CH119" s="259">
        <f>'Result Entry'!CI121</f>
        <v>0</v>
      </c>
      <c r="CI119" s="254">
        <f>'Result Entry'!CJ121</f>
        <v>0</v>
      </c>
      <c r="CJ119" s="254">
        <f>'Result Entry'!CK121</f>
        <v>0</v>
      </c>
      <c r="CK119" s="254">
        <f>'Result Entry'!CL121</f>
        <v>0</v>
      </c>
      <c r="CL119" s="254">
        <f>'Result Entry'!CM121</f>
        <v>0</v>
      </c>
      <c r="CM119" s="260">
        <f>'Result Entry'!CN121</f>
        <v>0</v>
      </c>
      <c r="CN119" s="235">
        <f>'Result Entry'!CO121</f>
        <v>0</v>
      </c>
      <c r="CO119" s="251" t="str">
        <f>'Result Entry'!CP121</f>
        <v/>
      </c>
      <c r="CP119" s="259">
        <f>'Result Entry'!CQ121</f>
        <v>0</v>
      </c>
      <c r="CQ119" s="254">
        <f>'Result Entry'!CR121</f>
        <v>0</v>
      </c>
      <c r="CR119" s="254">
        <f>'Result Entry'!CS121</f>
        <v>0</v>
      </c>
      <c r="CS119" s="254">
        <f>'Result Entry'!CT121</f>
        <v>0</v>
      </c>
      <c r="CT119" s="254">
        <f>'Result Entry'!CU121</f>
        <v>0</v>
      </c>
      <c r="CU119" s="260">
        <f>'Result Entry'!CV121</f>
        <v>0</v>
      </c>
      <c r="CV119" s="235" t="str">
        <f>'Result Entry'!CW121</f>
        <v/>
      </c>
      <c r="CW119" s="251" t="str">
        <f>'Result Entry'!CX121</f>
        <v/>
      </c>
      <c r="CX119" s="261">
        <f>'Result Entry'!CY121</f>
        <v>0</v>
      </c>
      <c r="CY119" s="262">
        <f>'Result Entry'!CZ121</f>
        <v>0</v>
      </c>
      <c r="CZ119" s="263" t="str">
        <f>'Result Entry'!DA121</f>
        <v/>
      </c>
      <c r="DA119" s="256">
        <f>'Result Entry'!DB121</f>
        <v>705</v>
      </c>
      <c r="DB119" s="242">
        <f>'Result Entry'!DC121</f>
        <v>0</v>
      </c>
      <c r="DC119" s="257">
        <f>'Result Entry'!DD121</f>
        <v>0</v>
      </c>
      <c r="DD119" s="235" t="str">
        <f>'Result Entry'!DE121</f>
        <v/>
      </c>
      <c r="DE119" s="235" t="str">
        <f>'Result Entry'!DF121</f>
        <v/>
      </c>
      <c r="DF119" s="235" t="str">
        <f>'Result Entry'!DG121</f>
        <v/>
      </c>
      <c r="DG119" s="258" t="str">
        <f>'Result Entry'!DH121</f>
        <v/>
      </c>
    </row>
    <row r="120" spans="1:111">
      <c r="A120" s="833"/>
      <c r="B120" s="245">
        <f t="shared" si="2"/>
        <v>0</v>
      </c>
      <c r="C120" s="234">
        <f>'Result Entry'!D122</f>
        <v>0</v>
      </c>
      <c r="D120" s="234">
        <f>'Result Entry'!E122</f>
        <v>0</v>
      </c>
      <c r="E120" s="234">
        <f>'Result Entry'!F122</f>
        <v>0</v>
      </c>
      <c r="F120" s="235">
        <f>'Result Entry'!G122</f>
        <v>0</v>
      </c>
      <c r="G120" s="235">
        <f>'Result Entry'!H122</f>
        <v>0</v>
      </c>
      <c r="H120" s="235">
        <f>'Result Entry'!I122</f>
        <v>0</v>
      </c>
      <c r="I120" s="525">
        <f>'Result Entry'!J122</f>
        <v>0</v>
      </c>
      <c r="J120" s="92">
        <f>'Result Entry'!K122</f>
        <v>0</v>
      </c>
      <c r="K120" s="246">
        <f>'Result Entry'!L122</f>
        <v>0</v>
      </c>
      <c r="L120" s="246">
        <f>'Result Entry'!M122</f>
        <v>0</v>
      </c>
      <c r="M120" s="247">
        <f>'Result Entry'!N122</f>
        <v>0</v>
      </c>
      <c r="N120" s="248">
        <f>'Result Entry'!O122</f>
        <v>0</v>
      </c>
      <c r="O120" s="248">
        <f>'Result Entry'!P122</f>
        <v>0</v>
      </c>
      <c r="P120" s="249">
        <f>'Result Entry'!Q122</f>
        <v>0</v>
      </c>
      <c r="Q120" s="91">
        <f>'Result Entry'!R122</f>
        <v>0</v>
      </c>
      <c r="R120" s="250">
        <f>'Result Entry'!S122</f>
        <v>0</v>
      </c>
      <c r="S120" s="250">
        <f>'Result Entry'!T122</f>
        <v>0</v>
      </c>
      <c r="T120" s="250">
        <f>'Result Entry'!U122</f>
        <v>0</v>
      </c>
      <c r="U120" s="91">
        <f>'Result Entry'!V122</f>
        <v>0</v>
      </c>
      <c r="V120" s="250">
        <f>'Result Entry'!W122</f>
        <v>0</v>
      </c>
      <c r="W120" s="235">
        <f>'Result Entry'!X122</f>
        <v>0</v>
      </c>
      <c r="X120" s="251" t="str">
        <f>'Result Entry'!Y122</f>
        <v/>
      </c>
      <c r="Y120" s="252">
        <f>'Result Entry'!Z122</f>
        <v>0</v>
      </c>
      <c r="Z120" s="246">
        <f>'Result Entry'!AA122</f>
        <v>0</v>
      </c>
      <c r="AA120" s="246">
        <f>'Result Entry'!AB122</f>
        <v>0</v>
      </c>
      <c r="AB120" s="247">
        <f>'Result Entry'!AC122</f>
        <v>0</v>
      </c>
      <c r="AC120" s="248">
        <f>'Result Entry'!AD122</f>
        <v>0</v>
      </c>
      <c r="AD120" s="248">
        <f>'Result Entry'!AE122</f>
        <v>0</v>
      </c>
      <c r="AE120" s="249">
        <f>'Result Entry'!AF122</f>
        <v>0</v>
      </c>
      <c r="AF120" s="91">
        <f>'Result Entry'!AG122</f>
        <v>0</v>
      </c>
      <c r="AG120" s="250">
        <f>'Result Entry'!AH122</f>
        <v>0</v>
      </c>
      <c r="AH120" s="250">
        <f>'Result Entry'!AI122</f>
        <v>0</v>
      </c>
      <c r="AI120" s="250">
        <f>'Result Entry'!AJ122</f>
        <v>0</v>
      </c>
      <c r="AJ120" s="91">
        <f>'Result Entry'!AK122</f>
        <v>0</v>
      </c>
      <c r="AK120" s="250">
        <f>'Result Entry'!AL122</f>
        <v>0</v>
      </c>
      <c r="AL120" s="235">
        <f>'Result Entry'!AM122</f>
        <v>0</v>
      </c>
      <c r="AM120" s="251" t="str">
        <f>'Result Entry'!AN122</f>
        <v/>
      </c>
      <c r="AN120" s="252">
        <f>'Result Entry'!AO122</f>
        <v>0</v>
      </c>
      <c r="AO120" s="246">
        <f>'Result Entry'!AP122</f>
        <v>0</v>
      </c>
      <c r="AP120" s="246">
        <f>'Result Entry'!AQ122</f>
        <v>0</v>
      </c>
      <c r="AQ120" s="247">
        <f>'Result Entry'!AR122</f>
        <v>0</v>
      </c>
      <c r="AR120" s="248">
        <f>'Result Entry'!AS122</f>
        <v>0</v>
      </c>
      <c r="AS120" s="248">
        <f>'Result Entry'!AT122</f>
        <v>0</v>
      </c>
      <c r="AT120" s="249">
        <f>'Result Entry'!AU122</f>
        <v>0</v>
      </c>
      <c r="AU120" s="91">
        <f>'Result Entry'!AV122</f>
        <v>0</v>
      </c>
      <c r="AV120" s="250">
        <f>'Result Entry'!AW122</f>
        <v>0</v>
      </c>
      <c r="AW120" s="250">
        <f>'Result Entry'!AX122</f>
        <v>0</v>
      </c>
      <c r="AX120" s="250">
        <f>'Result Entry'!AY122</f>
        <v>0</v>
      </c>
      <c r="AY120" s="91">
        <f>'Result Entry'!AZ122</f>
        <v>0</v>
      </c>
      <c r="AZ120" s="250">
        <f>'Result Entry'!BA122</f>
        <v>0</v>
      </c>
      <c r="BA120" s="235">
        <f>'Result Entry'!BB122</f>
        <v>0</v>
      </c>
      <c r="BB120" s="251" t="str">
        <f>'Result Entry'!BC122</f>
        <v/>
      </c>
      <c r="BC120" s="252">
        <f>'Result Entry'!BD122</f>
        <v>0</v>
      </c>
      <c r="BD120" s="246">
        <f>'Result Entry'!BE122</f>
        <v>0</v>
      </c>
      <c r="BE120" s="246">
        <f>'Result Entry'!BF122</f>
        <v>0</v>
      </c>
      <c r="BF120" s="247">
        <f>'Result Entry'!BG122</f>
        <v>0</v>
      </c>
      <c r="BG120" s="248">
        <f>'Result Entry'!BH122</f>
        <v>0</v>
      </c>
      <c r="BH120" s="248">
        <f>'Result Entry'!BI122</f>
        <v>0</v>
      </c>
      <c r="BI120" s="249">
        <f>'Result Entry'!BJ122</f>
        <v>0</v>
      </c>
      <c r="BJ120" s="91">
        <f>'Result Entry'!BK122</f>
        <v>0</v>
      </c>
      <c r="BK120" s="250">
        <f>'Result Entry'!BL122</f>
        <v>0</v>
      </c>
      <c r="BL120" s="250">
        <f>'Result Entry'!BM122</f>
        <v>0</v>
      </c>
      <c r="BM120" s="250">
        <f>'Result Entry'!BN122</f>
        <v>0</v>
      </c>
      <c r="BN120" s="91">
        <f>'Result Entry'!BO122</f>
        <v>0</v>
      </c>
      <c r="BO120" s="250">
        <f>'Result Entry'!BP122</f>
        <v>0</v>
      </c>
      <c r="BP120" s="235">
        <f>'Result Entry'!BQ122</f>
        <v>0</v>
      </c>
      <c r="BQ120" s="251" t="str">
        <f>'Result Entry'!BR122</f>
        <v/>
      </c>
      <c r="BR120" s="259">
        <f>'Result Entry'!BS122</f>
        <v>0</v>
      </c>
      <c r="BS120" s="254">
        <f>'Result Entry'!BT122</f>
        <v>0</v>
      </c>
      <c r="BT120" s="254">
        <f>'Result Entry'!BU122</f>
        <v>0</v>
      </c>
      <c r="BU120" s="254">
        <f>'Result Entry'!BV122</f>
        <v>0</v>
      </c>
      <c r="BV120" s="254">
        <f>'Result Entry'!BW122</f>
        <v>0</v>
      </c>
      <c r="BW120" s="260">
        <f>'Result Entry'!BX122</f>
        <v>0</v>
      </c>
      <c r="BX120" s="235">
        <f>'Result Entry'!BY122</f>
        <v>0</v>
      </c>
      <c r="BY120" s="251" t="str">
        <f>'Result Entry'!BZ122</f>
        <v/>
      </c>
      <c r="BZ120" s="259">
        <f>'Result Entry'!CA122</f>
        <v>0</v>
      </c>
      <c r="CA120" s="254">
        <f>'Result Entry'!CB122</f>
        <v>0</v>
      </c>
      <c r="CB120" s="254">
        <f>'Result Entry'!CC122</f>
        <v>0</v>
      </c>
      <c r="CC120" s="254">
        <f>'Result Entry'!CD122</f>
        <v>0</v>
      </c>
      <c r="CD120" s="254">
        <f>'Result Entry'!CE122</f>
        <v>0</v>
      </c>
      <c r="CE120" s="260">
        <f>'Result Entry'!CF122</f>
        <v>0</v>
      </c>
      <c r="CF120" s="235">
        <f>'Result Entry'!CG122</f>
        <v>0</v>
      </c>
      <c r="CG120" s="251" t="str">
        <f>'Result Entry'!CH122</f>
        <v/>
      </c>
      <c r="CH120" s="259">
        <f>'Result Entry'!CI122</f>
        <v>0</v>
      </c>
      <c r="CI120" s="254">
        <f>'Result Entry'!CJ122</f>
        <v>0</v>
      </c>
      <c r="CJ120" s="254">
        <f>'Result Entry'!CK122</f>
        <v>0</v>
      </c>
      <c r="CK120" s="254">
        <f>'Result Entry'!CL122</f>
        <v>0</v>
      </c>
      <c r="CL120" s="254">
        <f>'Result Entry'!CM122</f>
        <v>0</v>
      </c>
      <c r="CM120" s="260">
        <f>'Result Entry'!CN122</f>
        <v>0</v>
      </c>
      <c r="CN120" s="235">
        <f>'Result Entry'!CO122</f>
        <v>0</v>
      </c>
      <c r="CO120" s="251" t="str">
        <f>'Result Entry'!CP122</f>
        <v/>
      </c>
      <c r="CP120" s="259">
        <f>'Result Entry'!CQ122</f>
        <v>0</v>
      </c>
      <c r="CQ120" s="254">
        <f>'Result Entry'!CR122</f>
        <v>0</v>
      </c>
      <c r="CR120" s="254">
        <f>'Result Entry'!CS122</f>
        <v>0</v>
      </c>
      <c r="CS120" s="254">
        <f>'Result Entry'!CT122</f>
        <v>0</v>
      </c>
      <c r="CT120" s="254">
        <f>'Result Entry'!CU122</f>
        <v>0</v>
      </c>
      <c r="CU120" s="260">
        <f>'Result Entry'!CV122</f>
        <v>0</v>
      </c>
      <c r="CV120" s="235" t="str">
        <f>'Result Entry'!CW122</f>
        <v/>
      </c>
      <c r="CW120" s="251" t="str">
        <f>'Result Entry'!CX122</f>
        <v/>
      </c>
      <c r="CX120" s="261">
        <f>'Result Entry'!CY122</f>
        <v>0</v>
      </c>
      <c r="CY120" s="262">
        <f>'Result Entry'!CZ122</f>
        <v>0</v>
      </c>
      <c r="CZ120" s="263" t="str">
        <f>'Result Entry'!DA122</f>
        <v/>
      </c>
      <c r="DA120" s="256">
        <f>'Result Entry'!DB122</f>
        <v>705</v>
      </c>
      <c r="DB120" s="242">
        <f>'Result Entry'!DC122</f>
        <v>0</v>
      </c>
      <c r="DC120" s="257">
        <f>'Result Entry'!DD122</f>
        <v>0</v>
      </c>
      <c r="DD120" s="235" t="str">
        <f>'Result Entry'!DE122</f>
        <v/>
      </c>
      <c r="DE120" s="235" t="str">
        <f>'Result Entry'!DF122</f>
        <v/>
      </c>
      <c r="DF120" s="235" t="str">
        <f>'Result Entry'!DG122</f>
        <v/>
      </c>
      <c r="DG120" s="258" t="str">
        <f>'Result Entry'!DH122</f>
        <v/>
      </c>
    </row>
    <row r="121" spans="1:111">
      <c r="A121" s="833"/>
      <c r="B121" s="245">
        <f t="shared" si="2"/>
        <v>0</v>
      </c>
      <c r="C121" s="234">
        <f>'Result Entry'!D123</f>
        <v>0</v>
      </c>
      <c r="D121" s="234">
        <f>'Result Entry'!E123</f>
        <v>0</v>
      </c>
      <c r="E121" s="234">
        <f>'Result Entry'!F123</f>
        <v>0</v>
      </c>
      <c r="F121" s="235">
        <f>'Result Entry'!G123</f>
        <v>0</v>
      </c>
      <c r="G121" s="235">
        <f>'Result Entry'!H123</f>
        <v>0</v>
      </c>
      <c r="H121" s="235">
        <f>'Result Entry'!I123</f>
        <v>0</v>
      </c>
      <c r="I121" s="525">
        <f>'Result Entry'!J123</f>
        <v>0</v>
      </c>
      <c r="J121" s="92">
        <f>'Result Entry'!K123</f>
        <v>0</v>
      </c>
      <c r="K121" s="246">
        <f>'Result Entry'!L123</f>
        <v>0</v>
      </c>
      <c r="L121" s="246">
        <f>'Result Entry'!M123</f>
        <v>0</v>
      </c>
      <c r="M121" s="247">
        <f>'Result Entry'!N123</f>
        <v>0</v>
      </c>
      <c r="N121" s="248">
        <f>'Result Entry'!O123</f>
        <v>0</v>
      </c>
      <c r="O121" s="248">
        <f>'Result Entry'!P123</f>
        <v>0</v>
      </c>
      <c r="P121" s="249">
        <f>'Result Entry'!Q123</f>
        <v>0</v>
      </c>
      <c r="Q121" s="91">
        <f>'Result Entry'!R123</f>
        <v>0</v>
      </c>
      <c r="R121" s="250">
        <f>'Result Entry'!S123</f>
        <v>0</v>
      </c>
      <c r="S121" s="250">
        <f>'Result Entry'!T123</f>
        <v>0</v>
      </c>
      <c r="T121" s="250">
        <f>'Result Entry'!U123</f>
        <v>0</v>
      </c>
      <c r="U121" s="91">
        <f>'Result Entry'!V123</f>
        <v>0</v>
      </c>
      <c r="V121" s="250">
        <f>'Result Entry'!W123</f>
        <v>0</v>
      </c>
      <c r="W121" s="235">
        <f>'Result Entry'!X123</f>
        <v>0</v>
      </c>
      <c r="X121" s="251" t="str">
        <f>'Result Entry'!Y123</f>
        <v/>
      </c>
      <c r="Y121" s="252">
        <f>'Result Entry'!Z123</f>
        <v>0</v>
      </c>
      <c r="Z121" s="246">
        <f>'Result Entry'!AA123</f>
        <v>0</v>
      </c>
      <c r="AA121" s="246">
        <f>'Result Entry'!AB123</f>
        <v>0</v>
      </c>
      <c r="AB121" s="247">
        <f>'Result Entry'!AC123</f>
        <v>0</v>
      </c>
      <c r="AC121" s="248">
        <f>'Result Entry'!AD123</f>
        <v>0</v>
      </c>
      <c r="AD121" s="248">
        <f>'Result Entry'!AE123</f>
        <v>0</v>
      </c>
      <c r="AE121" s="249">
        <f>'Result Entry'!AF123</f>
        <v>0</v>
      </c>
      <c r="AF121" s="91">
        <f>'Result Entry'!AG123</f>
        <v>0</v>
      </c>
      <c r="AG121" s="250">
        <f>'Result Entry'!AH123</f>
        <v>0</v>
      </c>
      <c r="AH121" s="250">
        <f>'Result Entry'!AI123</f>
        <v>0</v>
      </c>
      <c r="AI121" s="250">
        <f>'Result Entry'!AJ123</f>
        <v>0</v>
      </c>
      <c r="AJ121" s="91">
        <f>'Result Entry'!AK123</f>
        <v>0</v>
      </c>
      <c r="AK121" s="250">
        <f>'Result Entry'!AL123</f>
        <v>0</v>
      </c>
      <c r="AL121" s="235">
        <f>'Result Entry'!AM123</f>
        <v>0</v>
      </c>
      <c r="AM121" s="251" t="str">
        <f>'Result Entry'!AN123</f>
        <v/>
      </c>
      <c r="AN121" s="252">
        <f>'Result Entry'!AO123</f>
        <v>0</v>
      </c>
      <c r="AO121" s="246">
        <f>'Result Entry'!AP123</f>
        <v>0</v>
      </c>
      <c r="AP121" s="246">
        <f>'Result Entry'!AQ123</f>
        <v>0</v>
      </c>
      <c r="AQ121" s="247">
        <f>'Result Entry'!AR123</f>
        <v>0</v>
      </c>
      <c r="AR121" s="248">
        <f>'Result Entry'!AS123</f>
        <v>0</v>
      </c>
      <c r="AS121" s="248">
        <f>'Result Entry'!AT123</f>
        <v>0</v>
      </c>
      <c r="AT121" s="249">
        <f>'Result Entry'!AU123</f>
        <v>0</v>
      </c>
      <c r="AU121" s="91">
        <f>'Result Entry'!AV123</f>
        <v>0</v>
      </c>
      <c r="AV121" s="250">
        <f>'Result Entry'!AW123</f>
        <v>0</v>
      </c>
      <c r="AW121" s="250">
        <f>'Result Entry'!AX123</f>
        <v>0</v>
      </c>
      <c r="AX121" s="250">
        <f>'Result Entry'!AY123</f>
        <v>0</v>
      </c>
      <c r="AY121" s="91">
        <f>'Result Entry'!AZ123</f>
        <v>0</v>
      </c>
      <c r="AZ121" s="250">
        <f>'Result Entry'!BA123</f>
        <v>0</v>
      </c>
      <c r="BA121" s="235">
        <f>'Result Entry'!BB123</f>
        <v>0</v>
      </c>
      <c r="BB121" s="251" t="str">
        <f>'Result Entry'!BC123</f>
        <v/>
      </c>
      <c r="BC121" s="252">
        <f>'Result Entry'!BD123</f>
        <v>0</v>
      </c>
      <c r="BD121" s="246">
        <f>'Result Entry'!BE123</f>
        <v>0</v>
      </c>
      <c r="BE121" s="246">
        <f>'Result Entry'!BF123</f>
        <v>0</v>
      </c>
      <c r="BF121" s="247">
        <f>'Result Entry'!BG123</f>
        <v>0</v>
      </c>
      <c r="BG121" s="248">
        <f>'Result Entry'!BH123</f>
        <v>0</v>
      </c>
      <c r="BH121" s="248">
        <f>'Result Entry'!BI123</f>
        <v>0</v>
      </c>
      <c r="BI121" s="249">
        <f>'Result Entry'!BJ123</f>
        <v>0</v>
      </c>
      <c r="BJ121" s="91">
        <f>'Result Entry'!BK123</f>
        <v>0</v>
      </c>
      <c r="BK121" s="250">
        <f>'Result Entry'!BL123</f>
        <v>0</v>
      </c>
      <c r="BL121" s="250">
        <f>'Result Entry'!BM123</f>
        <v>0</v>
      </c>
      <c r="BM121" s="250">
        <f>'Result Entry'!BN123</f>
        <v>0</v>
      </c>
      <c r="BN121" s="91">
        <f>'Result Entry'!BO123</f>
        <v>0</v>
      </c>
      <c r="BO121" s="250">
        <f>'Result Entry'!BP123</f>
        <v>0</v>
      </c>
      <c r="BP121" s="235">
        <f>'Result Entry'!BQ123</f>
        <v>0</v>
      </c>
      <c r="BQ121" s="251" t="str">
        <f>'Result Entry'!BR123</f>
        <v/>
      </c>
      <c r="BR121" s="259">
        <f>'Result Entry'!BS123</f>
        <v>0</v>
      </c>
      <c r="BS121" s="254">
        <f>'Result Entry'!BT123</f>
        <v>0</v>
      </c>
      <c r="BT121" s="254">
        <f>'Result Entry'!BU123</f>
        <v>0</v>
      </c>
      <c r="BU121" s="254">
        <f>'Result Entry'!BV123</f>
        <v>0</v>
      </c>
      <c r="BV121" s="254">
        <f>'Result Entry'!BW123</f>
        <v>0</v>
      </c>
      <c r="BW121" s="260">
        <f>'Result Entry'!BX123</f>
        <v>0</v>
      </c>
      <c r="BX121" s="235">
        <f>'Result Entry'!BY123</f>
        <v>0</v>
      </c>
      <c r="BY121" s="251" t="str">
        <f>'Result Entry'!BZ123</f>
        <v/>
      </c>
      <c r="BZ121" s="259">
        <f>'Result Entry'!CA123</f>
        <v>0</v>
      </c>
      <c r="CA121" s="254">
        <f>'Result Entry'!CB123</f>
        <v>0</v>
      </c>
      <c r="CB121" s="254">
        <f>'Result Entry'!CC123</f>
        <v>0</v>
      </c>
      <c r="CC121" s="254">
        <f>'Result Entry'!CD123</f>
        <v>0</v>
      </c>
      <c r="CD121" s="254">
        <f>'Result Entry'!CE123</f>
        <v>0</v>
      </c>
      <c r="CE121" s="260">
        <f>'Result Entry'!CF123</f>
        <v>0</v>
      </c>
      <c r="CF121" s="235">
        <f>'Result Entry'!CG123</f>
        <v>0</v>
      </c>
      <c r="CG121" s="251" t="str">
        <f>'Result Entry'!CH123</f>
        <v/>
      </c>
      <c r="CH121" s="259">
        <f>'Result Entry'!CI123</f>
        <v>0</v>
      </c>
      <c r="CI121" s="254">
        <f>'Result Entry'!CJ123</f>
        <v>0</v>
      </c>
      <c r="CJ121" s="254">
        <f>'Result Entry'!CK123</f>
        <v>0</v>
      </c>
      <c r="CK121" s="254">
        <f>'Result Entry'!CL123</f>
        <v>0</v>
      </c>
      <c r="CL121" s="254">
        <f>'Result Entry'!CM123</f>
        <v>0</v>
      </c>
      <c r="CM121" s="260">
        <f>'Result Entry'!CN123</f>
        <v>0</v>
      </c>
      <c r="CN121" s="235">
        <f>'Result Entry'!CO123</f>
        <v>0</v>
      </c>
      <c r="CO121" s="251" t="str">
        <f>'Result Entry'!CP123</f>
        <v/>
      </c>
      <c r="CP121" s="259">
        <f>'Result Entry'!CQ123</f>
        <v>0</v>
      </c>
      <c r="CQ121" s="254">
        <f>'Result Entry'!CR123</f>
        <v>0</v>
      </c>
      <c r="CR121" s="254">
        <f>'Result Entry'!CS123</f>
        <v>0</v>
      </c>
      <c r="CS121" s="254">
        <f>'Result Entry'!CT123</f>
        <v>0</v>
      </c>
      <c r="CT121" s="254">
        <f>'Result Entry'!CU123</f>
        <v>0</v>
      </c>
      <c r="CU121" s="260">
        <f>'Result Entry'!CV123</f>
        <v>0</v>
      </c>
      <c r="CV121" s="235" t="str">
        <f>'Result Entry'!CW123</f>
        <v/>
      </c>
      <c r="CW121" s="251" t="str">
        <f>'Result Entry'!CX123</f>
        <v/>
      </c>
      <c r="CX121" s="261">
        <f>'Result Entry'!CY123</f>
        <v>0</v>
      </c>
      <c r="CY121" s="262">
        <f>'Result Entry'!CZ123</f>
        <v>0</v>
      </c>
      <c r="CZ121" s="263" t="str">
        <f>'Result Entry'!DA123</f>
        <v/>
      </c>
      <c r="DA121" s="256">
        <f>'Result Entry'!DB123</f>
        <v>705</v>
      </c>
      <c r="DB121" s="242">
        <f>'Result Entry'!DC123</f>
        <v>0</v>
      </c>
      <c r="DC121" s="257">
        <f>'Result Entry'!DD123</f>
        <v>0</v>
      </c>
      <c r="DD121" s="235" t="str">
        <f>'Result Entry'!DE123</f>
        <v/>
      </c>
      <c r="DE121" s="235" t="str">
        <f>'Result Entry'!DF123</f>
        <v/>
      </c>
      <c r="DF121" s="235" t="str">
        <f>'Result Entry'!DG123</f>
        <v/>
      </c>
      <c r="DG121" s="258" t="str">
        <f>'Result Entry'!DH123</f>
        <v/>
      </c>
    </row>
    <row r="122" spans="1:111">
      <c r="A122" s="833"/>
      <c r="B122" s="245">
        <f t="shared" si="2"/>
        <v>0</v>
      </c>
      <c r="C122" s="234">
        <f>'Result Entry'!D124</f>
        <v>0</v>
      </c>
      <c r="D122" s="234">
        <f>'Result Entry'!E124</f>
        <v>0</v>
      </c>
      <c r="E122" s="234">
        <f>'Result Entry'!F124</f>
        <v>0</v>
      </c>
      <c r="F122" s="235">
        <f>'Result Entry'!G124</f>
        <v>0</v>
      </c>
      <c r="G122" s="235">
        <f>'Result Entry'!H124</f>
        <v>0</v>
      </c>
      <c r="H122" s="235">
        <f>'Result Entry'!I124</f>
        <v>0</v>
      </c>
      <c r="I122" s="525">
        <f>'Result Entry'!J124</f>
        <v>0</v>
      </c>
      <c r="J122" s="92">
        <f>'Result Entry'!K124</f>
        <v>0</v>
      </c>
      <c r="K122" s="246">
        <f>'Result Entry'!L124</f>
        <v>0</v>
      </c>
      <c r="L122" s="246">
        <f>'Result Entry'!M124</f>
        <v>0</v>
      </c>
      <c r="M122" s="247">
        <f>'Result Entry'!N124</f>
        <v>0</v>
      </c>
      <c r="N122" s="248">
        <f>'Result Entry'!O124</f>
        <v>0</v>
      </c>
      <c r="O122" s="248">
        <f>'Result Entry'!P124</f>
        <v>0</v>
      </c>
      <c r="P122" s="249">
        <f>'Result Entry'!Q124</f>
        <v>0</v>
      </c>
      <c r="Q122" s="91">
        <f>'Result Entry'!R124</f>
        <v>0</v>
      </c>
      <c r="R122" s="250">
        <f>'Result Entry'!S124</f>
        <v>0</v>
      </c>
      <c r="S122" s="250">
        <f>'Result Entry'!T124</f>
        <v>0</v>
      </c>
      <c r="T122" s="250">
        <f>'Result Entry'!U124</f>
        <v>0</v>
      </c>
      <c r="U122" s="91">
        <f>'Result Entry'!V124</f>
        <v>0</v>
      </c>
      <c r="V122" s="250">
        <f>'Result Entry'!W124</f>
        <v>0</v>
      </c>
      <c r="W122" s="235">
        <f>'Result Entry'!X124</f>
        <v>0</v>
      </c>
      <c r="X122" s="251" t="str">
        <f>'Result Entry'!Y124</f>
        <v/>
      </c>
      <c r="Y122" s="252">
        <f>'Result Entry'!Z124</f>
        <v>0</v>
      </c>
      <c r="Z122" s="246">
        <f>'Result Entry'!AA124</f>
        <v>0</v>
      </c>
      <c r="AA122" s="246">
        <f>'Result Entry'!AB124</f>
        <v>0</v>
      </c>
      <c r="AB122" s="247">
        <f>'Result Entry'!AC124</f>
        <v>0</v>
      </c>
      <c r="AC122" s="248">
        <f>'Result Entry'!AD124</f>
        <v>0</v>
      </c>
      <c r="AD122" s="248">
        <f>'Result Entry'!AE124</f>
        <v>0</v>
      </c>
      <c r="AE122" s="249">
        <f>'Result Entry'!AF124</f>
        <v>0</v>
      </c>
      <c r="AF122" s="91">
        <f>'Result Entry'!AG124</f>
        <v>0</v>
      </c>
      <c r="AG122" s="250">
        <f>'Result Entry'!AH124</f>
        <v>0</v>
      </c>
      <c r="AH122" s="250">
        <f>'Result Entry'!AI124</f>
        <v>0</v>
      </c>
      <c r="AI122" s="250">
        <f>'Result Entry'!AJ124</f>
        <v>0</v>
      </c>
      <c r="AJ122" s="91">
        <f>'Result Entry'!AK124</f>
        <v>0</v>
      </c>
      <c r="AK122" s="250">
        <f>'Result Entry'!AL124</f>
        <v>0</v>
      </c>
      <c r="AL122" s="235">
        <f>'Result Entry'!AM124</f>
        <v>0</v>
      </c>
      <c r="AM122" s="251" t="str">
        <f>'Result Entry'!AN124</f>
        <v/>
      </c>
      <c r="AN122" s="252">
        <f>'Result Entry'!AO124</f>
        <v>0</v>
      </c>
      <c r="AO122" s="246">
        <f>'Result Entry'!AP124</f>
        <v>0</v>
      </c>
      <c r="AP122" s="246">
        <f>'Result Entry'!AQ124</f>
        <v>0</v>
      </c>
      <c r="AQ122" s="247">
        <f>'Result Entry'!AR124</f>
        <v>0</v>
      </c>
      <c r="AR122" s="248">
        <f>'Result Entry'!AS124</f>
        <v>0</v>
      </c>
      <c r="AS122" s="248">
        <f>'Result Entry'!AT124</f>
        <v>0</v>
      </c>
      <c r="AT122" s="249">
        <f>'Result Entry'!AU124</f>
        <v>0</v>
      </c>
      <c r="AU122" s="91">
        <f>'Result Entry'!AV124</f>
        <v>0</v>
      </c>
      <c r="AV122" s="250">
        <f>'Result Entry'!AW124</f>
        <v>0</v>
      </c>
      <c r="AW122" s="250">
        <f>'Result Entry'!AX124</f>
        <v>0</v>
      </c>
      <c r="AX122" s="250">
        <f>'Result Entry'!AY124</f>
        <v>0</v>
      </c>
      <c r="AY122" s="91">
        <f>'Result Entry'!AZ124</f>
        <v>0</v>
      </c>
      <c r="AZ122" s="250">
        <f>'Result Entry'!BA124</f>
        <v>0</v>
      </c>
      <c r="BA122" s="235">
        <f>'Result Entry'!BB124</f>
        <v>0</v>
      </c>
      <c r="BB122" s="251" t="str">
        <f>'Result Entry'!BC124</f>
        <v/>
      </c>
      <c r="BC122" s="252">
        <f>'Result Entry'!BD124</f>
        <v>0</v>
      </c>
      <c r="BD122" s="246">
        <f>'Result Entry'!BE124</f>
        <v>0</v>
      </c>
      <c r="BE122" s="246">
        <f>'Result Entry'!BF124</f>
        <v>0</v>
      </c>
      <c r="BF122" s="247">
        <f>'Result Entry'!BG124</f>
        <v>0</v>
      </c>
      <c r="BG122" s="248">
        <f>'Result Entry'!BH124</f>
        <v>0</v>
      </c>
      <c r="BH122" s="248">
        <f>'Result Entry'!BI124</f>
        <v>0</v>
      </c>
      <c r="BI122" s="249">
        <f>'Result Entry'!BJ124</f>
        <v>0</v>
      </c>
      <c r="BJ122" s="91">
        <f>'Result Entry'!BK124</f>
        <v>0</v>
      </c>
      <c r="BK122" s="250">
        <f>'Result Entry'!BL124</f>
        <v>0</v>
      </c>
      <c r="BL122" s="250">
        <f>'Result Entry'!BM124</f>
        <v>0</v>
      </c>
      <c r="BM122" s="250">
        <f>'Result Entry'!BN124</f>
        <v>0</v>
      </c>
      <c r="BN122" s="91">
        <f>'Result Entry'!BO124</f>
        <v>0</v>
      </c>
      <c r="BO122" s="250">
        <f>'Result Entry'!BP124</f>
        <v>0</v>
      </c>
      <c r="BP122" s="235">
        <f>'Result Entry'!BQ124</f>
        <v>0</v>
      </c>
      <c r="BQ122" s="251" t="str">
        <f>'Result Entry'!BR124</f>
        <v/>
      </c>
      <c r="BR122" s="259">
        <f>'Result Entry'!BS124</f>
        <v>0</v>
      </c>
      <c r="BS122" s="254">
        <f>'Result Entry'!BT124</f>
        <v>0</v>
      </c>
      <c r="BT122" s="254">
        <f>'Result Entry'!BU124</f>
        <v>0</v>
      </c>
      <c r="BU122" s="254">
        <f>'Result Entry'!BV124</f>
        <v>0</v>
      </c>
      <c r="BV122" s="254">
        <f>'Result Entry'!BW124</f>
        <v>0</v>
      </c>
      <c r="BW122" s="260">
        <f>'Result Entry'!BX124</f>
        <v>0</v>
      </c>
      <c r="BX122" s="235">
        <f>'Result Entry'!BY124</f>
        <v>0</v>
      </c>
      <c r="BY122" s="251" t="str">
        <f>'Result Entry'!BZ124</f>
        <v/>
      </c>
      <c r="BZ122" s="259">
        <f>'Result Entry'!CA124</f>
        <v>0</v>
      </c>
      <c r="CA122" s="254">
        <f>'Result Entry'!CB124</f>
        <v>0</v>
      </c>
      <c r="CB122" s="254">
        <f>'Result Entry'!CC124</f>
        <v>0</v>
      </c>
      <c r="CC122" s="254">
        <f>'Result Entry'!CD124</f>
        <v>0</v>
      </c>
      <c r="CD122" s="254">
        <f>'Result Entry'!CE124</f>
        <v>0</v>
      </c>
      <c r="CE122" s="260">
        <f>'Result Entry'!CF124</f>
        <v>0</v>
      </c>
      <c r="CF122" s="235">
        <f>'Result Entry'!CG124</f>
        <v>0</v>
      </c>
      <c r="CG122" s="251" t="str">
        <f>'Result Entry'!CH124</f>
        <v/>
      </c>
      <c r="CH122" s="259">
        <f>'Result Entry'!CI124</f>
        <v>0</v>
      </c>
      <c r="CI122" s="254">
        <f>'Result Entry'!CJ124</f>
        <v>0</v>
      </c>
      <c r="CJ122" s="254">
        <f>'Result Entry'!CK124</f>
        <v>0</v>
      </c>
      <c r="CK122" s="254">
        <f>'Result Entry'!CL124</f>
        <v>0</v>
      </c>
      <c r="CL122" s="254">
        <f>'Result Entry'!CM124</f>
        <v>0</v>
      </c>
      <c r="CM122" s="260">
        <f>'Result Entry'!CN124</f>
        <v>0</v>
      </c>
      <c r="CN122" s="235">
        <f>'Result Entry'!CO124</f>
        <v>0</v>
      </c>
      <c r="CO122" s="251" t="str">
        <f>'Result Entry'!CP124</f>
        <v/>
      </c>
      <c r="CP122" s="259">
        <f>'Result Entry'!CQ124</f>
        <v>0</v>
      </c>
      <c r="CQ122" s="254">
        <f>'Result Entry'!CR124</f>
        <v>0</v>
      </c>
      <c r="CR122" s="254">
        <f>'Result Entry'!CS124</f>
        <v>0</v>
      </c>
      <c r="CS122" s="254">
        <f>'Result Entry'!CT124</f>
        <v>0</v>
      </c>
      <c r="CT122" s="254">
        <f>'Result Entry'!CU124</f>
        <v>0</v>
      </c>
      <c r="CU122" s="260">
        <f>'Result Entry'!CV124</f>
        <v>0</v>
      </c>
      <c r="CV122" s="235" t="str">
        <f>'Result Entry'!CW124</f>
        <v/>
      </c>
      <c r="CW122" s="251" t="str">
        <f>'Result Entry'!CX124</f>
        <v/>
      </c>
      <c r="CX122" s="261">
        <f>'Result Entry'!CY124</f>
        <v>0</v>
      </c>
      <c r="CY122" s="262">
        <f>'Result Entry'!CZ124</f>
        <v>0</v>
      </c>
      <c r="CZ122" s="263" t="str">
        <f>'Result Entry'!DA124</f>
        <v/>
      </c>
      <c r="DA122" s="256">
        <f>'Result Entry'!DB124</f>
        <v>705</v>
      </c>
      <c r="DB122" s="242">
        <f>'Result Entry'!DC124</f>
        <v>0</v>
      </c>
      <c r="DC122" s="257">
        <f>'Result Entry'!DD124</f>
        <v>0</v>
      </c>
      <c r="DD122" s="235" t="str">
        <f>'Result Entry'!DE124</f>
        <v/>
      </c>
      <c r="DE122" s="235" t="str">
        <f>'Result Entry'!DF124</f>
        <v/>
      </c>
      <c r="DF122" s="235" t="str">
        <f>'Result Entry'!DG124</f>
        <v/>
      </c>
      <c r="DG122" s="258" t="str">
        <f>'Result Entry'!DH124</f>
        <v/>
      </c>
    </row>
    <row r="123" spans="1:111">
      <c r="A123" s="833"/>
      <c r="B123" s="245">
        <f t="shared" si="2"/>
        <v>0</v>
      </c>
      <c r="C123" s="234">
        <f>'Result Entry'!D125</f>
        <v>0</v>
      </c>
      <c r="D123" s="234">
        <f>'Result Entry'!E125</f>
        <v>0</v>
      </c>
      <c r="E123" s="234">
        <f>'Result Entry'!F125</f>
        <v>0</v>
      </c>
      <c r="F123" s="235">
        <f>'Result Entry'!G125</f>
        <v>0</v>
      </c>
      <c r="G123" s="235">
        <f>'Result Entry'!H125</f>
        <v>0</v>
      </c>
      <c r="H123" s="235">
        <f>'Result Entry'!I125</f>
        <v>0</v>
      </c>
      <c r="I123" s="525">
        <f>'Result Entry'!J125</f>
        <v>0</v>
      </c>
      <c r="J123" s="92">
        <f>'Result Entry'!K125</f>
        <v>0</v>
      </c>
      <c r="K123" s="246">
        <f>'Result Entry'!L125</f>
        <v>0</v>
      </c>
      <c r="L123" s="246">
        <f>'Result Entry'!M125</f>
        <v>0</v>
      </c>
      <c r="M123" s="247">
        <f>'Result Entry'!N125</f>
        <v>0</v>
      </c>
      <c r="N123" s="248">
        <f>'Result Entry'!O125</f>
        <v>0</v>
      </c>
      <c r="O123" s="248">
        <f>'Result Entry'!P125</f>
        <v>0</v>
      </c>
      <c r="P123" s="249">
        <f>'Result Entry'!Q125</f>
        <v>0</v>
      </c>
      <c r="Q123" s="91">
        <f>'Result Entry'!R125</f>
        <v>0</v>
      </c>
      <c r="R123" s="250">
        <f>'Result Entry'!S125</f>
        <v>0</v>
      </c>
      <c r="S123" s="250">
        <f>'Result Entry'!T125</f>
        <v>0</v>
      </c>
      <c r="T123" s="250">
        <f>'Result Entry'!U125</f>
        <v>0</v>
      </c>
      <c r="U123" s="91">
        <f>'Result Entry'!V125</f>
        <v>0</v>
      </c>
      <c r="V123" s="250">
        <f>'Result Entry'!W125</f>
        <v>0</v>
      </c>
      <c r="W123" s="235">
        <f>'Result Entry'!X125</f>
        <v>0</v>
      </c>
      <c r="X123" s="251" t="str">
        <f>'Result Entry'!Y125</f>
        <v/>
      </c>
      <c r="Y123" s="252">
        <f>'Result Entry'!Z125</f>
        <v>0</v>
      </c>
      <c r="Z123" s="246">
        <f>'Result Entry'!AA125</f>
        <v>0</v>
      </c>
      <c r="AA123" s="246">
        <f>'Result Entry'!AB125</f>
        <v>0</v>
      </c>
      <c r="AB123" s="247">
        <f>'Result Entry'!AC125</f>
        <v>0</v>
      </c>
      <c r="AC123" s="248">
        <f>'Result Entry'!AD125</f>
        <v>0</v>
      </c>
      <c r="AD123" s="248">
        <f>'Result Entry'!AE125</f>
        <v>0</v>
      </c>
      <c r="AE123" s="249">
        <f>'Result Entry'!AF125</f>
        <v>0</v>
      </c>
      <c r="AF123" s="91">
        <f>'Result Entry'!AG125</f>
        <v>0</v>
      </c>
      <c r="AG123" s="250">
        <f>'Result Entry'!AH125</f>
        <v>0</v>
      </c>
      <c r="AH123" s="250">
        <f>'Result Entry'!AI125</f>
        <v>0</v>
      </c>
      <c r="AI123" s="250">
        <f>'Result Entry'!AJ125</f>
        <v>0</v>
      </c>
      <c r="AJ123" s="91">
        <f>'Result Entry'!AK125</f>
        <v>0</v>
      </c>
      <c r="AK123" s="250">
        <f>'Result Entry'!AL125</f>
        <v>0</v>
      </c>
      <c r="AL123" s="235">
        <f>'Result Entry'!AM125</f>
        <v>0</v>
      </c>
      <c r="AM123" s="251" t="str">
        <f>'Result Entry'!AN125</f>
        <v/>
      </c>
      <c r="AN123" s="252">
        <f>'Result Entry'!AO125</f>
        <v>0</v>
      </c>
      <c r="AO123" s="246">
        <f>'Result Entry'!AP125</f>
        <v>0</v>
      </c>
      <c r="AP123" s="246">
        <f>'Result Entry'!AQ125</f>
        <v>0</v>
      </c>
      <c r="AQ123" s="247">
        <f>'Result Entry'!AR125</f>
        <v>0</v>
      </c>
      <c r="AR123" s="248">
        <f>'Result Entry'!AS125</f>
        <v>0</v>
      </c>
      <c r="AS123" s="248">
        <f>'Result Entry'!AT125</f>
        <v>0</v>
      </c>
      <c r="AT123" s="249">
        <f>'Result Entry'!AU125</f>
        <v>0</v>
      </c>
      <c r="AU123" s="91">
        <f>'Result Entry'!AV125</f>
        <v>0</v>
      </c>
      <c r="AV123" s="250">
        <f>'Result Entry'!AW125</f>
        <v>0</v>
      </c>
      <c r="AW123" s="250">
        <f>'Result Entry'!AX125</f>
        <v>0</v>
      </c>
      <c r="AX123" s="250">
        <f>'Result Entry'!AY125</f>
        <v>0</v>
      </c>
      <c r="AY123" s="91">
        <f>'Result Entry'!AZ125</f>
        <v>0</v>
      </c>
      <c r="AZ123" s="250">
        <f>'Result Entry'!BA125</f>
        <v>0</v>
      </c>
      <c r="BA123" s="235">
        <f>'Result Entry'!BB125</f>
        <v>0</v>
      </c>
      <c r="BB123" s="251" t="str">
        <f>'Result Entry'!BC125</f>
        <v/>
      </c>
      <c r="BC123" s="252">
        <f>'Result Entry'!BD125</f>
        <v>0</v>
      </c>
      <c r="BD123" s="246">
        <f>'Result Entry'!BE125</f>
        <v>0</v>
      </c>
      <c r="BE123" s="246">
        <f>'Result Entry'!BF125</f>
        <v>0</v>
      </c>
      <c r="BF123" s="247">
        <f>'Result Entry'!BG125</f>
        <v>0</v>
      </c>
      <c r="BG123" s="248">
        <f>'Result Entry'!BH125</f>
        <v>0</v>
      </c>
      <c r="BH123" s="248">
        <f>'Result Entry'!BI125</f>
        <v>0</v>
      </c>
      <c r="BI123" s="249">
        <f>'Result Entry'!BJ125</f>
        <v>0</v>
      </c>
      <c r="BJ123" s="91">
        <f>'Result Entry'!BK125</f>
        <v>0</v>
      </c>
      <c r="BK123" s="250">
        <f>'Result Entry'!BL125</f>
        <v>0</v>
      </c>
      <c r="BL123" s="250">
        <f>'Result Entry'!BM125</f>
        <v>0</v>
      </c>
      <c r="BM123" s="250">
        <f>'Result Entry'!BN125</f>
        <v>0</v>
      </c>
      <c r="BN123" s="91">
        <f>'Result Entry'!BO125</f>
        <v>0</v>
      </c>
      <c r="BO123" s="250">
        <f>'Result Entry'!BP125</f>
        <v>0</v>
      </c>
      <c r="BP123" s="235">
        <f>'Result Entry'!BQ125</f>
        <v>0</v>
      </c>
      <c r="BQ123" s="251" t="str">
        <f>'Result Entry'!BR125</f>
        <v/>
      </c>
      <c r="BR123" s="259">
        <f>'Result Entry'!BS125</f>
        <v>0</v>
      </c>
      <c r="BS123" s="254">
        <f>'Result Entry'!BT125</f>
        <v>0</v>
      </c>
      <c r="BT123" s="254">
        <f>'Result Entry'!BU125</f>
        <v>0</v>
      </c>
      <c r="BU123" s="254">
        <f>'Result Entry'!BV125</f>
        <v>0</v>
      </c>
      <c r="BV123" s="254">
        <f>'Result Entry'!BW125</f>
        <v>0</v>
      </c>
      <c r="BW123" s="260">
        <f>'Result Entry'!BX125</f>
        <v>0</v>
      </c>
      <c r="BX123" s="235">
        <f>'Result Entry'!BY125</f>
        <v>0</v>
      </c>
      <c r="BY123" s="251" t="str">
        <f>'Result Entry'!BZ125</f>
        <v/>
      </c>
      <c r="BZ123" s="259">
        <f>'Result Entry'!CA125</f>
        <v>0</v>
      </c>
      <c r="CA123" s="254">
        <f>'Result Entry'!CB125</f>
        <v>0</v>
      </c>
      <c r="CB123" s="254">
        <f>'Result Entry'!CC125</f>
        <v>0</v>
      </c>
      <c r="CC123" s="254">
        <f>'Result Entry'!CD125</f>
        <v>0</v>
      </c>
      <c r="CD123" s="254">
        <f>'Result Entry'!CE125</f>
        <v>0</v>
      </c>
      <c r="CE123" s="260">
        <f>'Result Entry'!CF125</f>
        <v>0</v>
      </c>
      <c r="CF123" s="235">
        <f>'Result Entry'!CG125</f>
        <v>0</v>
      </c>
      <c r="CG123" s="251" t="str">
        <f>'Result Entry'!CH125</f>
        <v/>
      </c>
      <c r="CH123" s="259">
        <f>'Result Entry'!CI125</f>
        <v>0</v>
      </c>
      <c r="CI123" s="254">
        <f>'Result Entry'!CJ125</f>
        <v>0</v>
      </c>
      <c r="CJ123" s="254">
        <f>'Result Entry'!CK125</f>
        <v>0</v>
      </c>
      <c r="CK123" s="254">
        <f>'Result Entry'!CL125</f>
        <v>0</v>
      </c>
      <c r="CL123" s="254">
        <f>'Result Entry'!CM125</f>
        <v>0</v>
      </c>
      <c r="CM123" s="260">
        <f>'Result Entry'!CN125</f>
        <v>0</v>
      </c>
      <c r="CN123" s="235">
        <f>'Result Entry'!CO125</f>
        <v>0</v>
      </c>
      <c r="CO123" s="251" t="str">
        <f>'Result Entry'!CP125</f>
        <v/>
      </c>
      <c r="CP123" s="259">
        <f>'Result Entry'!CQ125</f>
        <v>0</v>
      </c>
      <c r="CQ123" s="254">
        <f>'Result Entry'!CR125</f>
        <v>0</v>
      </c>
      <c r="CR123" s="254">
        <f>'Result Entry'!CS125</f>
        <v>0</v>
      </c>
      <c r="CS123" s="254">
        <f>'Result Entry'!CT125</f>
        <v>0</v>
      </c>
      <c r="CT123" s="254">
        <f>'Result Entry'!CU125</f>
        <v>0</v>
      </c>
      <c r="CU123" s="260">
        <f>'Result Entry'!CV125</f>
        <v>0</v>
      </c>
      <c r="CV123" s="235" t="str">
        <f>'Result Entry'!CW125</f>
        <v/>
      </c>
      <c r="CW123" s="251" t="str">
        <f>'Result Entry'!CX125</f>
        <v/>
      </c>
      <c r="CX123" s="261">
        <f>'Result Entry'!CY125</f>
        <v>0</v>
      </c>
      <c r="CY123" s="262">
        <f>'Result Entry'!CZ125</f>
        <v>0</v>
      </c>
      <c r="CZ123" s="263" t="str">
        <f>'Result Entry'!DA125</f>
        <v/>
      </c>
      <c r="DA123" s="256">
        <f>'Result Entry'!DB125</f>
        <v>705</v>
      </c>
      <c r="DB123" s="242">
        <f>'Result Entry'!DC125</f>
        <v>0</v>
      </c>
      <c r="DC123" s="257">
        <f>'Result Entry'!DD125</f>
        <v>0</v>
      </c>
      <c r="DD123" s="235" t="str">
        <f>'Result Entry'!DE125</f>
        <v/>
      </c>
      <c r="DE123" s="235" t="str">
        <f>'Result Entry'!DF125</f>
        <v/>
      </c>
      <c r="DF123" s="235" t="str">
        <f>'Result Entry'!DG125</f>
        <v/>
      </c>
      <c r="DG123" s="258" t="str">
        <f>'Result Entry'!DH125</f>
        <v/>
      </c>
    </row>
    <row r="124" spans="1:111">
      <c r="A124" s="833"/>
      <c r="B124" s="245">
        <f t="shared" si="2"/>
        <v>0</v>
      </c>
      <c r="C124" s="234">
        <f>'Result Entry'!D126</f>
        <v>0</v>
      </c>
      <c r="D124" s="234">
        <f>'Result Entry'!E126</f>
        <v>0</v>
      </c>
      <c r="E124" s="234">
        <f>'Result Entry'!F126</f>
        <v>0</v>
      </c>
      <c r="F124" s="235">
        <f>'Result Entry'!G126</f>
        <v>0</v>
      </c>
      <c r="G124" s="235">
        <f>'Result Entry'!H126</f>
        <v>0</v>
      </c>
      <c r="H124" s="235">
        <f>'Result Entry'!I126</f>
        <v>0</v>
      </c>
      <c r="I124" s="525">
        <f>'Result Entry'!J126</f>
        <v>0</v>
      </c>
      <c r="J124" s="92">
        <f>'Result Entry'!K126</f>
        <v>0</v>
      </c>
      <c r="K124" s="246">
        <f>'Result Entry'!L126</f>
        <v>0</v>
      </c>
      <c r="L124" s="246">
        <f>'Result Entry'!M126</f>
        <v>0</v>
      </c>
      <c r="M124" s="247">
        <f>'Result Entry'!N126</f>
        <v>0</v>
      </c>
      <c r="N124" s="248">
        <f>'Result Entry'!O126</f>
        <v>0</v>
      </c>
      <c r="O124" s="248">
        <f>'Result Entry'!P126</f>
        <v>0</v>
      </c>
      <c r="P124" s="249">
        <f>'Result Entry'!Q126</f>
        <v>0</v>
      </c>
      <c r="Q124" s="91">
        <f>'Result Entry'!R126</f>
        <v>0</v>
      </c>
      <c r="R124" s="250">
        <f>'Result Entry'!S126</f>
        <v>0</v>
      </c>
      <c r="S124" s="250">
        <f>'Result Entry'!T126</f>
        <v>0</v>
      </c>
      <c r="T124" s="250">
        <f>'Result Entry'!U126</f>
        <v>0</v>
      </c>
      <c r="U124" s="91">
        <f>'Result Entry'!V126</f>
        <v>0</v>
      </c>
      <c r="V124" s="250">
        <f>'Result Entry'!W126</f>
        <v>0</v>
      </c>
      <c r="W124" s="235">
        <f>'Result Entry'!X126</f>
        <v>0</v>
      </c>
      <c r="X124" s="251" t="str">
        <f>'Result Entry'!Y126</f>
        <v/>
      </c>
      <c r="Y124" s="252">
        <f>'Result Entry'!Z126</f>
        <v>0</v>
      </c>
      <c r="Z124" s="246">
        <f>'Result Entry'!AA126</f>
        <v>0</v>
      </c>
      <c r="AA124" s="246">
        <f>'Result Entry'!AB126</f>
        <v>0</v>
      </c>
      <c r="AB124" s="247">
        <f>'Result Entry'!AC126</f>
        <v>0</v>
      </c>
      <c r="AC124" s="248">
        <f>'Result Entry'!AD126</f>
        <v>0</v>
      </c>
      <c r="AD124" s="248">
        <f>'Result Entry'!AE126</f>
        <v>0</v>
      </c>
      <c r="AE124" s="249">
        <f>'Result Entry'!AF126</f>
        <v>0</v>
      </c>
      <c r="AF124" s="91">
        <f>'Result Entry'!AG126</f>
        <v>0</v>
      </c>
      <c r="AG124" s="250">
        <f>'Result Entry'!AH126</f>
        <v>0</v>
      </c>
      <c r="AH124" s="250">
        <f>'Result Entry'!AI126</f>
        <v>0</v>
      </c>
      <c r="AI124" s="250">
        <f>'Result Entry'!AJ126</f>
        <v>0</v>
      </c>
      <c r="AJ124" s="91">
        <f>'Result Entry'!AK126</f>
        <v>0</v>
      </c>
      <c r="AK124" s="250">
        <f>'Result Entry'!AL126</f>
        <v>0</v>
      </c>
      <c r="AL124" s="235">
        <f>'Result Entry'!AM126</f>
        <v>0</v>
      </c>
      <c r="AM124" s="251" t="str">
        <f>'Result Entry'!AN126</f>
        <v/>
      </c>
      <c r="AN124" s="252">
        <f>'Result Entry'!AO126</f>
        <v>0</v>
      </c>
      <c r="AO124" s="246">
        <f>'Result Entry'!AP126</f>
        <v>0</v>
      </c>
      <c r="AP124" s="246">
        <f>'Result Entry'!AQ126</f>
        <v>0</v>
      </c>
      <c r="AQ124" s="247">
        <f>'Result Entry'!AR126</f>
        <v>0</v>
      </c>
      <c r="AR124" s="248">
        <f>'Result Entry'!AS126</f>
        <v>0</v>
      </c>
      <c r="AS124" s="248">
        <f>'Result Entry'!AT126</f>
        <v>0</v>
      </c>
      <c r="AT124" s="249">
        <f>'Result Entry'!AU126</f>
        <v>0</v>
      </c>
      <c r="AU124" s="91">
        <f>'Result Entry'!AV126</f>
        <v>0</v>
      </c>
      <c r="AV124" s="250">
        <f>'Result Entry'!AW126</f>
        <v>0</v>
      </c>
      <c r="AW124" s="250">
        <f>'Result Entry'!AX126</f>
        <v>0</v>
      </c>
      <c r="AX124" s="250">
        <f>'Result Entry'!AY126</f>
        <v>0</v>
      </c>
      <c r="AY124" s="91">
        <f>'Result Entry'!AZ126</f>
        <v>0</v>
      </c>
      <c r="AZ124" s="250">
        <f>'Result Entry'!BA126</f>
        <v>0</v>
      </c>
      <c r="BA124" s="235">
        <f>'Result Entry'!BB126</f>
        <v>0</v>
      </c>
      <c r="BB124" s="251" t="str">
        <f>'Result Entry'!BC126</f>
        <v/>
      </c>
      <c r="BC124" s="252">
        <f>'Result Entry'!BD126</f>
        <v>0</v>
      </c>
      <c r="BD124" s="246">
        <f>'Result Entry'!BE126</f>
        <v>0</v>
      </c>
      <c r="BE124" s="246">
        <f>'Result Entry'!BF126</f>
        <v>0</v>
      </c>
      <c r="BF124" s="247">
        <f>'Result Entry'!BG126</f>
        <v>0</v>
      </c>
      <c r="BG124" s="248">
        <f>'Result Entry'!BH126</f>
        <v>0</v>
      </c>
      <c r="BH124" s="248">
        <f>'Result Entry'!BI126</f>
        <v>0</v>
      </c>
      <c r="BI124" s="249">
        <f>'Result Entry'!BJ126</f>
        <v>0</v>
      </c>
      <c r="BJ124" s="91">
        <f>'Result Entry'!BK126</f>
        <v>0</v>
      </c>
      <c r="BK124" s="250">
        <f>'Result Entry'!BL126</f>
        <v>0</v>
      </c>
      <c r="BL124" s="250">
        <f>'Result Entry'!BM126</f>
        <v>0</v>
      </c>
      <c r="BM124" s="250">
        <f>'Result Entry'!BN126</f>
        <v>0</v>
      </c>
      <c r="BN124" s="91">
        <f>'Result Entry'!BO126</f>
        <v>0</v>
      </c>
      <c r="BO124" s="250">
        <f>'Result Entry'!BP126</f>
        <v>0</v>
      </c>
      <c r="BP124" s="235">
        <f>'Result Entry'!BQ126</f>
        <v>0</v>
      </c>
      <c r="BQ124" s="251" t="str">
        <f>'Result Entry'!BR126</f>
        <v/>
      </c>
      <c r="BR124" s="259">
        <f>'Result Entry'!BS126</f>
        <v>0</v>
      </c>
      <c r="BS124" s="254">
        <f>'Result Entry'!BT126</f>
        <v>0</v>
      </c>
      <c r="BT124" s="254">
        <f>'Result Entry'!BU126</f>
        <v>0</v>
      </c>
      <c r="BU124" s="254">
        <f>'Result Entry'!BV126</f>
        <v>0</v>
      </c>
      <c r="BV124" s="254">
        <f>'Result Entry'!BW126</f>
        <v>0</v>
      </c>
      <c r="BW124" s="260">
        <f>'Result Entry'!BX126</f>
        <v>0</v>
      </c>
      <c r="BX124" s="235">
        <f>'Result Entry'!BY126</f>
        <v>0</v>
      </c>
      <c r="BY124" s="251" t="str">
        <f>'Result Entry'!BZ126</f>
        <v/>
      </c>
      <c r="BZ124" s="259">
        <f>'Result Entry'!CA126</f>
        <v>0</v>
      </c>
      <c r="CA124" s="254">
        <f>'Result Entry'!CB126</f>
        <v>0</v>
      </c>
      <c r="CB124" s="254">
        <f>'Result Entry'!CC126</f>
        <v>0</v>
      </c>
      <c r="CC124" s="254">
        <f>'Result Entry'!CD126</f>
        <v>0</v>
      </c>
      <c r="CD124" s="254">
        <f>'Result Entry'!CE126</f>
        <v>0</v>
      </c>
      <c r="CE124" s="260">
        <f>'Result Entry'!CF126</f>
        <v>0</v>
      </c>
      <c r="CF124" s="235">
        <f>'Result Entry'!CG126</f>
        <v>0</v>
      </c>
      <c r="CG124" s="251" t="str">
        <f>'Result Entry'!CH126</f>
        <v/>
      </c>
      <c r="CH124" s="259">
        <f>'Result Entry'!CI126</f>
        <v>0</v>
      </c>
      <c r="CI124" s="254">
        <f>'Result Entry'!CJ126</f>
        <v>0</v>
      </c>
      <c r="CJ124" s="254">
        <f>'Result Entry'!CK126</f>
        <v>0</v>
      </c>
      <c r="CK124" s="254">
        <f>'Result Entry'!CL126</f>
        <v>0</v>
      </c>
      <c r="CL124" s="254">
        <f>'Result Entry'!CM126</f>
        <v>0</v>
      </c>
      <c r="CM124" s="260">
        <f>'Result Entry'!CN126</f>
        <v>0</v>
      </c>
      <c r="CN124" s="235">
        <f>'Result Entry'!CO126</f>
        <v>0</v>
      </c>
      <c r="CO124" s="251" t="str">
        <f>'Result Entry'!CP126</f>
        <v/>
      </c>
      <c r="CP124" s="259">
        <f>'Result Entry'!CQ126</f>
        <v>0</v>
      </c>
      <c r="CQ124" s="254">
        <f>'Result Entry'!CR126</f>
        <v>0</v>
      </c>
      <c r="CR124" s="254">
        <f>'Result Entry'!CS126</f>
        <v>0</v>
      </c>
      <c r="CS124" s="254">
        <f>'Result Entry'!CT126</f>
        <v>0</v>
      </c>
      <c r="CT124" s="254">
        <f>'Result Entry'!CU126</f>
        <v>0</v>
      </c>
      <c r="CU124" s="260">
        <f>'Result Entry'!CV126</f>
        <v>0</v>
      </c>
      <c r="CV124" s="235" t="str">
        <f>'Result Entry'!CW126</f>
        <v/>
      </c>
      <c r="CW124" s="251" t="str">
        <f>'Result Entry'!CX126</f>
        <v/>
      </c>
      <c r="CX124" s="261">
        <f>'Result Entry'!CY126</f>
        <v>0</v>
      </c>
      <c r="CY124" s="262">
        <f>'Result Entry'!CZ126</f>
        <v>0</v>
      </c>
      <c r="CZ124" s="263" t="str">
        <f>'Result Entry'!DA126</f>
        <v/>
      </c>
      <c r="DA124" s="256">
        <f>'Result Entry'!DB126</f>
        <v>705</v>
      </c>
      <c r="DB124" s="242">
        <f>'Result Entry'!DC126</f>
        <v>0</v>
      </c>
      <c r="DC124" s="257">
        <f>'Result Entry'!DD126</f>
        <v>0</v>
      </c>
      <c r="DD124" s="235" t="str">
        <f>'Result Entry'!DE126</f>
        <v/>
      </c>
      <c r="DE124" s="235" t="str">
        <f>'Result Entry'!DF126</f>
        <v/>
      </c>
      <c r="DF124" s="235" t="str">
        <f>'Result Entry'!DG126</f>
        <v/>
      </c>
      <c r="DG124" s="258" t="str">
        <f>'Result Entry'!DH126</f>
        <v/>
      </c>
    </row>
    <row r="125" spans="1:111">
      <c r="A125" s="833"/>
      <c r="B125" s="245">
        <f t="shared" si="2"/>
        <v>0</v>
      </c>
      <c r="C125" s="234">
        <f>'Result Entry'!D127</f>
        <v>0</v>
      </c>
      <c r="D125" s="234">
        <f>'Result Entry'!E127</f>
        <v>0</v>
      </c>
      <c r="E125" s="234">
        <f>'Result Entry'!F127</f>
        <v>0</v>
      </c>
      <c r="F125" s="235">
        <f>'Result Entry'!G127</f>
        <v>0</v>
      </c>
      <c r="G125" s="235">
        <f>'Result Entry'!H127</f>
        <v>0</v>
      </c>
      <c r="H125" s="235">
        <f>'Result Entry'!I127</f>
        <v>0</v>
      </c>
      <c r="I125" s="525">
        <f>'Result Entry'!J127</f>
        <v>0</v>
      </c>
      <c r="J125" s="92">
        <f>'Result Entry'!K127</f>
        <v>0</v>
      </c>
      <c r="K125" s="246">
        <f>'Result Entry'!L127</f>
        <v>0</v>
      </c>
      <c r="L125" s="246">
        <f>'Result Entry'!M127</f>
        <v>0</v>
      </c>
      <c r="M125" s="247">
        <f>'Result Entry'!N127</f>
        <v>0</v>
      </c>
      <c r="N125" s="248">
        <f>'Result Entry'!O127</f>
        <v>0</v>
      </c>
      <c r="O125" s="248">
        <f>'Result Entry'!P127</f>
        <v>0</v>
      </c>
      <c r="P125" s="249">
        <f>'Result Entry'!Q127</f>
        <v>0</v>
      </c>
      <c r="Q125" s="91">
        <f>'Result Entry'!R127</f>
        <v>0</v>
      </c>
      <c r="R125" s="250">
        <f>'Result Entry'!S127</f>
        <v>0</v>
      </c>
      <c r="S125" s="250">
        <f>'Result Entry'!T127</f>
        <v>0</v>
      </c>
      <c r="T125" s="250">
        <f>'Result Entry'!U127</f>
        <v>0</v>
      </c>
      <c r="U125" s="91">
        <f>'Result Entry'!V127</f>
        <v>0</v>
      </c>
      <c r="V125" s="250">
        <f>'Result Entry'!W127</f>
        <v>0</v>
      </c>
      <c r="W125" s="235">
        <f>'Result Entry'!X127</f>
        <v>0</v>
      </c>
      <c r="X125" s="251" t="str">
        <f>'Result Entry'!Y127</f>
        <v/>
      </c>
      <c r="Y125" s="252">
        <f>'Result Entry'!Z127</f>
        <v>0</v>
      </c>
      <c r="Z125" s="246">
        <f>'Result Entry'!AA127</f>
        <v>0</v>
      </c>
      <c r="AA125" s="246">
        <f>'Result Entry'!AB127</f>
        <v>0</v>
      </c>
      <c r="AB125" s="247">
        <f>'Result Entry'!AC127</f>
        <v>0</v>
      </c>
      <c r="AC125" s="248">
        <f>'Result Entry'!AD127</f>
        <v>0</v>
      </c>
      <c r="AD125" s="248">
        <f>'Result Entry'!AE127</f>
        <v>0</v>
      </c>
      <c r="AE125" s="249">
        <f>'Result Entry'!AF127</f>
        <v>0</v>
      </c>
      <c r="AF125" s="91">
        <f>'Result Entry'!AG127</f>
        <v>0</v>
      </c>
      <c r="AG125" s="250">
        <f>'Result Entry'!AH127</f>
        <v>0</v>
      </c>
      <c r="AH125" s="250">
        <f>'Result Entry'!AI127</f>
        <v>0</v>
      </c>
      <c r="AI125" s="250">
        <f>'Result Entry'!AJ127</f>
        <v>0</v>
      </c>
      <c r="AJ125" s="91">
        <f>'Result Entry'!AK127</f>
        <v>0</v>
      </c>
      <c r="AK125" s="250">
        <f>'Result Entry'!AL127</f>
        <v>0</v>
      </c>
      <c r="AL125" s="235">
        <f>'Result Entry'!AM127</f>
        <v>0</v>
      </c>
      <c r="AM125" s="251" t="str">
        <f>'Result Entry'!AN127</f>
        <v/>
      </c>
      <c r="AN125" s="252">
        <f>'Result Entry'!AO127</f>
        <v>0</v>
      </c>
      <c r="AO125" s="246">
        <f>'Result Entry'!AP127</f>
        <v>0</v>
      </c>
      <c r="AP125" s="246">
        <f>'Result Entry'!AQ127</f>
        <v>0</v>
      </c>
      <c r="AQ125" s="247">
        <f>'Result Entry'!AR127</f>
        <v>0</v>
      </c>
      <c r="AR125" s="248">
        <f>'Result Entry'!AS127</f>
        <v>0</v>
      </c>
      <c r="AS125" s="248">
        <f>'Result Entry'!AT127</f>
        <v>0</v>
      </c>
      <c r="AT125" s="249">
        <f>'Result Entry'!AU127</f>
        <v>0</v>
      </c>
      <c r="AU125" s="91">
        <f>'Result Entry'!AV127</f>
        <v>0</v>
      </c>
      <c r="AV125" s="250">
        <f>'Result Entry'!AW127</f>
        <v>0</v>
      </c>
      <c r="AW125" s="250">
        <f>'Result Entry'!AX127</f>
        <v>0</v>
      </c>
      <c r="AX125" s="250">
        <f>'Result Entry'!AY127</f>
        <v>0</v>
      </c>
      <c r="AY125" s="91">
        <f>'Result Entry'!AZ127</f>
        <v>0</v>
      </c>
      <c r="AZ125" s="250">
        <f>'Result Entry'!BA127</f>
        <v>0</v>
      </c>
      <c r="BA125" s="235">
        <f>'Result Entry'!BB127</f>
        <v>0</v>
      </c>
      <c r="BB125" s="251" t="str">
        <f>'Result Entry'!BC127</f>
        <v/>
      </c>
      <c r="BC125" s="252">
        <f>'Result Entry'!BD127</f>
        <v>0</v>
      </c>
      <c r="BD125" s="246">
        <f>'Result Entry'!BE127</f>
        <v>0</v>
      </c>
      <c r="BE125" s="246">
        <f>'Result Entry'!BF127</f>
        <v>0</v>
      </c>
      <c r="BF125" s="247">
        <f>'Result Entry'!BG127</f>
        <v>0</v>
      </c>
      <c r="BG125" s="248">
        <f>'Result Entry'!BH127</f>
        <v>0</v>
      </c>
      <c r="BH125" s="248">
        <f>'Result Entry'!BI127</f>
        <v>0</v>
      </c>
      <c r="BI125" s="249">
        <f>'Result Entry'!BJ127</f>
        <v>0</v>
      </c>
      <c r="BJ125" s="91">
        <f>'Result Entry'!BK127</f>
        <v>0</v>
      </c>
      <c r="BK125" s="250">
        <f>'Result Entry'!BL127</f>
        <v>0</v>
      </c>
      <c r="BL125" s="250">
        <f>'Result Entry'!BM127</f>
        <v>0</v>
      </c>
      <c r="BM125" s="250">
        <f>'Result Entry'!BN127</f>
        <v>0</v>
      </c>
      <c r="BN125" s="91">
        <f>'Result Entry'!BO127</f>
        <v>0</v>
      </c>
      <c r="BO125" s="250">
        <f>'Result Entry'!BP127</f>
        <v>0</v>
      </c>
      <c r="BP125" s="235">
        <f>'Result Entry'!BQ127</f>
        <v>0</v>
      </c>
      <c r="BQ125" s="251" t="str">
        <f>'Result Entry'!BR127</f>
        <v/>
      </c>
      <c r="BR125" s="259">
        <f>'Result Entry'!BS127</f>
        <v>0</v>
      </c>
      <c r="BS125" s="254">
        <f>'Result Entry'!BT127</f>
        <v>0</v>
      </c>
      <c r="BT125" s="254">
        <f>'Result Entry'!BU127</f>
        <v>0</v>
      </c>
      <c r="BU125" s="254">
        <f>'Result Entry'!BV127</f>
        <v>0</v>
      </c>
      <c r="BV125" s="254">
        <f>'Result Entry'!BW127</f>
        <v>0</v>
      </c>
      <c r="BW125" s="260">
        <f>'Result Entry'!BX127</f>
        <v>0</v>
      </c>
      <c r="BX125" s="235">
        <f>'Result Entry'!BY127</f>
        <v>0</v>
      </c>
      <c r="BY125" s="251" t="str">
        <f>'Result Entry'!BZ127</f>
        <v/>
      </c>
      <c r="BZ125" s="259">
        <f>'Result Entry'!CA127</f>
        <v>0</v>
      </c>
      <c r="CA125" s="254">
        <f>'Result Entry'!CB127</f>
        <v>0</v>
      </c>
      <c r="CB125" s="254">
        <f>'Result Entry'!CC127</f>
        <v>0</v>
      </c>
      <c r="CC125" s="254">
        <f>'Result Entry'!CD127</f>
        <v>0</v>
      </c>
      <c r="CD125" s="254">
        <f>'Result Entry'!CE127</f>
        <v>0</v>
      </c>
      <c r="CE125" s="260">
        <f>'Result Entry'!CF127</f>
        <v>0</v>
      </c>
      <c r="CF125" s="235">
        <f>'Result Entry'!CG127</f>
        <v>0</v>
      </c>
      <c r="CG125" s="251" t="str">
        <f>'Result Entry'!CH127</f>
        <v/>
      </c>
      <c r="CH125" s="259">
        <f>'Result Entry'!CI127</f>
        <v>0</v>
      </c>
      <c r="CI125" s="254">
        <f>'Result Entry'!CJ127</f>
        <v>0</v>
      </c>
      <c r="CJ125" s="254">
        <f>'Result Entry'!CK127</f>
        <v>0</v>
      </c>
      <c r="CK125" s="254">
        <f>'Result Entry'!CL127</f>
        <v>0</v>
      </c>
      <c r="CL125" s="254">
        <f>'Result Entry'!CM127</f>
        <v>0</v>
      </c>
      <c r="CM125" s="260">
        <f>'Result Entry'!CN127</f>
        <v>0</v>
      </c>
      <c r="CN125" s="235">
        <f>'Result Entry'!CO127</f>
        <v>0</v>
      </c>
      <c r="CO125" s="251" t="str">
        <f>'Result Entry'!CP127</f>
        <v/>
      </c>
      <c r="CP125" s="259">
        <f>'Result Entry'!CQ127</f>
        <v>0</v>
      </c>
      <c r="CQ125" s="254">
        <f>'Result Entry'!CR127</f>
        <v>0</v>
      </c>
      <c r="CR125" s="254">
        <f>'Result Entry'!CS127</f>
        <v>0</v>
      </c>
      <c r="CS125" s="254">
        <f>'Result Entry'!CT127</f>
        <v>0</v>
      </c>
      <c r="CT125" s="254">
        <f>'Result Entry'!CU127</f>
        <v>0</v>
      </c>
      <c r="CU125" s="260">
        <f>'Result Entry'!CV127</f>
        <v>0</v>
      </c>
      <c r="CV125" s="235" t="str">
        <f>'Result Entry'!CW127</f>
        <v/>
      </c>
      <c r="CW125" s="251" t="str">
        <f>'Result Entry'!CX127</f>
        <v/>
      </c>
      <c r="CX125" s="261">
        <f>'Result Entry'!CY127</f>
        <v>0</v>
      </c>
      <c r="CY125" s="262">
        <f>'Result Entry'!CZ127</f>
        <v>0</v>
      </c>
      <c r="CZ125" s="263" t="str">
        <f>'Result Entry'!DA127</f>
        <v/>
      </c>
      <c r="DA125" s="256">
        <f>'Result Entry'!DB127</f>
        <v>705</v>
      </c>
      <c r="DB125" s="242">
        <f>'Result Entry'!DC127</f>
        <v>0</v>
      </c>
      <c r="DC125" s="257">
        <f>'Result Entry'!DD127</f>
        <v>0</v>
      </c>
      <c r="DD125" s="235" t="str">
        <f>'Result Entry'!DE127</f>
        <v/>
      </c>
      <c r="DE125" s="235" t="str">
        <f>'Result Entry'!DF127</f>
        <v/>
      </c>
      <c r="DF125" s="235" t="str">
        <f>'Result Entry'!DG127</f>
        <v/>
      </c>
      <c r="DG125" s="258" t="str">
        <f>'Result Entry'!DH127</f>
        <v/>
      </c>
    </row>
    <row r="126" spans="1:111">
      <c r="A126" s="833"/>
      <c r="B126" s="245">
        <f t="shared" si="2"/>
        <v>0</v>
      </c>
      <c r="C126" s="234">
        <f>'Result Entry'!D128</f>
        <v>0</v>
      </c>
      <c r="D126" s="234">
        <f>'Result Entry'!E128</f>
        <v>0</v>
      </c>
      <c r="E126" s="234">
        <f>'Result Entry'!F128</f>
        <v>0</v>
      </c>
      <c r="F126" s="235">
        <f>'Result Entry'!G128</f>
        <v>0</v>
      </c>
      <c r="G126" s="235">
        <f>'Result Entry'!H128</f>
        <v>0</v>
      </c>
      <c r="H126" s="235">
        <f>'Result Entry'!I128</f>
        <v>0</v>
      </c>
      <c r="I126" s="525">
        <f>'Result Entry'!J128</f>
        <v>0</v>
      </c>
      <c r="J126" s="92">
        <f>'Result Entry'!K128</f>
        <v>0</v>
      </c>
      <c r="K126" s="246">
        <f>'Result Entry'!L128</f>
        <v>0</v>
      </c>
      <c r="L126" s="246">
        <f>'Result Entry'!M128</f>
        <v>0</v>
      </c>
      <c r="M126" s="247">
        <f>'Result Entry'!N128</f>
        <v>0</v>
      </c>
      <c r="N126" s="248">
        <f>'Result Entry'!O128</f>
        <v>0</v>
      </c>
      <c r="O126" s="248">
        <f>'Result Entry'!P128</f>
        <v>0</v>
      </c>
      <c r="P126" s="249">
        <f>'Result Entry'!Q128</f>
        <v>0</v>
      </c>
      <c r="Q126" s="91">
        <f>'Result Entry'!R128</f>
        <v>0</v>
      </c>
      <c r="R126" s="250">
        <f>'Result Entry'!S128</f>
        <v>0</v>
      </c>
      <c r="S126" s="250">
        <f>'Result Entry'!T128</f>
        <v>0</v>
      </c>
      <c r="T126" s="250">
        <f>'Result Entry'!U128</f>
        <v>0</v>
      </c>
      <c r="U126" s="91">
        <f>'Result Entry'!V128</f>
        <v>0</v>
      </c>
      <c r="V126" s="250">
        <f>'Result Entry'!W128</f>
        <v>0</v>
      </c>
      <c r="W126" s="235">
        <f>'Result Entry'!X128</f>
        <v>0</v>
      </c>
      <c r="X126" s="251" t="str">
        <f>'Result Entry'!Y128</f>
        <v/>
      </c>
      <c r="Y126" s="252">
        <f>'Result Entry'!Z128</f>
        <v>0</v>
      </c>
      <c r="Z126" s="246">
        <f>'Result Entry'!AA128</f>
        <v>0</v>
      </c>
      <c r="AA126" s="246">
        <f>'Result Entry'!AB128</f>
        <v>0</v>
      </c>
      <c r="AB126" s="247">
        <f>'Result Entry'!AC128</f>
        <v>0</v>
      </c>
      <c r="AC126" s="248">
        <f>'Result Entry'!AD128</f>
        <v>0</v>
      </c>
      <c r="AD126" s="248">
        <f>'Result Entry'!AE128</f>
        <v>0</v>
      </c>
      <c r="AE126" s="249">
        <f>'Result Entry'!AF128</f>
        <v>0</v>
      </c>
      <c r="AF126" s="91">
        <f>'Result Entry'!AG128</f>
        <v>0</v>
      </c>
      <c r="AG126" s="250">
        <f>'Result Entry'!AH128</f>
        <v>0</v>
      </c>
      <c r="AH126" s="250">
        <f>'Result Entry'!AI128</f>
        <v>0</v>
      </c>
      <c r="AI126" s="250">
        <f>'Result Entry'!AJ128</f>
        <v>0</v>
      </c>
      <c r="AJ126" s="91">
        <f>'Result Entry'!AK128</f>
        <v>0</v>
      </c>
      <c r="AK126" s="250">
        <f>'Result Entry'!AL128</f>
        <v>0</v>
      </c>
      <c r="AL126" s="235">
        <f>'Result Entry'!AM128</f>
        <v>0</v>
      </c>
      <c r="AM126" s="251" t="str">
        <f>'Result Entry'!AN128</f>
        <v/>
      </c>
      <c r="AN126" s="252">
        <f>'Result Entry'!AO128</f>
        <v>0</v>
      </c>
      <c r="AO126" s="246">
        <f>'Result Entry'!AP128</f>
        <v>0</v>
      </c>
      <c r="AP126" s="246">
        <f>'Result Entry'!AQ128</f>
        <v>0</v>
      </c>
      <c r="AQ126" s="247">
        <f>'Result Entry'!AR128</f>
        <v>0</v>
      </c>
      <c r="AR126" s="248">
        <f>'Result Entry'!AS128</f>
        <v>0</v>
      </c>
      <c r="AS126" s="248">
        <f>'Result Entry'!AT128</f>
        <v>0</v>
      </c>
      <c r="AT126" s="249">
        <f>'Result Entry'!AU128</f>
        <v>0</v>
      </c>
      <c r="AU126" s="91">
        <f>'Result Entry'!AV128</f>
        <v>0</v>
      </c>
      <c r="AV126" s="250">
        <f>'Result Entry'!AW128</f>
        <v>0</v>
      </c>
      <c r="AW126" s="250">
        <f>'Result Entry'!AX128</f>
        <v>0</v>
      </c>
      <c r="AX126" s="250">
        <f>'Result Entry'!AY128</f>
        <v>0</v>
      </c>
      <c r="AY126" s="91">
        <f>'Result Entry'!AZ128</f>
        <v>0</v>
      </c>
      <c r="AZ126" s="250">
        <f>'Result Entry'!BA128</f>
        <v>0</v>
      </c>
      <c r="BA126" s="235">
        <f>'Result Entry'!BB128</f>
        <v>0</v>
      </c>
      <c r="BB126" s="251" t="str">
        <f>'Result Entry'!BC128</f>
        <v/>
      </c>
      <c r="BC126" s="252">
        <f>'Result Entry'!BD128</f>
        <v>0</v>
      </c>
      <c r="BD126" s="246">
        <f>'Result Entry'!BE128</f>
        <v>0</v>
      </c>
      <c r="BE126" s="246">
        <f>'Result Entry'!BF128</f>
        <v>0</v>
      </c>
      <c r="BF126" s="247">
        <f>'Result Entry'!BG128</f>
        <v>0</v>
      </c>
      <c r="BG126" s="248">
        <f>'Result Entry'!BH128</f>
        <v>0</v>
      </c>
      <c r="BH126" s="248">
        <f>'Result Entry'!BI128</f>
        <v>0</v>
      </c>
      <c r="BI126" s="249">
        <f>'Result Entry'!BJ128</f>
        <v>0</v>
      </c>
      <c r="BJ126" s="91">
        <f>'Result Entry'!BK128</f>
        <v>0</v>
      </c>
      <c r="BK126" s="250">
        <f>'Result Entry'!BL128</f>
        <v>0</v>
      </c>
      <c r="BL126" s="250">
        <f>'Result Entry'!BM128</f>
        <v>0</v>
      </c>
      <c r="BM126" s="250">
        <f>'Result Entry'!BN128</f>
        <v>0</v>
      </c>
      <c r="BN126" s="91">
        <f>'Result Entry'!BO128</f>
        <v>0</v>
      </c>
      <c r="BO126" s="250">
        <f>'Result Entry'!BP128</f>
        <v>0</v>
      </c>
      <c r="BP126" s="235">
        <f>'Result Entry'!BQ128</f>
        <v>0</v>
      </c>
      <c r="BQ126" s="251" t="str">
        <f>'Result Entry'!BR128</f>
        <v/>
      </c>
      <c r="BR126" s="259">
        <f>'Result Entry'!BS128</f>
        <v>0</v>
      </c>
      <c r="BS126" s="254">
        <f>'Result Entry'!BT128</f>
        <v>0</v>
      </c>
      <c r="BT126" s="254">
        <f>'Result Entry'!BU128</f>
        <v>0</v>
      </c>
      <c r="BU126" s="254">
        <f>'Result Entry'!BV128</f>
        <v>0</v>
      </c>
      <c r="BV126" s="254">
        <f>'Result Entry'!BW128</f>
        <v>0</v>
      </c>
      <c r="BW126" s="260">
        <f>'Result Entry'!BX128</f>
        <v>0</v>
      </c>
      <c r="BX126" s="235">
        <f>'Result Entry'!BY128</f>
        <v>0</v>
      </c>
      <c r="BY126" s="251" t="str">
        <f>'Result Entry'!BZ128</f>
        <v/>
      </c>
      <c r="BZ126" s="259">
        <f>'Result Entry'!CA128</f>
        <v>0</v>
      </c>
      <c r="CA126" s="254">
        <f>'Result Entry'!CB128</f>
        <v>0</v>
      </c>
      <c r="CB126" s="254">
        <f>'Result Entry'!CC128</f>
        <v>0</v>
      </c>
      <c r="CC126" s="254">
        <f>'Result Entry'!CD128</f>
        <v>0</v>
      </c>
      <c r="CD126" s="254">
        <f>'Result Entry'!CE128</f>
        <v>0</v>
      </c>
      <c r="CE126" s="260">
        <f>'Result Entry'!CF128</f>
        <v>0</v>
      </c>
      <c r="CF126" s="235">
        <f>'Result Entry'!CG128</f>
        <v>0</v>
      </c>
      <c r="CG126" s="251" t="str">
        <f>'Result Entry'!CH128</f>
        <v/>
      </c>
      <c r="CH126" s="259">
        <f>'Result Entry'!CI128</f>
        <v>0</v>
      </c>
      <c r="CI126" s="254">
        <f>'Result Entry'!CJ128</f>
        <v>0</v>
      </c>
      <c r="CJ126" s="254">
        <f>'Result Entry'!CK128</f>
        <v>0</v>
      </c>
      <c r="CK126" s="254">
        <f>'Result Entry'!CL128</f>
        <v>0</v>
      </c>
      <c r="CL126" s="254">
        <f>'Result Entry'!CM128</f>
        <v>0</v>
      </c>
      <c r="CM126" s="260">
        <f>'Result Entry'!CN128</f>
        <v>0</v>
      </c>
      <c r="CN126" s="235">
        <f>'Result Entry'!CO128</f>
        <v>0</v>
      </c>
      <c r="CO126" s="251" t="str">
        <f>'Result Entry'!CP128</f>
        <v/>
      </c>
      <c r="CP126" s="259">
        <f>'Result Entry'!CQ128</f>
        <v>0</v>
      </c>
      <c r="CQ126" s="254">
        <f>'Result Entry'!CR128</f>
        <v>0</v>
      </c>
      <c r="CR126" s="254">
        <f>'Result Entry'!CS128</f>
        <v>0</v>
      </c>
      <c r="CS126" s="254">
        <f>'Result Entry'!CT128</f>
        <v>0</v>
      </c>
      <c r="CT126" s="254">
        <f>'Result Entry'!CU128</f>
        <v>0</v>
      </c>
      <c r="CU126" s="260">
        <f>'Result Entry'!CV128</f>
        <v>0</v>
      </c>
      <c r="CV126" s="235" t="str">
        <f>'Result Entry'!CW128</f>
        <v/>
      </c>
      <c r="CW126" s="251" t="str">
        <f>'Result Entry'!CX128</f>
        <v/>
      </c>
      <c r="CX126" s="261">
        <f>'Result Entry'!CY128</f>
        <v>0</v>
      </c>
      <c r="CY126" s="262">
        <f>'Result Entry'!CZ128</f>
        <v>0</v>
      </c>
      <c r="CZ126" s="263" t="str">
        <f>'Result Entry'!DA128</f>
        <v/>
      </c>
      <c r="DA126" s="256">
        <f>'Result Entry'!DB128</f>
        <v>705</v>
      </c>
      <c r="DB126" s="242">
        <f>'Result Entry'!DC128</f>
        <v>0</v>
      </c>
      <c r="DC126" s="257">
        <f>'Result Entry'!DD128</f>
        <v>0</v>
      </c>
      <c r="DD126" s="235" t="str">
        <f>'Result Entry'!DE128</f>
        <v/>
      </c>
      <c r="DE126" s="235" t="str">
        <f>'Result Entry'!DF128</f>
        <v/>
      </c>
      <c r="DF126" s="235" t="str">
        <f>'Result Entry'!DG128</f>
        <v/>
      </c>
      <c r="DG126" s="258" t="str">
        <f>'Result Entry'!DH128</f>
        <v/>
      </c>
    </row>
    <row r="127" spans="1:111">
      <c r="A127" s="833"/>
      <c r="B127" s="245">
        <f t="shared" si="2"/>
        <v>0</v>
      </c>
      <c r="C127" s="234">
        <f>'Result Entry'!D129</f>
        <v>0</v>
      </c>
      <c r="D127" s="234">
        <f>'Result Entry'!E129</f>
        <v>0</v>
      </c>
      <c r="E127" s="234">
        <f>'Result Entry'!F129</f>
        <v>0</v>
      </c>
      <c r="F127" s="235">
        <f>'Result Entry'!G129</f>
        <v>0</v>
      </c>
      <c r="G127" s="235">
        <f>'Result Entry'!H129</f>
        <v>0</v>
      </c>
      <c r="H127" s="235">
        <f>'Result Entry'!I129</f>
        <v>0</v>
      </c>
      <c r="I127" s="525">
        <f>'Result Entry'!J129</f>
        <v>0</v>
      </c>
      <c r="J127" s="92">
        <f>'Result Entry'!K129</f>
        <v>0</v>
      </c>
      <c r="K127" s="246">
        <f>'Result Entry'!L129</f>
        <v>0</v>
      </c>
      <c r="L127" s="246">
        <f>'Result Entry'!M129</f>
        <v>0</v>
      </c>
      <c r="M127" s="247">
        <f>'Result Entry'!N129</f>
        <v>0</v>
      </c>
      <c r="N127" s="248">
        <f>'Result Entry'!O129</f>
        <v>0</v>
      </c>
      <c r="O127" s="248">
        <f>'Result Entry'!P129</f>
        <v>0</v>
      </c>
      <c r="P127" s="249">
        <f>'Result Entry'!Q129</f>
        <v>0</v>
      </c>
      <c r="Q127" s="91">
        <f>'Result Entry'!R129</f>
        <v>0</v>
      </c>
      <c r="R127" s="250">
        <f>'Result Entry'!S129</f>
        <v>0</v>
      </c>
      <c r="S127" s="250">
        <f>'Result Entry'!T129</f>
        <v>0</v>
      </c>
      <c r="T127" s="250">
        <f>'Result Entry'!U129</f>
        <v>0</v>
      </c>
      <c r="U127" s="91">
        <f>'Result Entry'!V129</f>
        <v>0</v>
      </c>
      <c r="V127" s="250">
        <f>'Result Entry'!W129</f>
        <v>0</v>
      </c>
      <c r="W127" s="235">
        <f>'Result Entry'!X129</f>
        <v>0</v>
      </c>
      <c r="X127" s="251" t="str">
        <f>'Result Entry'!Y129</f>
        <v/>
      </c>
      <c r="Y127" s="252">
        <f>'Result Entry'!Z129</f>
        <v>0</v>
      </c>
      <c r="Z127" s="246">
        <f>'Result Entry'!AA129</f>
        <v>0</v>
      </c>
      <c r="AA127" s="246">
        <f>'Result Entry'!AB129</f>
        <v>0</v>
      </c>
      <c r="AB127" s="247">
        <f>'Result Entry'!AC129</f>
        <v>0</v>
      </c>
      <c r="AC127" s="248">
        <f>'Result Entry'!AD129</f>
        <v>0</v>
      </c>
      <c r="AD127" s="248">
        <f>'Result Entry'!AE129</f>
        <v>0</v>
      </c>
      <c r="AE127" s="249">
        <f>'Result Entry'!AF129</f>
        <v>0</v>
      </c>
      <c r="AF127" s="91">
        <f>'Result Entry'!AG129</f>
        <v>0</v>
      </c>
      <c r="AG127" s="250">
        <f>'Result Entry'!AH129</f>
        <v>0</v>
      </c>
      <c r="AH127" s="250">
        <f>'Result Entry'!AI129</f>
        <v>0</v>
      </c>
      <c r="AI127" s="250">
        <f>'Result Entry'!AJ129</f>
        <v>0</v>
      </c>
      <c r="AJ127" s="91">
        <f>'Result Entry'!AK129</f>
        <v>0</v>
      </c>
      <c r="AK127" s="250">
        <f>'Result Entry'!AL129</f>
        <v>0</v>
      </c>
      <c r="AL127" s="235">
        <f>'Result Entry'!AM129</f>
        <v>0</v>
      </c>
      <c r="AM127" s="251" t="str">
        <f>'Result Entry'!AN129</f>
        <v/>
      </c>
      <c r="AN127" s="252">
        <f>'Result Entry'!AO129</f>
        <v>0</v>
      </c>
      <c r="AO127" s="246">
        <f>'Result Entry'!AP129</f>
        <v>0</v>
      </c>
      <c r="AP127" s="246">
        <f>'Result Entry'!AQ129</f>
        <v>0</v>
      </c>
      <c r="AQ127" s="247">
        <f>'Result Entry'!AR129</f>
        <v>0</v>
      </c>
      <c r="AR127" s="248">
        <f>'Result Entry'!AS129</f>
        <v>0</v>
      </c>
      <c r="AS127" s="248">
        <f>'Result Entry'!AT129</f>
        <v>0</v>
      </c>
      <c r="AT127" s="249">
        <f>'Result Entry'!AU129</f>
        <v>0</v>
      </c>
      <c r="AU127" s="91">
        <f>'Result Entry'!AV129</f>
        <v>0</v>
      </c>
      <c r="AV127" s="250">
        <f>'Result Entry'!AW129</f>
        <v>0</v>
      </c>
      <c r="AW127" s="250">
        <f>'Result Entry'!AX129</f>
        <v>0</v>
      </c>
      <c r="AX127" s="250">
        <f>'Result Entry'!AY129</f>
        <v>0</v>
      </c>
      <c r="AY127" s="91">
        <f>'Result Entry'!AZ129</f>
        <v>0</v>
      </c>
      <c r="AZ127" s="250">
        <f>'Result Entry'!BA129</f>
        <v>0</v>
      </c>
      <c r="BA127" s="235">
        <f>'Result Entry'!BB129</f>
        <v>0</v>
      </c>
      <c r="BB127" s="251" t="str">
        <f>'Result Entry'!BC129</f>
        <v/>
      </c>
      <c r="BC127" s="252">
        <f>'Result Entry'!BD129</f>
        <v>0</v>
      </c>
      <c r="BD127" s="246">
        <f>'Result Entry'!BE129</f>
        <v>0</v>
      </c>
      <c r="BE127" s="246">
        <f>'Result Entry'!BF129</f>
        <v>0</v>
      </c>
      <c r="BF127" s="247">
        <f>'Result Entry'!BG129</f>
        <v>0</v>
      </c>
      <c r="BG127" s="248">
        <f>'Result Entry'!BH129</f>
        <v>0</v>
      </c>
      <c r="BH127" s="248">
        <f>'Result Entry'!BI129</f>
        <v>0</v>
      </c>
      <c r="BI127" s="249">
        <f>'Result Entry'!BJ129</f>
        <v>0</v>
      </c>
      <c r="BJ127" s="91">
        <f>'Result Entry'!BK129</f>
        <v>0</v>
      </c>
      <c r="BK127" s="250">
        <f>'Result Entry'!BL129</f>
        <v>0</v>
      </c>
      <c r="BL127" s="250">
        <f>'Result Entry'!BM129</f>
        <v>0</v>
      </c>
      <c r="BM127" s="250">
        <f>'Result Entry'!BN129</f>
        <v>0</v>
      </c>
      <c r="BN127" s="91">
        <f>'Result Entry'!BO129</f>
        <v>0</v>
      </c>
      <c r="BO127" s="250">
        <f>'Result Entry'!BP129</f>
        <v>0</v>
      </c>
      <c r="BP127" s="235">
        <f>'Result Entry'!BQ129</f>
        <v>0</v>
      </c>
      <c r="BQ127" s="251" t="str">
        <f>'Result Entry'!BR129</f>
        <v/>
      </c>
      <c r="BR127" s="259">
        <f>'Result Entry'!BS129</f>
        <v>0</v>
      </c>
      <c r="BS127" s="254">
        <f>'Result Entry'!BT129</f>
        <v>0</v>
      </c>
      <c r="BT127" s="254">
        <f>'Result Entry'!BU129</f>
        <v>0</v>
      </c>
      <c r="BU127" s="254">
        <f>'Result Entry'!BV129</f>
        <v>0</v>
      </c>
      <c r="BV127" s="254">
        <f>'Result Entry'!BW129</f>
        <v>0</v>
      </c>
      <c r="BW127" s="260">
        <f>'Result Entry'!BX129</f>
        <v>0</v>
      </c>
      <c r="BX127" s="235">
        <f>'Result Entry'!BY129</f>
        <v>0</v>
      </c>
      <c r="BY127" s="251" t="str">
        <f>'Result Entry'!BZ129</f>
        <v/>
      </c>
      <c r="BZ127" s="259">
        <f>'Result Entry'!CA129</f>
        <v>0</v>
      </c>
      <c r="CA127" s="254">
        <f>'Result Entry'!CB129</f>
        <v>0</v>
      </c>
      <c r="CB127" s="254">
        <f>'Result Entry'!CC129</f>
        <v>0</v>
      </c>
      <c r="CC127" s="254">
        <f>'Result Entry'!CD129</f>
        <v>0</v>
      </c>
      <c r="CD127" s="254">
        <f>'Result Entry'!CE129</f>
        <v>0</v>
      </c>
      <c r="CE127" s="260">
        <f>'Result Entry'!CF129</f>
        <v>0</v>
      </c>
      <c r="CF127" s="235">
        <f>'Result Entry'!CG129</f>
        <v>0</v>
      </c>
      <c r="CG127" s="251" t="str">
        <f>'Result Entry'!CH129</f>
        <v/>
      </c>
      <c r="CH127" s="259">
        <f>'Result Entry'!CI129</f>
        <v>0</v>
      </c>
      <c r="CI127" s="254">
        <f>'Result Entry'!CJ129</f>
        <v>0</v>
      </c>
      <c r="CJ127" s="254">
        <f>'Result Entry'!CK129</f>
        <v>0</v>
      </c>
      <c r="CK127" s="254">
        <f>'Result Entry'!CL129</f>
        <v>0</v>
      </c>
      <c r="CL127" s="254">
        <f>'Result Entry'!CM129</f>
        <v>0</v>
      </c>
      <c r="CM127" s="260">
        <f>'Result Entry'!CN129</f>
        <v>0</v>
      </c>
      <c r="CN127" s="235">
        <f>'Result Entry'!CO129</f>
        <v>0</v>
      </c>
      <c r="CO127" s="251" t="str">
        <f>'Result Entry'!CP129</f>
        <v/>
      </c>
      <c r="CP127" s="259">
        <f>'Result Entry'!CQ129</f>
        <v>0</v>
      </c>
      <c r="CQ127" s="254">
        <f>'Result Entry'!CR129</f>
        <v>0</v>
      </c>
      <c r="CR127" s="254">
        <f>'Result Entry'!CS129</f>
        <v>0</v>
      </c>
      <c r="CS127" s="254">
        <f>'Result Entry'!CT129</f>
        <v>0</v>
      </c>
      <c r="CT127" s="254">
        <f>'Result Entry'!CU129</f>
        <v>0</v>
      </c>
      <c r="CU127" s="260">
        <f>'Result Entry'!CV129</f>
        <v>0</v>
      </c>
      <c r="CV127" s="235" t="str">
        <f>'Result Entry'!CW129</f>
        <v/>
      </c>
      <c r="CW127" s="251" t="str">
        <f>'Result Entry'!CX129</f>
        <v/>
      </c>
      <c r="CX127" s="261">
        <f>'Result Entry'!CY129</f>
        <v>0</v>
      </c>
      <c r="CY127" s="262">
        <f>'Result Entry'!CZ129</f>
        <v>0</v>
      </c>
      <c r="CZ127" s="263" t="str">
        <f>'Result Entry'!DA129</f>
        <v/>
      </c>
      <c r="DA127" s="256">
        <f>'Result Entry'!DB129</f>
        <v>705</v>
      </c>
      <c r="DB127" s="242">
        <f>'Result Entry'!DC129</f>
        <v>0</v>
      </c>
      <c r="DC127" s="257">
        <f>'Result Entry'!DD129</f>
        <v>0</v>
      </c>
      <c r="DD127" s="235" t="str">
        <f>'Result Entry'!DE129</f>
        <v/>
      </c>
      <c r="DE127" s="235" t="str">
        <f>'Result Entry'!DF129</f>
        <v/>
      </c>
      <c r="DF127" s="235" t="str">
        <f>'Result Entry'!DG129</f>
        <v/>
      </c>
      <c r="DG127" s="258" t="str">
        <f>'Result Entry'!DH129</f>
        <v/>
      </c>
    </row>
    <row r="128" spans="1:111">
      <c r="A128" s="833"/>
      <c r="B128" s="245">
        <f t="shared" si="2"/>
        <v>0</v>
      </c>
      <c r="C128" s="234">
        <f>'Result Entry'!D130</f>
        <v>0</v>
      </c>
      <c r="D128" s="234">
        <f>'Result Entry'!E130</f>
        <v>0</v>
      </c>
      <c r="E128" s="234">
        <f>'Result Entry'!F130</f>
        <v>0</v>
      </c>
      <c r="F128" s="235">
        <f>'Result Entry'!G130</f>
        <v>0</v>
      </c>
      <c r="G128" s="235">
        <f>'Result Entry'!H130</f>
        <v>0</v>
      </c>
      <c r="H128" s="235">
        <f>'Result Entry'!I130</f>
        <v>0</v>
      </c>
      <c r="I128" s="525">
        <f>'Result Entry'!J130</f>
        <v>0</v>
      </c>
      <c r="J128" s="92">
        <f>'Result Entry'!K130</f>
        <v>0</v>
      </c>
      <c r="K128" s="246">
        <f>'Result Entry'!L130</f>
        <v>0</v>
      </c>
      <c r="L128" s="246">
        <f>'Result Entry'!M130</f>
        <v>0</v>
      </c>
      <c r="M128" s="247">
        <f>'Result Entry'!N130</f>
        <v>0</v>
      </c>
      <c r="N128" s="248">
        <f>'Result Entry'!O130</f>
        <v>0</v>
      </c>
      <c r="O128" s="248">
        <f>'Result Entry'!P130</f>
        <v>0</v>
      </c>
      <c r="P128" s="249">
        <f>'Result Entry'!Q130</f>
        <v>0</v>
      </c>
      <c r="Q128" s="91">
        <f>'Result Entry'!R130</f>
        <v>0</v>
      </c>
      <c r="R128" s="250">
        <f>'Result Entry'!S130</f>
        <v>0</v>
      </c>
      <c r="S128" s="250">
        <f>'Result Entry'!T130</f>
        <v>0</v>
      </c>
      <c r="T128" s="250">
        <f>'Result Entry'!U130</f>
        <v>0</v>
      </c>
      <c r="U128" s="91">
        <f>'Result Entry'!V130</f>
        <v>0</v>
      </c>
      <c r="V128" s="250">
        <f>'Result Entry'!W130</f>
        <v>0</v>
      </c>
      <c r="W128" s="235">
        <f>'Result Entry'!X130</f>
        <v>0</v>
      </c>
      <c r="X128" s="251" t="str">
        <f>'Result Entry'!Y130</f>
        <v/>
      </c>
      <c r="Y128" s="252">
        <f>'Result Entry'!Z130</f>
        <v>0</v>
      </c>
      <c r="Z128" s="246">
        <f>'Result Entry'!AA130</f>
        <v>0</v>
      </c>
      <c r="AA128" s="246">
        <f>'Result Entry'!AB130</f>
        <v>0</v>
      </c>
      <c r="AB128" s="247">
        <f>'Result Entry'!AC130</f>
        <v>0</v>
      </c>
      <c r="AC128" s="248">
        <f>'Result Entry'!AD130</f>
        <v>0</v>
      </c>
      <c r="AD128" s="248">
        <f>'Result Entry'!AE130</f>
        <v>0</v>
      </c>
      <c r="AE128" s="249">
        <f>'Result Entry'!AF130</f>
        <v>0</v>
      </c>
      <c r="AF128" s="91">
        <f>'Result Entry'!AG130</f>
        <v>0</v>
      </c>
      <c r="AG128" s="250">
        <f>'Result Entry'!AH130</f>
        <v>0</v>
      </c>
      <c r="AH128" s="250">
        <f>'Result Entry'!AI130</f>
        <v>0</v>
      </c>
      <c r="AI128" s="250">
        <f>'Result Entry'!AJ130</f>
        <v>0</v>
      </c>
      <c r="AJ128" s="91">
        <f>'Result Entry'!AK130</f>
        <v>0</v>
      </c>
      <c r="AK128" s="250">
        <f>'Result Entry'!AL130</f>
        <v>0</v>
      </c>
      <c r="AL128" s="235">
        <f>'Result Entry'!AM130</f>
        <v>0</v>
      </c>
      <c r="AM128" s="251" t="str">
        <f>'Result Entry'!AN130</f>
        <v/>
      </c>
      <c r="AN128" s="252">
        <f>'Result Entry'!AO130</f>
        <v>0</v>
      </c>
      <c r="AO128" s="246">
        <f>'Result Entry'!AP130</f>
        <v>0</v>
      </c>
      <c r="AP128" s="246">
        <f>'Result Entry'!AQ130</f>
        <v>0</v>
      </c>
      <c r="AQ128" s="247">
        <f>'Result Entry'!AR130</f>
        <v>0</v>
      </c>
      <c r="AR128" s="248">
        <f>'Result Entry'!AS130</f>
        <v>0</v>
      </c>
      <c r="AS128" s="248">
        <f>'Result Entry'!AT130</f>
        <v>0</v>
      </c>
      <c r="AT128" s="249">
        <f>'Result Entry'!AU130</f>
        <v>0</v>
      </c>
      <c r="AU128" s="91">
        <f>'Result Entry'!AV130</f>
        <v>0</v>
      </c>
      <c r="AV128" s="250">
        <f>'Result Entry'!AW130</f>
        <v>0</v>
      </c>
      <c r="AW128" s="250">
        <f>'Result Entry'!AX130</f>
        <v>0</v>
      </c>
      <c r="AX128" s="250">
        <f>'Result Entry'!AY130</f>
        <v>0</v>
      </c>
      <c r="AY128" s="91">
        <f>'Result Entry'!AZ130</f>
        <v>0</v>
      </c>
      <c r="AZ128" s="250">
        <f>'Result Entry'!BA130</f>
        <v>0</v>
      </c>
      <c r="BA128" s="235">
        <f>'Result Entry'!BB130</f>
        <v>0</v>
      </c>
      <c r="BB128" s="251" t="str">
        <f>'Result Entry'!BC130</f>
        <v/>
      </c>
      <c r="BC128" s="252">
        <f>'Result Entry'!BD130</f>
        <v>0</v>
      </c>
      <c r="BD128" s="246">
        <f>'Result Entry'!BE130</f>
        <v>0</v>
      </c>
      <c r="BE128" s="246">
        <f>'Result Entry'!BF130</f>
        <v>0</v>
      </c>
      <c r="BF128" s="247">
        <f>'Result Entry'!BG130</f>
        <v>0</v>
      </c>
      <c r="BG128" s="248">
        <f>'Result Entry'!BH130</f>
        <v>0</v>
      </c>
      <c r="BH128" s="248">
        <f>'Result Entry'!BI130</f>
        <v>0</v>
      </c>
      <c r="BI128" s="249">
        <f>'Result Entry'!BJ130</f>
        <v>0</v>
      </c>
      <c r="BJ128" s="91">
        <f>'Result Entry'!BK130</f>
        <v>0</v>
      </c>
      <c r="BK128" s="250">
        <f>'Result Entry'!BL130</f>
        <v>0</v>
      </c>
      <c r="BL128" s="250">
        <f>'Result Entry'!BM130</f>
        <v>0</v>
      </c>
      <c r="BM128" s="250">
        <f>'Result Entry'!BN130</f>
        <v>0</v>
      </c>
      <c r="BN128" s="91">
        <f>'Result Entry'!BO130</f>
        <v>0</v>
      </c>
      <c r="BO128" s="250">
        <f>'Result Entry'!BP130</f>
        <v>0</v>
      </c>
      <c r="BP128" s="235">
        <f>'Result Entry'!BQ130</f>
        <v>0</v>
      </c>
      <c r="BQ128" s="251" t="str">
        <f>'Result Entry'!BR130</f>
        <v/>
      </c>
      <c r="BR128" s="259">
        <f>'Result Entry'!BS130</f>
        <v>0</v>
      </c>
      <c r="BS128" s="254">
        <f>'Result Entry'!BT130</f>
        <v>0</v>
      </c>
      <c r="BT128" s="254">
        <f>'Result Entry'!BU130</f>
        <v>0</v>
      </c>
      <c r="BU128" s="254">
        <f>'Result Entry'!BV130</f>
        <v>0</v>
      </c>
      <c r="BV128" s="254">
        <f>'Result Entry'!BW130</f>
        <v>0</v>
      </c>
      <c r="BW128" s="260">
        <f>'Result Entry'!BX130</f>
        <v>0</v>
      </c>
      <c r="BX128" s="235">
        <f>'Result Entry'!BY130</f>
        <v>0</v>
      </c>
      <c r="BY128" s="251" t="str">
        <f>'Result Entry'!BZ130</f>
        <v/>
      </c>
      <c r="BZ128" s="259">
        <f>'Result Entry'!CA130</f>
        <v>0</v>
      </c>
      <c r="CA128" s="254">
        <f>'Result Entry'!CB130</f>
        <v>0</v>
      </c>
      <c r="CB128" s="254">
        <f>'Result Entry'!CC130</f>
        <v>0</v>
      </c>
      <c r="CC128" s="254">
        <f>'Result Entry'!CD130</f>
        <v>0</v>
      </c>
      <c r="CD128" s="254">
        <f>'Result Entry'!CE130</f>
        <v>0</v>
      </c>
      <c r="CE128" s="260">
        <f>'Result Entry'!CF130</f>
        <v>0</v>
      </c>
      <c r="CF128" s="235">
        <f>'Result Entry'!CG130</f>
        <v>0</v>
      </c>
      <c r="CG128" s="251" t="str">
        <f>'Result Entry'!CH130</f>
        <v/>
      </c>
      <c r="CH128" s="259">
        <f>'Result Entry'!CI130</f>
        <v>0</v>
      </c>
      <c r="CI128" s="254">
        <f>'Result Entry'!CJ130</f>
        <v>0</v>
      </c>
      <c r="CJ128" s="254">
        <f>'Result Entry'!CK130</f>
        <v>0</v>
      </c>
      <c r="CK128" s="254">
        <f>'Result Entry'!CL130</f>
        <v>0</v>
      </c>
      <c r="CL128" s="254">
        <f>'Result Entry'!CM130</f>
        <v>0</v>
      </c>
      <c r="CM128" s="260">
        <f>'Result Entry'!CN130</f>
        <v>0</v>
      </c>
      <c r="CN128" s="235">
        <f>'Result Entry'!CO130</f>
        <v>0</v>
      </c>
      <c r="CO128" s="251" t="str">
        <f>'Result Entry'!CP130</f>
        <v/>
      </c>
      <c r="CP128" s="259">
        <f>'Result Entry'!CQ130</f>
        <v>0</v>
      </c>
      <c r="CQ128" s="254">
        <f>'Result Entry'!CR130</f>
        <v>0</v>
      </c>
      <c r="CR128" s="254">
        <f>'Result Entry'!CS130</f>
        <v>0</v>
      </c>
      <c r="CS128" s="254">
        <f>'Result Entry'!CT130</f>
        <v>0</v>
      </c>
      <c r="CT128" s="254">
        <f>'Result Entry'!CU130</f>
        <v>0</v>
      </c>
      <c r="CU128" s="260">
        <f>'Result Entry'!CV130</f>
        <v>0</v>
      </c>
      <c r="CV128" s="235" t="str">
        <f>'Result Entry'!CW130</f>
        <v/>
      </c>
      <c r="CW128" s="251" t="str">
        <f>'Result Entry'!CX130</f>
        <v/>
      </c>
      <c r="CX128" s="261">
        <f>'Result Entry'!CY130</f>
        <v>0</v>
      </c>
      <c r="CY128" s="262">
        <f>'Result Entry'!CZ130</f>
        <v>0</v>
      </c>
      <c r="CZ128" s="263" t="str">
        <f>'Result Entry'!DA130</f>
        <v/>
      </c>
      <c r="DA128" s="256">
        <f>'Result Entry'!DB130</f>
        <v>705</v>
      </c>
      <c r="DB128" s="242">
        <f>'Result Entry'!DC130</f>
        <v>0</v>
      </c>
      <c r="DC128" s="257">
        <f>'Result Entry'!DD130</f>
        <v>0</v>
      </c>
      <c r="DD128" s="235" t="str">
        <f>'Result Entry'!DE130</f>
        <v/>
      </c>
      <c r="DE128" s="235" t="str">
        <f>'Result Entry'!DF130</f>
        <v/>
      </c>
      <c r="DF128" s="235" t="str">
        <f>'Result Entry'!DG130</f>
        <v/>
      </c>
      <c r="DG128" s="258" t="str">
        <f>'Result Entry'!DH130</f>
        <v/>
      </c>
    </row>
    <row r="129" spans="1:111">
      <c r="A129" s="833"/>
      <c r="B129" s="245">
        <f t="shared" si="2"/>
        <v>0</v>
      </c>
      <c r="C129" s="234">
        <f>'Result Entry'!D131</f>
        <v>0</v>
      </c>
      <c r="D129" s="234">
        <f>'Result Entry'!E131</f>
        <v>0</v>
      </c>
      <c r="E129" s="234">
        <f>'Result Entry'!F131</f>
        <v>0</v>
      </c>
      <c r="F129" s="235">
        <f>'Result Entry'!G131</f>
        <v>0</v>
      </c>
      <c r="G129" s="235">
        <f>'Result Entry'!H131</f>
        <v>0</v>
      </c>
      <c r="H129" s="235">
        <f>'Result Entry'!I131</f>
        <v>0</v>
      </c>
      <c r="I129" s="525">
        <f>'Result Entry'!J131</f>
        <v>0</v>
      </c>
      <c r="J129" s="92">
        <f>'Result Entry'!K131</f>
        <v>0</v>
      </c>
      <c r="K129" s="246">
        <f>'Result Entry'!L131</f>
        <v>0</v>
      </c>
      <c r="L129" s="246">
        <f>'Result Entry'!M131</f>
        <v>0</v>
      </c>
      <c r="M129" s="247">
        <f>'Result Entry'!N131</f>
        <v>0</v>
      </c>
      <c r="N129" s="248">
        <f>'Result Entry'!O131</f>
        <v>0</v>
      </c>
      <c r="O129" s="248">
        <f>'Result Entry'!P131</f>
        <v>0</v>
      </c>
      <c r="P129" s="249">
        <f>'Result Entry'!Q131</f>
        <v>0</v>
      </c>
      <c r="Q129" s="91">
        <f>'Result Entry'!R131</f>
        <v>0</v>
      </c>
      <c r="R129" s="250">
        <f>'Result Entry'!S131</f>
        <v>0</v>
      </c>
      <c r="S129" s="250">
        <f>'Result Entry'!T131</f>
        <v>0</v>
      </c>
      <c r="T129" s="250">
        <f>'Result Entry'!U131</f>
        <v>0</v>
      </c>
      <c r="U129" s="91">
        <f>'Result Entry'!V131</f>
        <v>0</v>
      </c>
      <c r="V129" s="250">
        <f>'Result Entry'!W131</f>
        <v>0</v>
      </c>
      <c r="W129" s="235">
        <f>'Result Entry'!X131</f>
        <v>0</v>
      </c>
      <c r="X129" s="251" t="str">
        <f>'Result Entry'!Y131</f>
        <v/>
      </c>
      <c r="Y129" s="252">
        <f>'Result Entry'!Z131</f>
        <v>0</v>
      </c>
      <c r="Z129" s="246">
        <f>'Result Entry'!AA131</f>
        <v>0</v>
      </c>
      <c r="AA129" s="246">
        <f>'Result Entry'!AB131</f>
        <v>0</v>
      </c>
      <c r="AB129" s="247">
        <f>'Result Entry'!AC131</f>
        <v>0</v>
      </c>
      <c r="AC129" s="248">
        <f>'Result Entry'!AD131</f>
        <v>0</v>
      </c>
      <c r="AD129" s="248">
        <f>'Result Entry'!AE131</f>
        <v>0</v>
      </c>
      <c r="AE129" s="249">
        <f>'Result Entry'!AF131</f>
        <v>0</v>
      </c>
      <c r="AF129" s="91">
        <f>'Result Entry'!AG131</f>
        <v>0</v>
      </c>
      <c r="AG129" s="250">
        <f>'Result Entry'!AH131</f>
        <v>0</v>
      </c>
      <c r="AH129" s="250">
        <f>'Result Entry'!AI131</f>
        <v>0</v>
      </c>
      <c r="AI129" s="250">
        <f>'Result Entry'!AJ131</f>
        <v>0</v>
      </c>
      <c r="AJ129" s="91">
        <f>'Result Entry'!AK131</f>
        <v>0</v>
      </c>
      <c r="AK129" s="250">
        <f>'Result Entry'!AL131</f>
        <v>0</v>
      </c>
      <c r="AL129" s="235">
        <f>'Result Entry'!AM131</f>
        <v>0</v>
      </c>
      <c r="AM129" s="251" t="str">
        <f>'Result Entry'!AN131</f>
        <v/>
      </c>
      <c r="AN129" s="252">
        <f>'Result Entry'!AO131</f>
        <v>0</v>
      </c>
      <c r="AO129" s="246">
        <f>'Result Entry'!AP131</f>
        <v>0</v>
      </c>
      <c r="AP129" s="246">
        <f>'Result Entry'!AQ131</f>
        <v>0</v>
      </c>
      <c r="AQ129" s="247">
        <f>'Result Entry'!AR131</f>
        <v>0</v>
      </c>
      <c r="AR129" s="248">
        <f>'Result Entry'!AS131</f>
        <v>0</v>
      </c>
      <c r="AS129" s="248">
        <f>'Result Entry'!AT131</f>
        <v>0</v>
      </c>
      <c r="AT129" s="249">
        <f>'Result Entry'!AU131</f>
        <v>0</v>
      </c>
      <c r="AU129" s="91">
        <f>'Result Entry'!AV131</f>
        <v>0</v>
      </c>
      <c r="AV129" s="250">
        <f>'Result Entry'!AW131</f>
        <v>0</v>
      </c>
      <c r="AW129" s="250">
        <f>'Result Entry'!AX131</f>
        <v>0</v>
      </c>
      <c r="AX129" s="250">
        <f>'Result Entry'!AY131</f>
        <v>0</v>
      </c>
      <c r="AY129" s="91">
        <f>'Result Entry'!AZ131</f>
        <v>0</v>
      </c>
      <c r="AZ129" s="250">
        <f>'Result Entry'!BA131</f>
        <v>0</v>
      </c>
      <c r="BA129" s="235">
        <f>'Result Entry'!BB131</f>
        <v>0</v>
      </c>
      <c r="BB129" s="251" t="str">
        <f>'Result Entry'!BC131</f>
        <v/>
      </c>
      <c r="BC129" s="252">
        <f>'Result Entry'!BD131</f>
        <v>0</v>
      </c>
      <c r="BD129" s="246">
        <f>'Result Entry'!BE131</f>
        <v>0</v>
      </c>
      <c r="BE129" s="246">
        <f>'Result Entry'!BF131</f>
        <v>0</v>
      </c>
      <c r="BF129" s="247">
        <f>'Result Entry'!BG131</f>
        <v>0</v>
      </c>
      <c r="BG129" s="248">
        <f>'Result Entry'!BH131</f>
        <v>0</v>
      </c>
      <c r="BH129" s="248">
        <f>'Result Entry'!BI131</f>
        <v>0</v>
      </c>
      <c r="BI129" s="249">
        <f>'Result Entry'!BJ131</f>
        <v>0</v>
      </c>
      <c r="BJ129" s="91">
        <f>'Result Entry'!BK131</f>
        <v>0</v>
      </c>
      <c r="BK129" s="250">
        <f>'Result Entry'!BL131</f>
        <v>0</v>
      </c>
      <c r="BL129" s="250">
        <f>'Result Entry'!BM131</f>
        <v>0</v>
      </c>
      <c r="BM129" s="250">
        <f>'Result Entry'!BN131</f>
        <v>0</v>
      </c>
      <c r="BN129" s="91">
        <f>'Result Entry'!BO131</f>
        <v>0</v>
      </c>
      <c r="BO129" s="250">
        <f>'Result Entry'!BP131</f>
        <v>0</v>
      </c>
      <c r="BP129" s="235">
        <f>'Result Entry'!BQ131</f>
        <v>0</v>
      </c>
      <c r="BQ129" s="251" t="str">
        <f>'Result Entry'!BR131</f>
        <v/>
      </c>
      <c r="BR129" s="259">
        <f>'Result Entry'!BS131</f>
        <v>0</v>
      </c>
      <c r="BS129" s="254">
        <f>'Result Entry'!BT131</f>
        <v>0</v>
      </c>
      <c r="BT129" s="254">
        <f>'Result Entry'!BU131</f>
        <v>0</v>
      </c>
      <c r="BU129" s="254">
        <f>'Result Entry'!BV131</f>
        <v>0</v>
      </c>
      <c r="BV129" s="254">
        <f>'Result Entry'!BW131</f>
        <v>0</v>
      </c>
      <c r="BW129" s="260">
        <f>'Result Entry'!BX131</f>
        <v>0</v>
      </c>
      <c r="BX129" s="235">
        <f>'Result Entry'!BY131</f>
        <v>0</v>
      </c>
      <c r="BY129" s="251" t="str">
        <f>'Result Entry'!BZ131</f>
        <v/>
      </c>
      <c r="BZ129" s="259">
        <f>'Result Entry'!CA131</f>
        <v>0</v>
      </c>
      <c r="CA129" s="254">
        <f>'Result Entry'!CB131</f>
        <v>0</v>
      </c>
      <c r="CB129" s="254">
        <f>'Result Entry'!CC131</f>
        <v>0</v>
      </c>
      <c r="CC129" s="254">
        <f>'Result Entry'!CD131</f>
        <v>0</v>
      </c>
      <c r="CD129" s="254">
        <f>'Result Entry'!CE131</f>
        <v>0</v>
      </c>
      <c r="CE129" s="260">
        <f>'Result Entry'!CF131</f>
        <v>0</v>
      </c>
      <c r="CF129" s="235">
        <f>'Result Entry'!CG131</f>
        <v>0</v>
      </c>
      <c r="CG129" s="251" t="str">
        <f>'Result Entry'!CH131</f>
        <v/>
      </c>
      <c r="CH129" s="259">
        <f>'Result Entry'!CI131</f>
        <v>0</v>
      </c>
      <c r="CI129" s="254">
        <f>'Result Entry'!CJ131</f>
        <v>0</v>
      </c>
      <c r="CJ129" s="254">
        <f>'Result Entry'!CK131</f>
        <v>0</v>
      </c>
      <c r="CK129" s="254">
        <f>'Result Entry'!CL131</f>
        <v>0</v>
      </c>
      <c r="CL129" s="254">
        <f>'Result Entry'!CM131</f>
        <v>0</v>
      </c>
      <c r="CM129" s="260">
        <f>'Result Entry'!CN131</f>
        <v>0</v>
      </c>
      <c r="CN129" s="235">
        <f>'Result Entry'!CO131</f>
        <v>0</v>
      </c>
      <c r="CO129" s="251" t="str">
        <f>'Result Entry'!CP131</f>
        <v/>
      </c>
      <c r="CP129" s="259">
        <f>'Result Entry'!CQ131</f>
        <v>0</v>
      </c>
      <c r="CQ129" s="254">
        <f>'Result Entry'!CR131</f>
        <v>0</v>
      </c>
      <c r="CR129" s="254">
        <f>'Result Entry'!CS131</f>
        <v>0</v>
      </c>
      <c r="CS129" s="254">
        <f>'Result Entry'!CT131</f>
        <v>0</v>
      </c>
      <c r="CT129" s="254">
        <f>'Result Entry'!CU131</f>
        <v>0</v>
      </c>
      <c r="CU129" s="260">
        <f>'Result Entry'!CV131</f>
        <v>0</v>
      </c>
      <c r="CV129" s="235" t="str">
        <f>'Result Entry'!CW131</f>
        <v/>
      </c>
      <c r="CW129" s="251" t="str">
        <f>'Result Entry'!CX131</f>
        <v/>
      </c>
      <c r="CX129" s="261">
        <f>'Result Entry'!CY131</f>
        <v>0</v>
      </c>
      <c r="CY129" s="262">
        <f>'Result Entry'!CZ131</f>
        <v>0</v>
      </c>
      <c r="CZ129" s="263" t="str">
        <f>'Result Entry'!DA131</f>
        <v/>
      </c>
      <c r="DA129" s="256">
        <f>'Result Entry'!DB131</f>
        <v>705</v>
      </c>
      <c r="DB129" s="242">
        <f>'Result Entry'!DC131</f>
        <v>0</v>
      </c>
      <c r="DC129" s="257">
        <f>'Result Entry'!DD131</f>
        <v>0</v>
      </c>
      <c r="DD129" s="235" t="str">
        <f>'Result Entry'!DE131</f>
        <v/>
      </c>
      <c r="DE129" s="235" t="str">
        <f>'Result Entry'!DF131</f>
        <v/>
      </c>
      <c r="DF129" s="235" t="str">
        <f>'Result Entry'!DG131</f>
        <v/>
      </c>
      <c r="DG129" s="258" t="str">
        <f>'Result Entry'!DH131</f>
        <v/>
      </c>
    </row>
    <row r="130" spans="1:111">
      <c r="A130" s="833"/>
      <c r="B130" s="245">
        <f t="shared" si="2"/>
        <v>0</v>
      </c>
      <c r="C130" s="234">
        <f>'Result Entry'!D132</f>
        <v>0</v>
      </c>
      <c r="D130" s="234">
        <f>'Result Entry'!E132</f>
        <v>0</v>
      </c>
      <c r="E130" s="234">
        <f>'Result Entry'!F132</f>
        <v>0</v>
      </c>
      <c r="F130" s="235">
        <f>'Result Entry'!G132</f>
        <v>0</v>
      </c>
      <c r="G130" s="235">
        <f>'Result Entry'!H132</f>
        <v>0</v>
      </c>
      <c r="H130" s="235">
        <f>'Result Entry'!I132</f>
        <v>0</v>
      </c>
      <c r="I130" s="525">
        <f>'Result Entry'!J132</f>
        <v>0</v>
      </c>
      <c r="J130" s="92">
        <f>'Result Entry'!K132</f>
        <v>0</v>
      </c>
      <c r="K130" s="246">
        <f>'Result Entry'!L132</f>
        <v>0</v>
      </c>
      <c r="L130" s="246">
        <f>'Result Entry'!M132</f>
        <v>0</v>
      </c>
      <c r="M130" s="247">
        <f>'Result Entry'!N132</f>
        <v>0</v>
      </c>
      <c r="N130" s="248">
        <f>'Result Entry'!O132</f>
        <v>0</v>
      </c>
      <c r="O130" s="248">
        <f>'Result Entry'!P132</f>
        <v>0</v>
      </c>
      <c r="P130" s="249">
        <f>'Result Entry'!Q132</f>
        <v>0</v>
      </c>
      <c r="Q130" s="91">
        <f>'Result Entry'!R132</f>
        <v>0</v>
      </c>
      <c r="R130" s="250">
        <f>'Result Entry'!S132</f>
        <v>0</v>
      </c>
      <c r="S130" s="250">
        <f>'Result Entry'!T132</f>
        <v>0</v>
      </c>
      <c r="T130" s="250">
        <f>'Result Entry'!U132</f>
        <v>0</v>
      </c>
      <c r="U130" s="91">
        <f>'Result Entry'!V132</f>
        <v>0</v>
      </c>
      <c r="V130" s="250">
        <f>'Result Entry'!W132</f>
        <v>0</v>
      </c>
      <c r="W130" s="235">
        <f>'Result Entry'!X132</f>
        <v>0</v>
      </c>
      <c r="X130" s="251" t="str">
        <f>'Result Entry'!Y132</f>
        <v/>
      </c>
      <c r="Y130" s="252">
        <f>'Result Entry'!Z132</f>
        <v>0</v>
      </c>
      <c r="Z130" s="246">
        <f>'Result Entry'!AA132</f>
        <v>0</v>
      </c>
      <c r="AA130" s="246">
        <f>'Result Entry'!AB132</f>
        <v>0</v>
      </c>
      <c r="AB130" s="247">
        <f>'Result Entry'!AC132</f>
        <v>0</v>
      </c>
      <c r="AC130" s="248">
        <f>'Result Entry'!AD132</f>
        <v>0</v>
      </c>
      <c r="AD130" s="248">
        <f>'Result Entry'!AE132</f>
        <v>0</v>
      </c>
      <c r="AE130" s="249">
        <f>'Result Entry'!AF132</f>
        <v>0</v>
      </c>
      <c r="AF130" s="91">
        <f>'Result Entry'!AG132</f>
        <v>0</v>
      </c>
      <c r="AG130" s="250">
        <f>'Result Entry'!AH132</f>
        <v>0</v>
      </c>
      <c r="AH130" s="250">
        <f>'Result Entry'!AI132</f>
        <v>0</v>
      </c>
      <c r="AI130" s="250">
        <f>'Result Entry'!AJ132</f>
        <v>0</v>
      </c>
      <c r="AJ130" s="91">
        <f>'Result Entry'!AK132</f>
        <v>0</v>
      </c>
      <c r="AK130" s="250">
        <f>'Result Entry'!AL132</f>
        <v>0</v>
      </c>
      <c r="AL130" s="235">
        <f>'Result Entry'!AM132</f>
        <v>0</v>
      </c>
      <c r="AM130" s="251" t="str">
        <f>'Result Entry'!AN132</f>
        <v/>
      </c>
      <c r="AN130" s="252">
        <f>'Result Entry'!AO132</f>
        <v>0</v>
      </c>
      <c r="AO130" s="246">
        <f>'Result Entry'!AP132</f>
        <v>0</v>
      </c>
      <c r="AP130" s="246">
        <f>'Result Entry'!AQ132</f>
        <v>0</v>
      </c>
      <c r="AQ130" s="247">
        <f>'Result Entry'!AR132</f>
        <v>0</v>
      </c>
      <c r="AR130" s="248">
        <f>'Result Entry'!AS132</f>
        <v>0</v>
      </c>
      <c r="AS130" s="248">
        <f>'Result Entry'!AT132</f>
        <v>0</v>
      </c>
      <c r="AT130" s="249">
        <f>'Result Entry'!AU132</f>
        <v>0</v>
      </c>
      <c r="AU130" s="91">
        <f>'Result Entry'!AV132</f>
        <v>0</v>
      </c>
      <c r="AV130" s="250">
        <f>'Result Entry'!AW132</f>
        <v>0</v>
      </c>
      <c r="AW130" s="250">
        <f>'Result Entry'!AX132</f>
        <v>0</v>
      </c>
      <c r="AX130" s="250">
        <f>'Result Entry'!AY132</f>
        <v>0</v>
      </c>
      <c r="AY130" s="91">
        <f>'Result Entry'!AZ132</f>
        <v>0</v>
      </c>
      <c r="AZ130" s="250">
        <f>'Result Entry'!BA132</f>
        <v>0</v>
      </c>
      <c r="BA130" s="235">
        <f>'Result Entry'!BB132</f>
        <v>0</v>
      </c>
      <c r="BB130" s="251" t="str">
        <f>'Result Entry'!BC132</f>
        <v/>
      </c>
      <c r="BC130" s="252">
        <f>'Result Entry'!BD132</f>
        <v>0</v>
      </c>
      <c r="BD130" s="246">
        <f>'Result Entry'!BE132</f>
        <v>0</v>
      </c>
      <c r="BE130" s="246">
        <f>'Result Entry'!BF132</f>
        <v>0</v>
      </c>
      <c r="BF130" s="247">
        <f>'Result Entry'!BG132</f>
        <v>0</v>
      </c>
      <c r="BG130" s="248">
        <f>'Result Entry'!BH132</f>
        <v>0</v>
      </c>
      <c r="BH130" s="248">
        <f>'Result Entry'!BI132</f>
        <v>0</v>
      </c>
      <c r="BI130" s="249">
        <f>'Result Entry'!BJ132</f>
        <v>0</v>
      </c>
      <c r="BJ130" s="91">
        <f>'Result Entry'!BK132</f>
        <v>0</v>
      </c>
      <c r="BK130" s="250">
        <f>'Result Entry'!BL132</f>
        <v>0</v>
      </c>
      <c r="BL130" s="250">
        <f>'Result Entry'!BM132</f>
        <v>0</v>
      </c>
      <c r="BM130" s="250">
        <f>'Result Entry'!BN132</f>
        <v>0</v>
      </c>
      <c r="BN130" s="91">
        <f>'Result Entry'!BO132</f>
        <v>0</v>
      </c>
      <c r="BO130" s="250">
        <f>'Result Entry'!BP132</f>
        <v>0</v>
      </c>
      <c r="BP130" s="235">
        <f>'Result Entry'!BQ132</f>
        <v>0</v>
      </c>
      <c r="BQ130" s="251" t="str">
        <f>'Result Entry'!BR132</f>
        <v/>
      </c>
      <c r="BR130" s="259">
        <f>'Result Entry'!BS132</f>
        <v>0</v>
      </c>
      <c r="BS130" s="254">
        <f>'Result Entry'!BT132</f>
        <v>0</v>
      </c>
      <c r="BT130" s="254">
        <f>'Result Entry'!BU132</f>
        <v>0</v>
      </c>
      <c r="BU130" s="254">
        <f>'Result Entry'!BV132</f>
        <v>0</v>
      </c>
      <c r="BV130" s="254">
        <f>'Result Entry'!BW132</f>
        <v>0</v>
      </c>
      <c r="BW130" s="260">
        <f>'Result Entry'!BX132</f>
        <v>0</v>
      </c>
      <c r="BX130" s="235">
        <f>'Result Entry'!BY132</f>
        <v>0</v>
      </c>
      <c r="BY130" s="251" t="str">
        <f>'Result Entry'!BZ132</f>
        <v/>
      </c>
      <c r="BZ130" s="259">
        <f>'Result Entry'!CA132</f>
        <v>0</v>
      </c>
      <c r="CA130" s="254">
        <f>'Result Entry'!CB132</f>
        <v>0</v>
      </c>
      <c r="CB130" s="254">
        <f>'Result Entry'!CC132</f>
        <v>0</v>
      </c>
      <c r="CC130" s="254">
        <f>'Result Entry'!CD132</f>
        <v>0</v>
      </c>
      <c r="CD130" s="254">
        <f>'Result Entry'!CE132</f>
        <v>0</v>
      </c>
      <c r="CE130" s="260">
        <f>'Result Entry'!CF132</f>
        <v>0</v>
      </c>
      <c r="CF130" s="235">
        <f>'Result Entry'!CG132</f>
        <v>0</v>
      </c>
      <c r="CG130" s="251" t="str">
        <f>'Result Entry'!CH132</f>
        <v/>
      </c>
      <c r="CH130" s="259">
        <f>'Result Entry'!CI132</f>
        <v>0</v>
      </c>
      <c r="CI130" s="254">
        <f>'Result Entry'!CJ132</f>
        <v>0</v>
      </c>
      <c r="CJ130" s="254">
        <f>'Result Entry'!CK132</f>
        <v>0</v>
      </c>
      <c r="CK130" s="254">
        <f>'Result Entry'!CL132</f>
        <v>0</v>
      </c>
      <c r="CL130" s="254">
        <f>'Result Entry'!CM132</f>
        <v>0</v>
      </c>
      <c r="CM130" s="260">
        <f>'Result Entry'!CN132</f>
        <v>0</v>
      </c>
      <c r="CN130" s="235">
        <f>'Result Entry'!CO132</f>
        <v>0</v>
      </c>
      <c r="CO130" s="251" t="str">
        <f>'Result Entry'!CP132</f>
        <v/>
      </c>
      <c r="CP130" s="259">
        <f>'Result Entry'!CQ132</f>
        <v>0</v>
      </c>
      <c r="CQ130" s="254">
        <f>'Result Entry'!CR132</f>
        <v>0</v>
      </c>
      <c r="CR130" s="254">
        <f>'Result Entry'!CS132</f>
        <v>0</v>
      </c>
      <c r="CS130" s="254">
        <f>'Result Entry'!CT132</f>
        <v>0</v>
      </c>
      <c r="CT130" s="254">
        <f>'Result Entry'!CU132</f>
        <v>0</v>
      </c>
      <c r="CU130" s="260">
        <f>'Result Entry'!CV132</f>
        <v>0</v>
      </c>
      <c r="CV130" s="235" t="str">
        <f>'Result Entry'!CW132</f>
        <v/>
      </c>
      <c r="CW130" s="251" t="str">
        <f>'Result Entry'!CX132</f>
        <v/>
      </c>
      <c r="CX130" s="261">
        <f>'Result Entry'!CY132</f>
        <v>0</v>
      </c>
      <c r="CY130" s="262">
        <f>'Result Entry'!CZ132</f>
        <v>0</v>
      </c>
      <c r="CZ130" s="263" t="str">
        <f>'Result Entry'!DA132</f>
        <v/>
      </c>
      <c r="DA130" s="256">
        <f>'Result Entry'!DB132</f>
        <v>705</v>
      </c>
      <c r="DB130" s="242">
        <f>'Result Entry'!DC132</f>
        <v>0</v>
      </c>
      <c r="DC130" s="257">
        <f>'Result Entry'!DD132</f>
        <v>0</v>
      </c>
      <c r="DD130" s="235" t="str">
        <f>'Result Entry'!DE132</f>
        <v/>
      </c>
      <c r="DE130" s="235" t="str">
        <f>'Result Entry'!DF132</f>
        <v/>
      </c>
      <c r="DF130" s="235" t="str">
        <f>'Result Entry'!DG132</f>
        <v/>
      </c>
      <c r="DG130" s="258" t="str">
        <f>'Result Entry'!DH132</f>
        <v/>
      </c>
    </row>
    <row r="131" spans="1:111">
      <c r="A131" s="833"/>
      <c r="B131" s="245">
        <f t="shared" si="2"/>
        <v>0</v>
      </c>
      <c r="C131" s="234">
        <f>'Result Entry'!D133</f>
        <v>0</v>
      </c>
      <c r="D131" s="234">
        <f>'Result Entry'!E133</f>
        <v>0</v>
      </c>
      <c r="E131" s="234">
        <f>'Result Entry'!F133</f>
        <v>0</v>
      </c>
      <c r="F131" s="235">
        <f>'Result Entry'!G133</f>
        <v>0</v>
      </c>
      <c r="G131" s="235">
        <f>'Result Entry'!H133</f>
        <v>0</v>
      </c>
      <c r="H131" s="235">
        <f>'Result Entry'!I133</f>
        <v>0</v>
      </c>
      <c r="I131" s="525">
        <f>'Result Entry'!J133</f>
        <v>0</v>
      </c>
      <c r="J131" s="92">
        <f>'Result Entry'!K133</f>
        <v>0</v>
      </c>
      <c r="K131" s="246">
        <f>'Result Entry'!L133</f>
        <v>0</v>
      </c>
      <c r="L131" s="246">
        <f>'Result Entry'!M133</f>
        <v>0</v>
      </c>
      <c r="M131" s="247">
        <f>'Result Entry'!N133</f>
        <v>0</v>
      </c>
      <c r="N131" s="248">
        <f>'Result Entry'!O133</f>
        <v>0</v>
      </c>
      <c r="O131" s="248">
        <f>'Result Entry'!P133</f>
        <v>0</v>
      </c>
      <c r="P131" s="249">
        <f>'Result Entry'!Q133</f>
        <v>0</v>
      </c>
      <c r="Q131" s="91">
        <f>'Result Entry'!R133</f>
        <v>0</v>
      </c>
      <c r="R131" s="250">
        <f>'Result Entry'!S133</f>
        <v>0</v>
      </c>
      <c r="S131" s="250">
        <f>'Result Entry'!T133</f>
        <v>0</v>
      </c>
      <c r="T131" s="250">
        <f>'Result Entry'!U133</f>
        <v>0</v>
      </c>
      <c r="U131" s="91">
        <f>'Result Entry'!V133</f>
        <v>0</v>
      </c>
      <c r="V131" s="250">
        <f>'Result Entry'!W133</f>
        <v>0</v>
      </c>
      <c r="W131" s="235">
        <f>'Result Entry'!X133</f>
        <v>0</v>
      </c>
      <c r="X131" s="251" t="str">
        <f>'Result Entry'!Y133</f>
        <v/>
      </c>
      <c r="Y131" s="252">
        <f>'Result Entry'!Z133</f>
        <v>0</v>
      </c>
      <c r="Z131" s="246">
        <f>'Result Entry'!AA133</f>
        <v>0</v>
      </c>
      <c r="AA131" s="246">
        <f>'Result Entry'!AB133</f>
        <v>0</v>
      </c>
      <c r="AB131" s="247">
        <f>'Result Entry'!AC133</f>
        <v>0</v>
      </c>
      <c r="AC131" s="248">
        <f>'Result Entry'!AD133</f>
        <v>0</v>
      </c>
      <c r="AD131" s="248">
        <f>'Result Entry'!AE133</f>
        <v>0</v>
      </c>
      <c r="AE131" s="249">
        <f>'Result Entry'!AF133</f>
        <v>0</v>
      </c>
      <c r="AF131" s="91">
        <f>'Result Entry'!AG133</f>
        <v>0</v>
      </c>
      <c r="AG131" s="250">
        <f>'Result Entry'!AH133</f>
        <v>0</v>
      </c>
      <c r="AH131" s="250">
        <f>'Result Entry'!AI133</f>
        <v>0</v>
      </c>
      <c r="AI131" s="250">
        <f>'Result Entry'!AJ133</f>
        <v>0</v>
      </c>
      <c r="AJ131" s="91">
        <f>'Result Entry'!AK133</f>
        <v>0</v>
      </c>
      <c r="AK131" s="250">
        <f>'Result Entry'!AL133</f>
        <v>0</v>
      </c>
      <c r="AL131" s="235">
        <f>'Result Entry'!AM133</f>
        <v>0</v>
      </c>
      <c r="AM131" s="251" t="str">
        <f>'Result Entry'!AN133</f>
        <v/>
      </c>
      <c r="AN131" s="252">
        <f>'Result Entry'!AO133</f>
        <v>0</v>
      </c>
      <c r="AO131" s="246">
        <f>'Result Entry'!AP133</f>
        <v>0</v>
      </c>
      <c r="AP131" s="246">
        <f>'Result Entry'!AQ133</f>
        <v>0</v>
      </c>
      <c r="AQ131" s="247">
        <f>'Result Entry'!AR133</f>
        <v>0</v>
      </c>
      <c r="AR131" s="248">
        <f>'Result Entry'!AS133</f>
        <v>0</v>
      </c>
      <c r="AS131" s="248">
        <f>'Result Entry'!AT133</f>
        <v>0</v>
      </c>
      <c r="AT131" s="249">
        <f>'Result Entry'!AU133</f>
        <v>0</v>
      </c>
      <c r="AU131" s="91">
        <f>'Result Entry'!AV133</f>
        <v>0</v>
      </c>
      <c r="AV131" s="250">
        <f>'Result Entry'!AW133</f>
        <v>0</v>
      </c>
      <c r="AW131" s="250">
        <f>'Result Entry'!AX133</f>
        <v>0</v>
      </c>
      <c r="AX131" s="250">
        <f>'Result Entry'!AY133</f>
        <v>0</v>
      </c>
      <c r="AY131" s="91">
        <f>'Result Entry'!AZ133</f>
        <v>0</v>
      </c>
      <c r="AZ131" s="250">
        <f>'Result Entry'!BA133</f>
        <v>0</v>
      </c>
      <c r="BA131" s="235">
        <f>'Result Entry'!BB133</f>
        <v>0</v>
      </c>
      <c r="BB131" s="251" t="str">
        <f>'Result Entry'!BC133</f>
        <v/>
      </c>
      <c r="BC131" s="252">
        <f>'Result Entry'!BD133</f>
        <v>0</v>
      </c>
      <c r="BD131" s="246">
        <f>'Result Entry'!BE133</f>
        <v>0</v>
      </c>
      <c r="BE131" s="246">
        <f>'Result Entry'!BF133</f>
        <v>0</v>
      </c>
      <c r="BF131" s="247">
        <f>'Result Entry'!BG133</f>
        <v>0</v>
      </c>
      <c r="BG131" s="248">
        <f>'Result Entry'!BH133</f>
        <v>0</v>
      </c>
      <c r="BH131" s="248">
        <f>'Result Entry'!BI133</f>
        <v>0</v>
      </c>
      <c r="BI131" s="249">
        <f>'Result Entry'!BJ133</f>
        <v>0</v>
      </c>
      <c r="BJ131" s="91">
        <f>'Result Entry'!BK133</f>
        <v>0</v>
      </c>
      <c r="BK131" s="250">
        <f>'Result Entry'!BL133</f>
        <v>0</v>
      </c>
      <c r="BL131" s="250">
        <f>'Result Entry'!BM133</f>
        <v>0</v>
      </c>
      <c r="BM131" s="250">
        <f>'Result Entry'!BN133</f>
        <v>0</v>
      </c>
      <c r="BN131" s="91">
        <f>'Result Entry'!BO133</f>
        <v>0</v>
      </c>
      <c r="BO131" s="250">
        <f>'Result Entry'!BP133</f>
        <v>0</v>
      </c>
      <c r="BP131" s="235">
        <f>'Result Entry'!BQ133</f>
        <v>0</v>
      </c>
      <c r="BQ131" s="251" t="str">
        <f>'Result Entry'!BR133</f>
        <v/>
      </c>
      <c r="BR131" s="259">
        <f>'Result Entry'!BS133</f>
        <v>0</v>
      </c>
      <c r="BS131" s="254">
        <f>'Result Entry'!BT133</f>
        <v>0</v>
      </c>
      <c r="BT131" s="254">
        <f>'Result Entry'!BU133</f>
        <v>0</v>
      </c>
      <c r="BU131" s="254">
        <f>'Result Entry'!BV133</f>
        <v>0</v>
      </c>
      <c r="BV131" s="254">
        <f>'Result Entry'!BW133</f>
        <v>0</v>
      </c>
      <c r="BW131" s="260">
        <f>'Result Entry'!BX133</f>
        <v>0</v>
      </c>
      <c r="BX131" s="235">
        <f>'Result Entry'!BY133</f>
        <v>0</v>
      </c>
      <c r="BY131" s="251" t="str">
        <f>'Result Entry'!BZ133</f>
        <v/>
      </c>
      <c r="BZ131" s="259">
        <f>'Result Entry'!CA133</f>
        <v>0</v>
      </c>
      <c r="CA131" s="254">
        <f>'Result Entry'!CB133</f>
        <v>0</v>
      </c>
      <c r="CB131" s="254">
        <f>'Result Entry'!CC133</f>
        <v>0</v>
      </c>
      <c r="CC131" s="254">
        <f>'Result Entry'!CD133</f>
        <v>0</v>
      </c>
      <c r="CD131" s="254">
        <f>'Result Entry'!CE133</f>
        <v>0</v>
      </c>
      <c r="CE131" s="260">
        <f>'Result Entry'!CF133</f>
        <v>0</v>
      </c>
      <c r="CF131" s="235">
        <f>'Result Entry'!CG133</f>
        <v>0</v>
      </c>
      <c r="CG131" s="251" t="str">
        <f>'Result Entry'!CH133</f>
        <v/>
      </c>
      <c r="CH131" s="259">
        <f>'Result Entry'!CI133</f>
        <v>0</v>
      </c>
      <c r="CI131" s="254">
        <f>'Result Entry'!CJ133</f>
        <v>0</v>
      </c>
      <c r="CJ131" s="254">
        <f>'Result Entry'!CK133</f>
        <v>0</v>
      </c>
      <c r="CK131" s="254">
        <f>'Result Entry'!CL133</f>
        <v>0</v>
      </c>
      <c r="CL131" s="254">
        <f>'Result Entry'!CM133</f>
        <v>0</v>
      </c>
      <c r="CM131" s="260">
        <f>'Result Entry'!CN133</f>
        <v>0</v>
      </c>
      <c r="CN131" s="235">
        <f>'Result Entry'!CO133</f>
        <v>0</v>
      </c>
      <c r="CO131" s="251" t="str">
        <f>'Result Entry'!CP133</f>
        <v/>
      </c>
      <c r="CP131" s="259">
        <f>'Result Entry'!CQ133</f>
        <v>0</v>
      </c>
      <c r="CQ131" s="254">
        <f>'Result Entry'!CR133</f>
        <v>0</v>
      </c>
      <c r="CR131" s="254">
        <f>'Result Entry'!CS133</f>
        <v>0</v>
      </c>
      <c r="CS131" s="254">
        <f>'Result Entry'!CT133</f>
        <v>0</v>
      </c>
      <c r="CT131" s="254">
        <f>'Result Entry'!CU133</f>
        <v>0</v>
      </c>
      <c r="CU131" s="260">
        <f>'Result Entry'!CV133</f>
        <v>0</v>
      </c>
      <c r="CV131" s="235" t="str">
        <f>'Result Entry'!CW133</f>
        <v/>
      </c>
      <c r="CW131" s="251" t="str">
        <f>'Result Entry'!CX133</f>
        <v/>
      </c>
      <c r="CX131" s="261">
        <f>'Result Entry'!CY133</f>
        <v>0</v>
      </c>
      <c r="CY131" s="262">
        <f>'Result Entry'!CZ133</f>
        <v>0</v>
      </c>
      <c r="CZ131" s="263" t="str">
        <f>'Result Entry'!DA133</f>
        <v/>
      </c>
      <c r="DA131" s="256">
        <f>'Result Entry'!DB133</f>
        <v>705</v>
      </c>
      <c r="DB131" s="242">
        <f>'Result Entry'!DC133</f>
        <v>0</v>
      </c>
      <c r="DC131" s="257">
        <f>'Result Entry'!DD133</f>
        <v>0</v>
      </c>
      <c r="DD131" s="235" t="str">
        <f>'Result Entry'!DE133</f>
        <v/>
      </c>
      <c r="DE131" s="235" t="str">
        <f>'Result Entry'!DF133</f>
        <v/>
      </c>
      <c r="DF131" s="235" t="str">
        <f>'Result Entry'!DG133</f>
        <v/>
      </c>
      <c r="DG131" s="258" t="str">
        <f>'Result Entry'!DH133</f>
        <v/>
      </c>
    </row>
    <row r="132" spans="1:111">
      <c r="A132" s="833"/>
      <c r="B132" s="245">
        <f t="shared" si="2"/>
        <v>0</v>
      </c>
      <c r="C132" s="234">
        <f>'Result Entry'!D134</f>
        <v>0</v>
      </c>
      <c r="D132" s="234">
        <f>'Result Entry'!E134</f>
        <v>0</v>
      </c>
      <c r="E132" s="234">
        <f>'Result Entry'!F134</f>
        <v>0</v>
      </c>
      <c r="F132" s="235">
        <f>'Result Entry'!G134</f>
        <v>0</v>
      </c>
      <c r="G132" s="235">
        <f>'Result Entry'!H134</f>
        <v>0</v>
      </c>
      <c r="H132" s="235">
        <f>'Result Entry'!I134</f>
        <v>0</v>
      </c>
      <c r="I132" s="525">
        <f>'Result Entry'!J134</f>
        <v>0</v>
      </c>
      <c r="J132" s="92">
        <f>'Result Entry'!K134</f>
        <v>0</v>
      </c>
      <c r="K132" s="246">
        <f>'Result Entry'!L134</f>
        <v>0</v>
      </c>
      <c r="L132" s="246">
        <f>'Result Entry'!M134</f>
        <v>0</v>
      </c>
      <c r="M132" s="247">
        <f>'Result Entry'!N134</f>
        <v>0</v>
      </c>
      <c r="N132" s="248">
        <f>'Result Entry'!O134</f>
        <v>0</v>
      </c>
      <c r="O132" s="248">
        <f>'Result Entry'!P134</f>
        <v>0</v>
      </c>
      <c r="P132" s="249">
        <f>'Result Entry'!Q134</f>
        <v>0</v>
      </c>
      <c r="Q132" s="91">
        <f>'Result Entry'!R134</f>
        <v>0</v>
      </c>
      <c r="R132" s="250">
        <f>'Result Entry'!S134</f>
        <v>0</v>
      </c>
      <c r="S132" s="250">
        <f>'Result Entry'!T134</f>
        <v>0</v>
      </c>
      <c r="T132" s="250">
        <f>'Result Entry'!U134</f>
        <v>0</v>
      </c>
      <c r="U132" s="91">
        <f>'Result Entry'!V134</f>
        <v>0</v>
      </c>
      <c r="V132" s="250">
        <f>'Result Entry'!W134</f>
        <v>0</v>
      </c>
      <c r="W132" s="235">
        <f>'Result Entry'!X134</f>
        <v>0</v>
      </c>
      <c r="X132" s="251" t="str">
        <f>'Result Entry'!Y134</f>
        <v/>
      </c>
      <c r="Y132" s="252">
        <f>'Result Entry'!Z134</f>
        <v>0</v>
      </c>
      <c r="Z132" s="246">
        <f>'Result Entry'!AA134</f>
        <v>0</v>
      </c>
      <c r="AA132" s="246">
        <f>'Result Entry'!AB134</f>
        <v>0</v>
      </c>
      <c r="AB132" s="247">
        <f>'Result Entry'!AC134</f>
        <v>0</v>
      </c>
      <c r="AC132" s="248">
        <f>'Result Entry'!AD134</f>
        <v>0</v>
      </c>
      <c r="AD132" s="248">
        <f>'Result Entry'!AE134</f>
        <v>0</v>
      </c>
      <c r="AE132" s="249">
        <f>'Result Entry'!AF134</f>
        <v>0</v>
      </c>
      <c r="AF132" s="91">
        <f>'Result Entry'!AG134</f>
        <v>0</v>
      </c>
      <c r="AG132" s="250">
        <f>'Result Entry'!AH134</f>
        <v>0</v>
      </c>
      <c r="AH132" s="250">
        <f>'Result Entry'!AI134</f>
        <v>0</v>
      </c>
      <c r="AI132" s="250">
        <f>'Result Entry'!AJ134</f>
        <v>0</v>
      </c>
      <c r="AJ132" s="91">
        <f>'Result Entry'!AK134</f>
        <v>0</v>
      </c>
      <c r="AK132" s="250">
        <f>'Result Entry'!AL134</f>
        <v>0</v>
      </c>
      <c r="AL132" s="235">
        <f>'Result Entry'!AM134</f>
        <v>0</v>
      </c>
      <c r="AM132" s="251" t="str">
        <f>'Result Entry'!AN134</f>
        <v/>
      </c>
      <c r="AN132" s="252">
        <f>'Result Entry'!AO134</f>
        <v>0</v>
      </c>
      <c r="AO132" s="246">
        <f>'Result Entry'!AP134</f>
        <v>0</v>
      </c>
      <c r="AP132" s="246">
        <f>'Result Entry'!AQ134</f>
        <v>0</v>
      </c>
      <c r="AQ132" s="247">
        <f>'Result Entry'!AR134</f>
        <v>0</v>
      </c>
      <c r="AR132" s="248">
        <f>'Result Entry'!AS134</f>
        <v>0</v>
      </c>
      <c r="AS132" s="248">
        <f>'Result Entry'!AT134</f>
        <v>0</v>
      </c>
      <c r="AT132" s="249">
        <f>'Result Entry'!AU134</f>
        <v>0</v>
      </c>
      <c r="AU132" s="91">
        <f>'Result Entry'!AV134</f>
        <v>0</v>
      </c>
      <c r="AV132" s="250">
        <f>'Result Entry'!AW134</f>
        <v>0</v>
      </c>
      <c r="AW132" s="250">
        <f>'Result Entry'!AX134</f>
        <v>0</v>
      </c>
      <c r="AX132" s="250">
        <f>'Result Entry'!AY134</f>
        <v>0</v>
      </c>
      <c r="AY132" s="91">
        <f>'Result Entry'!AZ134</f>
        <v>0</v>
      </c>
      <c r="AZ132" s="250">
        <f>'Result Entry'!BA134</f>
        <v>0</v>
      </c>
      <c r="BA132" s="235">
        <f>'Result Entry'!BB134</f>
        <v>0</v>
      </c>
      <c r="BB132" s="251" t="str">
        <f>'Result Entry'!BC134</f>
        <v/>
      </c>
      <c r="BC132" s="252">
        <f>'Result Entry'!BD134</f>
        <v>0</v>
      </c>
      <c r="BD132" s="246">
        <f>'Result Entry'!BE134</f>
        <v>0</v>
      </c>
      <c r="BE132" s="246">
        <f>'Result Entry'!BF134</f>
        <v>0</v>
      </c>
      <c r="BF132" s="247">
        <f>'Result Entry'!BG134</f>
        <v>0</v>
      </c>
      <c r="BG132" s="248">
        <f>'Result Entry'!BH134</f>
        <v>0</v>
      </c>
      <c r="BH132" s="248">
        <f>'Result Entry'!BI134</f>
        <v>0</v>
      </c>
      <c r="BI132" s="249">
        <f>'Result Entry'!BJ134</f>
        <v>0</v>
      </c>
      <c r="BJ132" s="91">
        <f>'Result Entry'!BK134</f>
        <v>0</v>
      </c>
      <c r="BK132" s="250">
        <f>'Result Entry'!BL134</f>
        <v>0</v>
      </c>
      <c r="BL132" s="250">
        <f>'Result Entry'!BM134</f>
        <v>0</v>
      </c>
      <c r="BM132" s="250">
        <f>'Result Entry'!BN134</f>
        <v>0</v>
      </c>
      <c r="BN132" s="91">
        <f>'Result Entry'!BO134</f>
        <v>0</v>
      </c>
      <c r="BO132" s="250">
        <f>'Result Entry'!BP134</f>
        <v>0</v>
      </c>
      <c r="BP132" s="235">
        <f>'Result Entry'!BQ134</f>
        <v>0</v>
      </c>
      <c r="BQ132" s="251" t="str">
        <f>'Result Entry'!BR134</f>
        <v/>
      </c>
      <c r="BR132" s="259">
        <f>'Result Entry'!BS134</f>
        <v>0</v>
      </c>
      <c r="BS132" s="254">
        <f>'Result Entry'!BT134</f>
        <v>0</v>
      </c>
      <c r="BT132" s="254">
        <f>'Result Entry'!BU134</f>
        <v>0</v>
      </c>
      <c r="BU132" s="254">
        <f>'Result Entry'!BV134</f>
        <v>0</v>
      </c>
      <c r="BV132" s="254">
        <f>'Result Entry'!BW134</f>
        <v>0</v>
      </c>
      <c r="BW132" s="260">
        <f>'Result Entry'!BX134</f>
        <v>0</v>
      </c>
      <c r="BX132" s="235">
        <f>'Result Entry'!BY134</f>
        <v>0</v>
      </c>
      <c r="BY132" s="251" t="str">
        <f>'Result Entry'!BZ134</f>
        <v/>
      </c>
      <c r="BZ132" s="259">
        <f>'Result Entry'!CA134</f>
        <v>0</v>
      </c>
      <c r="CA132" s="254">
        <f>'Result Entry'!CB134</f>
        <v>0</v>
      </c>
      <c r="CB132" s="254">
        <f>'Result Entry'!CC134</f>
        <v>0</v>
      </c>
      <c r="CC132" s="254">
        <f>'Result Entry'!CD134</f>
        <v>0</v>
      </c>
      <c r="CD132" s="254">
        <f>'Result Entry'!CE134</f>
        <v>0</v>
      </c>
      <c r="CE132" s="260">
        <f>'Result Entry'!CF134</f>
        <v>0</v>
      </c>
      <c r="CF132" s="235">
        <f>'Result Entry'!CG134</f>
        <v>0</v>
      </c>
      <c r="CG132" s="251" t="str">
        <f>'Result Entry'!CH134</f>
        <v/>
      </c>
      <c r="CH132" s="259">
        <f>'Result Entry'!CI134</f>
        <v>0</v>
      </c>
      <c r="CI132" s="254">
        <f>'Result Entry'!CJ134</f>
        <v>0</v>
      </c>
      <c r="CJ132" s="254">
        <f>'Result Entry'!CK134</f>
        <v>0</v>
      </c>
      <c r="CK132" s="254">
        <f>'Result Entry'!CL134</f>
        <v>0</v>
      </c>
      <c r="CL132" s="254">
        <f>'Result Entry'!CM134</f>
        <v>0</v>
      </c>
      <c r="CM132" s="260">
        <f>'Result Entry'!CN134</f>
        <v>0</v>
      </c>
      <c r="CN132" s="235">
        <f>'Result Entry'!CO134</f>
        <v>0</v>
      </c>
      <c r="CO132" s="251" t="str">
        <f>'Result Entry'!CP134</f>
        <v/>
      </c>
      <c r="CP132" s="259">
        <f>'Result Entry'!CQ134</f>
        <v>0</v>
      </c>
      <c r="CQ132" s="254">
        <f>'Result Entry'!CR134</f>
        <v>0</v>
      </c>
      <c r="CR132" s="254">
        <f>'Result Entry'!CS134</f>
        <v>0</v>
      </c>
      <c r="CS132" s="254">
        <f>'Result Entry'!CT134</f>
        <v>0</v>
      </c>
      <c r="CT132" s="254">
        <f>'Result Entry'!CU134</f>
        <v>0</v>
      </c>
      <c r="CU132" s="260">
        <f>'Result Entry'!CV134</f>
        <v>0</v>
      </c>
      <c r="CV132" s="235" t="str">
        <f>'Result Entry'!CW134</f>
        <v/>
      </c>
      <c r="CW132" s="251" t="str">
        <f>'Result Entry'!CX134</f>
        <v/>
      </c>
      <c r="CX132" s="261">
        <f>'Result Entry'!CY134</f>
        <v>0</v>
      </c>
      <c r="CY132" s="262">
        <f>'Result Entry'!CZ134</f>
        <v>0</v>
      </c>
      <c r="CZ132" s="263" t="str">
        <f>'Result Entry'!DA134</f>
        <v/>
      </c>
      <c r="DA132" s="256">
        <f>'Result Entry'!DB134</f>
        <v>705</v>
      </c>
      <c r="DB132" s="242">
        <f>'Result Entry'!DC134</f>
        <v>0</v>
      </c>
      <c r="DC132" s="257">
        <f>'Result Entry'!DD134</f>
        <v>0</v>
      </c>
      <c r="DD132" s="235" t="str">
        <f>'Result Entry'!DE134</f>
        <v/>
      </c>
      <c r="DE132" s="235" t="str">
        <f>'Result Entry'!DF134</f>
        <v/>
      </c>
      <c r="DF132" s="235" t="str">
        <f>'Result Entry'!DG134</f>
        <v/>
      </c>
      <c r="DG132" s="258" t="str">
        <f>'Result Entry'!DH134</f>
        <v/>
      </c>
    </row>
    <row r="133" spans="1:111">
      <c r="A133" s="833"/>
      <c r="B133" s="245">
        <f t="shared" si="2"/>
        <v>0</v>
      </c>
      <c r="C133" s="234">
        <f>'Result Entry'!D135</f>
        <v>0</v>
      </c>
      <c r="D133" s="234">
        <f>'Result Entry'!E135</f>
        <v>0</v>
      </c>
      <c r="E133" s="234">
        <f>'Result Entry'!F135</f>
        <v>0</v>
      </c>
      <c r="F133" s="235">
        <f>'Result Entry'!G135</f>
        <v>0</v>
      </c>
      <c r="G133" s="235">
        <f>'Result Entry'!H135</f>
        <v>0</v>
      </c>
      <c r="H133" s="235">
        <f>'Result Entry'!I135</f>
        <v>0</v>
      </c>
      <c r="I133" s="525">
        <f>'Result Entry'!J135</f>
        <v>0</v>
      </c>
      <c r="J133" s="92">
        <f>'Result Entry'!K135</f>
        <v>0</v>
      </c>
      <c r="K133" s="246">
        <f>'Result Entry'!L135</f>
        <v>0</v>
      </c>
      <c r="L133" s="246">
        <f>'Result Entry'!M135</f>
        <v>0</v>
      </c>
      <c r="M133" s="247">
        <f>'Result Entry'!N135</f>
        <v>0</v>
      </c>
      <c r="N133" s="248">
        <f>'Result Entry'!O135</f>
        <v>0</v>
      </c>
      <c r="O133" s="248">
        <f>'Result Entry'!P135</f>
        <v>0</v>
      </c>
      <c r="P133" s="249">
        <f>'Result Entry'!Q135</f>
        <v>0</v>
      </c>
      <c r="Q133" s="91">
        <f>'Result Entry'!R135</f>
        <v>0</v>
      </c>
      <c r="R133" s="250">
        <f>'Result Entry'!S135</f>
        <v>0</v>
      </c>
      <c r="S133" s="250">
        <f>'Result Entry'!T135</f>
        <v>0</v>
      </c>
      <c r="T133" s="250">
        <f>'Result Entry'!U135</f>
        <v>0</v>
      </c>
      <c r="U133" s="91">
        <f>'Result Entry'!V135</f>
        <v>0</v>
      </c>
      <c r="V133" s="250">
        <f>'Result Entry'!W135</f>
        <v>0</v>
      </c>
      <c r="W133" s="235">
        <f>'Result Entry'!X135</f>
        <v>0</v>
      </c>
      <c r="X133" s="251" t="str">
        <f>'Result Entry'!Y135</f>
        <v/>
      </c>
      <c r="Y133" s="252">
        <f>'Result Entry'!Z135</f>
        <v>0</v>
      </c>
      <c r="Z133" s="246">
        <f>'Result Entry'!AA135</f>
        <v>0</v>
      </c>
      <c r="AA133" s="246">
        <f>'Result Entry'!AB135</f>
        <v>0</v>
      </c>
      <c r="AB133" s="247">
        <f>'Result Entry'!AC135</f>
        <v>0</v>
      </c>
      <c r="AC133" s="248">
        <f>'Result Entry'!AD135</f>
        <v>0</v>
      </c>
      <c r="AD133" s="248">
        <f>'Result Entry'!AE135</f>
        <v>0</v>
      </c>
      <c r="AE133" s="249">
        <f>'Result Entry'!AF135</f>
        <v>0</v>
      </c>
      <c r="AF133" s="91">
        <f>'Result Entry'!AG135</f>
        <v>0</v>
      </c>
      <c r="AG133" s="250">
        <f>'Result Entry'!AH135</f>
        <v>0</v>
      </c>
      <c r="AH133" s="250">
        <f>'Result Entry'!AI135</f>
        <v>0</v>
      </c>
      <c r="AI133" s="250">
        <f>'Result Entry'!AJ135</f>
        <v>0</v>
      </c>
      <c r="AJ133" s="91">
        <f>'Result Entry'!AK135</f>
        <v>0</v>
      </c>
      <c r="AK133" s="250">
        <f>'Result Entry'!AL135</f>
        <v>0</v>
      </c>
      <c r="AL133" s="235">
        <f>'Result Entry'!AM135</f>
        <v>0</v>
      </c>
      <c r="AM133" s="251" t="str">
        <f>'Result Entry'!AN135</f>
        <v/>
      </c>
      <c r="AN133" s="252">
        <f>'Result Entry'!AO135</f>
        <v>0</v>
      </c>
      <c r="AO133" s="246">
        <f>'Result Entry'!AP135</f>
        <v>0</v>
      </c>
      <c r="AP133" s="246">
        <f>'Result Entry'!AQ135</f>
        <v>0</v>
      </c>
      <c r="AQ133" s="247">
        <f>'Result Entry'!AR135</f>
        <v>0</v>
      </c>
      <c r="AR133" s="248">
        <f>'Result Entry'!AS135</f>
        <v>0</v>
      </c>
      <c r="AS133" s="248">
        <f>'Result Entry'!AT135</f>
        <v>0</v>
      </c>
      <c r="AT133" s="249">
        <f>'Result Entry'!AU135</f>
        <v>0</v>
      </c>
      <c r="AU133" s="91">
        <f>'Result Entry'!AV135</f>
        <v>0</v>
      </c>
      <c r="AV133" s="250">
        <f>'Result Entry'!AW135</f>
        <v>0</v>
      </c>
      <c r="AW133" s="250">
        <f>'Result Entry'!AX135</f>
        <v>0</v>
      </c>
      <c r="AX133" s="250">
        <f>'Result Entry'!AY135</f>
        <v>0</v>
      </c>
      <c r="AY133" s="91">
        <f>'Result Entry'!AZ135</f>
        <v>0</v>
      </c>
      <c r="AZ133" s="250">
        <f>'Result Entry'!BA135</f>
        <v>0</v>
      </c>
      <c r="BA133" s="235">
        <f>'Result Entry'!BB135</f>
        <v>0</v>
      </c>
      <c r="BB133" s="251" t="str">
        <f>'Result Entry'!BC135</f>
        <v/>
      </c>
      <c r="BC133" s="252">
        <f>'Result Entry'!BD135</f>
        <v>0</v>
      </c>
      <c r="BD133" s="246">
        <f>'Result Entry'!BE135</f>
        <v>0</v>
      </c>
      <c r="BE133" s="246">
        <f>'Result Entry'!BF135</f>
        <v>0</v>
      </c>
      <c r="BF133" s="247">
        <f>'Result Entry'!BG135</f>
        <v>0</v>
      </c>
      <c r="BG133" s="248">
        <f>'Result Entry'!BH135</f>
        <v>0</v>
      </c>
      <c r="BH133" s="248">
        <f>'Result Entry'!BI135</f>
        <v>0</v>
      </c>
      <c r="BI133" s="249">
        <f>'Result Entry'!BJ135</f>
        <v>0</v>
      </c>
      <c r="BJ133" s="91">
        <f>'Result Entry'!BK135</f>
        <v>0</v>
      </c>
      <c r="BK133" s="250">
        <f>'Result Entry'!BL135</f>
        <v>0</v>
      </c>
      <c r="BL133" s="250">
        <f>'Result Entry'!BM135</f>
        <v>0</v>
      </c>
      <c r="BM133" s="250">
        <f>'Result Entry'!BN135</f>
        <v>0</v>
      </c>
      <c r="BN133" s="91">
        <f>'Result Entry'!BO135</f>
        <v>0</v>
      </c>
      <c r="BO133" s="250">
        <f>'Result Entry'!BP135</f>
        <v>0</v>
      </c>
      <c r="BP133" s="235">
        <f>'Result Entry'!BQ135</f>
        <v>0</v>
      </c>
      <c r="BQ133" s="251" t="str">
        <f>'Result Entry'!BR135</f>
        <v/>
      </c>
      <c r="BR133" s="259">
        <f>'Result Entry'!BS135</f>
        <v>0</v>
      </c>
      <c r="BS133" s="254">
        <f>'Result Entry'!BT135</f>
        <v>0</v>
      </c>
      <c r="BT133" s="254">
        <f>'Result Entry'!BU135</f>
        <v>0</v>
      </c>
      <c r="BU133" s="254">
        <f>'Result Entry'!BV135</f>
        <v>0</v>
      </c>
      <c r="BV133" s="254">
        <f>'Result Entry'!BW135</f>
        <v>0</v>
      </c>
      <c r="BW133" s="260">
        <f>'Result Entry'!BX135</f>
        <v>0</v>
      </c>
      <c r="BX133" s="235">
        <f>'Result Entry'!BY135</f>
        <v>0</v>
      </c>
      <c r="BY133" s="251" t="str">
        <f>'Result Entry'!BZ135</f>
        <v/>
      </c>
      <c r="BZ133" s="259">
        <f>'Result Entry'!CA135</f>
        <v>0</v>
      </c>
      <c r="CA133" s="254">
        <f>'Result Entry'!CB135</f>
        <v>0</v>
      </c>
      <c r="CB133" s="254">
        <f>'Result Entry'!CC135</f>
        <v>0</v>
      </c>
      <c r="CC133" s="254">
        <f>'Result Entry'!CD135</f>
        <v>0</v>
      </c>
      <c r="CD133" s="254">
        <f>'Result Entry'!CE135</f>
        <v>0</v>
      </c>
      <c r="CE133" s="260">
        <f>'Result Entry'!CF135</f>
        <v>0</v>
      </c>
      <c r="CF133" s="235">
        <f>'Result Entry'!CG135</f>
        <v>0</v>
      </c>
      <c r="CG133" s="251" t="str">
        <f>'Result Entry'!CH135</f>
        <v/>
      </c>
      <c r="CH133" s="259">
        <f>'Result Entry'!CI135</f>
        <v>0</v>
      </c>
      <c r="CI133" s="254">
        <f>'Result Entry'!CJ135</f>
        <v>0</v>
      </c>
      <c r="CJ133" s="254">
        <f>'Result Entry'!CK135</f>
        <v>0</v>
      </c>
      <c r="CK133" s="254">
        <f>'Result Entry'!CL135</f>
        <v>0</v>
      </c>
      <c r="CL133" s="254">
        <f>'Result Entry'!CM135</f>
        <v>0</v>
      </c>
      <c r="CM133" s="260">
        <f>'Result Entry'!CN135</f>
        <v>0</v>
      </c>
      <c r="CN133" s="235">
        <f>'Result Entry'!CO135</f>
        <v>0</v>
      </c>
      <c r="CO133" s="251" t="str">
        <f>'Result Entry'!CP135</f>
        <v/>
      </c>
      <c r="CP133" s="259">
        <f>'Result Entry'!CQ135</f>
        <v>0</v>
      </c>
      <c r="CQ133" s="254">
        <f>'Result Entry'!CR135</f>
        <v>0</v>
      </c>
      <c r="CR133" s="254">
        <f>'Result Entry'!CS135</f>
        <v>0</v>
      </c>
      <c r="CS133" s="254">
        <f>'Result Entry'!CT135</f>
        <v>0</v>
      </c>
      <c r="CT133" s="254">
        <f>'Result Entry'!CU135</f>
        <v>0</v>
      </c>
      <c r="CU133" s="260">
        <f>'Result Entry'!CV135</f>
        <v>0</v>
      </c>
      <c r="CV133" s="235" t="str">
        <f>'Result Entry'!CW135</f>
        <v/>
      </c>
      <c r="CW133" s="251" t="str">
        <f>'Result Entry'!CX135</f>
        <v/>
      </c>
      <c r="CX133" s="261">
        <f>'Result Entry'!CY135</f>
        <v>0</v>
      </c>
      <c r="CY133" s="262">
        <f>'Result Entry'!CZ135</f>
        <v>0</v>
      </c>
      <c r="CZ133" s="263" t="str">
        <f>'Result Entry'!DA135</f>
        <v/>
      </c>
      <c r="DA133" s="256">
        <f>'Result Entry'!DB135</f>
        <v>705</v>
      </c>
      <c r="DB133" s="242">
        <f>'Result Entry'!DC135</f>
        <v>0</v>
      </c>
      <c r="DC133" s="257">
        <f>'Result Entry'!DD135</f>
        <v>0</v>
      </c>
      <c r="DD133" s="235" t="str">
        <f>'Result Entry'!DE135</f>
        <v/>
      </c>
      <c r="DE133" s="235" t="str">
        <f>'Result Entry'!DF135</f>
        <v/>
      </c>
      <c r="DF133" s="235" t="str">
        <f>'Result Entry'!DG135</f>
        <v/>
      </c>
      <c r="DG133" s="258" t="str">
        <f>'Result Entry'!DH135</f>
        <v/>
      </c>
    </row>
    <row r="134" spans="1:111">
      <c r="A134" s="833"/>
      <c r="B134" s="245">
        <f t="shared" si="2"/>
        <v>0</v>
      </c>
      <c r="C134" s="234">
        <f>'Result Entry'!D136</f>
        <v>0</v>
      </c>
      <c r="D134" s="234">
        <f>'Result Entry'!E136</f>
        <v>0</v>
      </c>
      <c r="E134" s="234">
        <f>'Result Entry'!F136</f>
        <v>0</v>
      </c>
      <c r="F134" s="235">
        <f>'Result Entry'!G136</f>
        <v>0</v>
      </c>
      <c r="G134" s="235">
        <f>'Result Entry'!H136</f>
        <v>0</v>
      </c>
      <c r="H134" s="235">
        <f>'Result Entry'!I136</f>
        <v>0</v>
      </c>
      <c r="I134" s="525">
        <f>'Result Entry'!J136</f>
        <v>0</v>
      </c>
      <c r="J134" s="92">
        <f>'Result Entry'!K136</f>
        <v>0</v>
      </c>
      <c r="K134" s="246">
        <f>'Result Entry'!L136</f>
        <v>0</v>
      </c>
      <c r="L134" s="246">
        <f>'Result Entry'!M136</f>
        <v>0</v>
      </c>
      <c r="M134" s="247">
        <f>'Result Entry'!N136</f>
        <v>0</v>
      </c>
      <c r="N134" s="248">
        <f>'Result Entry'!O136</f>
        <v>0</v>
      </c>
      <c r="O134" s="248">
        <f>'Result Entry'!P136</f>
        <v>0</v>
      </c>
      <c r="P134" s="249">
        <f>'Result Entry'!Q136</f>
        <v>0</v>
      </c>
      <c r="Q134" s="91">
        <f>'Result Entry'!R136</f>
        <v>0</v>
      </c>
      <c r="R134" s="250">
        <f>'Result Entry'!S136</f>
        <v>0</v>
      </c>
      <c r="S134" s="250">
        <f>'Result Entry'!T136</f>
        <v>0</v>
      </c>
      <c r="T134" s="250">
        <f>'Result Entry'!U136</f>
        <v>0</v>
      </c>
      <c r="U134" s="91">
        <f>'Result Entry'!V136</f>
        <v>0</v>
      </c>
      <c r="V134" s="250">
        <f>'Result Entry'!W136</f>
        <v>0</v>
      </c>
      <c r="W134" s="235">
        <f>'Result Entry'!X136</f>
        <v>0</v>
      </c>
      <c r="X134" s="251" t="str">
        <f>'Result Entry'!Y136</f>
        <v/>
      </c>
      <c r="Y134" s="252">
        <f>'Result Entry'!Z136</f>
        <v>0</v>
      </c>
      <c r="Z134" s="246">
        <f>'Result Entry'!AA136</f>
        <v>0</v>
      </c>
      <c r="AA134" s="246">
        <f>'Result Entry'!AB136</f>
        <v>0</v>
      </c>
      <c r="AB134" s="247">
        <f>'Result Entry'!AC136</f>
        <v>0</v>
      </c>
      <c r="AC134" s="248">
        <f>'Result Entry'!AD136</f>
        <v>0</v>
      </c>
      <c r="AD134" s="248">
        <f>'Result Entry'!AE136</f>
        <v>0</v>
      </c>
      <c r="AE134" s="249">
        <f>'Result Entry'!AF136</f>
        <v>0</v>
      </c>
      <c r="AF134" s="91">
        <f>'Result Entry'!AG136</f>
        <v>0</v>
      </c>
      <c r="AG134" s="250">
        <f>'Result Entry'!AH136</f>
        <v>0</v>
      </c>
      <c r="AH134" s="250">
        <f>'Result Entry'!AI136</f>
        <v>0</v>
      </c>
      <c r="AI134" s="250">
        <f>'Result Entry'!AJ136</f>
        <v>0</v>
      </c>
      <c r="AJ134" s="91">
        <f>'Result Entry'!AK136</f>
        <v>0</v>
      </c>
      <c r="AK134" s="250">
        <f>'Result Entry'!AL136</f>
        <v>0</v>
      </c>
      <c r="AL134" s="235">
        <f>'Result Entry'!AM136</f>
        <v>0</v>
      </c>
      <c r="AM134" s="251" t="str">
        <f>'Result Entry'!AN136</f>
        <v/>
      </c>
      <c r="AN134" s="252">
        <f>'Result Entry'!AO136</f>
        <v>0</v>
      </c>
      <c r="AO134" s="246">
        <f>'Result Entry'!AP136</f>
        <v>0</v>
      </c>
      <c r="AP134" s="246">
        <f>'Result Entry'!AQ136</f>
        <v>0</v>
      </c>
      <c r="AQ134" s="247">
        <f>'Result Entry'!AR136</f>
        <v>0</v>
      </c>
      <c r="AR134" s="248">
        <f>'Result Entry'!AS136</f>
        <v>0</v>
      </c>
      <c r="AS134" s="248">
        <f>'Result Entry'!AT136</f>
        <v>0</v>
      </c>
      <c r="AT134" s="249">
        <f>'Result Entry'!AU136</f>
        <v>0</v>
      </c>
      <c r="AU134" s="91">
        <f>'Result Entry'!AV136</f>
        <v>0</v>
      </c>
      <c r="AV134" s="250">
        <f>'Result Entry'!AW136</f>
        <v>0</v>
      </c>
      <c r="AW134" s="250">
        <f>'Result Entry'!AX136</f>
        <v>0</v>
      </c>
      <c r="AX134" s="250">
        <f>'Result Entry'!AY136</f>
        <v>0</v>
      </c>
      <c r="AY134" s="91">
        <f>'Result Entry'!AZ136</f>
        <v>0</v>
      </c>
      <c r="AZ134" s="250">
        <f>'Result Entry'!BA136</f>
        <v>0</v>
      </c>
      <c r="BA134" s="235">
        <f>'Result Entry'!BB136</f>
        <v>0</v>
      </c>
      <c r="BB134" s="251" t="str">
        <f>'Result Entry'!BC136</f>
        <v/>
      </c>
      <c r="BC134" s="252">
        <f>'Result Entry'!BD136</f>
        <v>0</v>
      </c>
      <c r="BD134" s="246">
        <f>'Result Entry'!BE136</f>
        <v>0</v>
      </c>
      <c r="BE134" s="246">
        <f>'Result Entry'!BF136</f>
        <v>0</v>
      </c>
      <c r="BF134" s="247">
        <f>'Result Entry'!BG136</f>
        <v>0</v>
      </c>
      <c r="BG134" s="248">
        <f>'Result Entry'!BH136</f>
        <v>0</v>
      </c>
      <c r="BH134" s="248">
        <f>'Result Entry'!BI136</f>
        <v>0</v>
      </c>
      <c r="BI134" s="249">
        <f>'Result Entry'!BJ136</f>
        <v>0</v>
      </c>
      <c r="BJ134" s="91">
        <f>'Result Entry'!BK136</f>
        <v>0</v>
      </c>
      <c r="BK134" s="250">
        <f>'Result Entry'!BL136</f>
        <v>0</v>
      </c>
      <c r="BL134" s="250">
        <f>'Result Entry'!BM136</f>
        <v>0</v>
      </c>
      <c r="BM134" s="250">
        <f>'Result Entry'!BN136</f>
        <v>0</v>
      </c>
      <c r="BN134" s="91">
        <f>'Result Entry'!BO136</f>
        <v>0</v>
      </c>
      <c r="BO134" s="250">
        <f>'Result Entry'!BP136</f>
        <v>0</v>
      </c>
      <c r="BP134" s="235">
        <f>'Result Entry'!BQ136</f>
        <v>0</v>
      </c>
      <c r="BQ134" s="251" t="str">
        <f>'Result Entry'!BR136</f>
        <v/>
      </c>
      <c r="BR134" s="259">
        <f>'Result Entry'!BS136</f>
        <v>0</v>
      </c>
      <c r="BS134" s="254">
        <f>'Result Entry'!BT136</f>
        <v>0</v>
      </c>
      <c r="BT134" s="254">
        <f>'Result Entry'!BU136</f>
        <v>0</v>
      </c>
      <c r="BU134" s="254">
        <f>'Result Entry'!BV136</f>
        <v>0</v>
      </c>
      <c r="BV134" s="254">
        <f>'Result Entry'!BW136</f>
        <v>0</v>
      </c>
      <c r="BW134" s="260">
        <f>'Result Entry'!BX136</f>
        <v>0</v>
      </c>
      <c r="BX134" s="235">
        <f>'Result Entry'!BY136</f>
        <v>0</v>
      </c>
      <c r="BY134" s="251" t="str">
        <f>'Result Entry'!BZ136</f>
        <v/>
      </c>
      <c r="BZ134" s="259">
        <f>'Result Entry'!CA136</f>
        <v>0</v>
      </c>
      <c r="CA134" s="254">
        <f>'Result Entry'!CB136</f>
        <v>0</v>
      </c>
      <c r="CB134" s="254">
        <f>'Result Entry'!CC136</f>
        <v>0</v>
      </c>
      <c r="CC134" s="254">
        <f>'Result Entry'!CD136</f>
        <v>0</v>
      </c>
      <c r="CD134" s="254">
        <f>'Result Entry'!CE136</f>
        <v>0</v>
      </c>
      <c r="CE134" s="260">
        <f>'Result Entry'!CF136</f>
        <v>0</v>
      </c>
      <c r="CF134" s="235">
        <f>'Result Entry'!CG136</f>
        <v>0</v>
      </c>
      <c r="CG134" s="251" t="str">
        <f>'Result Entry'!CH136</f>
        <v/>
      </c>
      <c r="CH134" s="259">
        <f>'Result Entry'!CI136</f>
        <v>0</v>
      </c>
      <c r="CI134" s="254">
        <f>'Result Entry'!CJ136</f>
        <v>0</v>
      </c>
      <c r="CJ134" s="254">
        <f>'Result Entry'!CK136</f>
        <v>0</v>
      </c>
      <c r="CK134" s="254">
        <f>'Result Entry'!CL136</f>
        <v>0</v>
      </c>
      <c r="CL134" s="254">
        <f>'Result Entry'!CM136</f>
        <v>0</v>
      </c>
      <c r="CM134" s="260">
        <f>'Result Entry'!CN136</f>
        <v>0</v>
      </c>
      <c r="CN134" s="235">
        <f>'Result Entry'!CO136</f>
        <v>0</v>
      </c>
      <c r="CO134" s="251" t="str">
        <f>'Result Entry'!CP136</f>
        <v/>
      </c>
      <c r="CP134" s="259">
        <f>'Result Entry'!CQ136</f>
        <v>0</v>
      </c>
      <c r="CQ134" s="254">
        <f>'Result Entry'!CR136</f>
        <v>0</v>
      </c>
      <c r="CR134" s="254">
        <f>'Result Entry'!CS136</f>
        <v>0</v>
      </c>
      <c r="CS134" s="254">
        <f>'Result Entry'!CT136</f>
        <v>0</v>
      </c>
      <c r="CT134" s="254">
        <f>'Result Entry'!CU136</f>
        <v>0</v>
      </c>
      <c r="CU134" s="260">
        <f>'Result Entry'!CV136</f>
        <v>0</v>
      </c>
      <c r="CV134" s="235" t="str">
        <f>'Result Entry'!CW136</f>
        <v/>
      </c>
      <c r="CW134" s="251" t="str">
        <f>'Result Entry'!CX136</f>
        <v/>
      </c>
      <c r="CX134" s="261">
        <f>'Result Entry'!CY136</f>
        <v>0</v>
      </c>
      <c r="CY134" s="262">
        <f>'Result Entry'!CZ136</f>
        <v>0</v>
      </c>
      <c r="CZ134" s="263" t="str">
        <f>'Result Entry'!DA136</f>
        <v/>
      </c>
      <c r="DA134" s="256">
        <f>'Result Entry'!DB136</f>
        <v>705</v>
      </c>
      <c r="DB134" s="242">
        <f>'Result Entry'!DC136</f>
        <v>0</v>
      </c>
      <c r="DC134" s="257">
        <f>'Result Entry'!DD136</f>
        <v>0</v>
      </c>
      <c r="DD134" s="235" t="str">
        <f>'Result Entry'!DE136</f>
        <v/>
      </c>
      <c r="DE134" s="235" t="str">
        <f>'Result Entry'!DF136</f>
        <v/>
      </c>
      <c r="DF134" s="235" t="str">
        <f>'Result Entry'!DG136</f>
        <v/>
      </c>
      <c r="DG134" s="258" t="str">
        <f>'Result Entry'!DH136</f>
        <v/>
      </c>
    </row>
    <row r="135" spans="1:111">
      <c r="A135" s="833"/>
      <c r="B135" s="245">
        <f t="shared" si="2"/>
        <v>0</v>
      </c>
      <c r="C135" s="234">
        <f>'Result Entry'!D137</f>
        <v>0</v>
      </c>
      <c r="D135" s="234">
        <f>'Result Entry'!E137</f>
        <v>0</v>
      </c>
      <c r="E135" s="234">
        <f>'Result Entry'!F137</f>
        <v>0</v>
      </c>
      <c r="F135" s="235">
        <f>'Result Entry'!G137</f>
        <v>0</v>
      </c>
      <c r="G135" s="235">
        <f>'Result Entry'!H137</f>
        <v>0</v>
      </c>
      <c r="H135" s="235">
        <f>'Result Entry'!I137</f>
        <v>0</v>
      </c>
      <c r="I135" s="525">
        <f>'Result Entry'!J137</f>
        <v>0</v>
      </c>
      <c r="J135" s="92">
        <f>'Result Entry'!K137</f>
        <v>0</v>
      </c>
      <c r="K135" s="246">
        <f>'Result Entry'!L137</f>
        <v>0</v>
      </c>
      <c r="L135" s="246">
        <f>'Result Entry'!M137</f>
        <v>0</v>
      </c>
      <c r="M135" s="247">
        <f>'Result Entry'!N137</f>
        <v>0</v>
      </c>
      <c r="N135" s="248">
        <f>'Result Entry'!O137</f>
        <v>0</v>
      </c>
      <c r="O135" s="248">
        <f>'Result Entry'!P137</f>
        <v>0</v>
      </c>
      <c r="P135" s="249">
        <f>'Result Entry'!Q137</f>
        <v>0</v>
      </c>
      <c r="Q135" s="91">
        <f>'Result Entry'!R137</f>
        <v>0</v>
      </c>
      <c r="R135" s="250">
        <f>'Result Entry'!S137</f>
        <v>0</v>
      </c>
      <c r="S135" s="250">
        <f>'Result Entry'!T137</f>
        <v>0</v>
      </c>
      <c r="T135" s="250">
        <f>'Result Entry'!U137</f>
        <v>0</v>
      </c>
      <c r="U135" s="91">
        <f>'Result Entry'!V137</f>
        <v>0</v>
      </c>
      <c r="V135" s="250">
        <f>'Result Entry'!W137</f>
        <v>0</v>
      </c>
      <c r="W135" s="235">
        <f>'Result Entry'!X137</f>
        <v>0</v>
      </c>
      <c r="X135" s="251" t="str">
        <f>'Result Entry'!Y137</f>
        <v/>
      </c>
      <c r="Y135" s="252">
        <f>'Result Entry'!Z137</f>
        <v>0</v>
      </c>
      <c r="Z135" s="246">
        <f>'Result Entry'!AA137</f>
        <v>0</v>
      </c>
      <c r="AA135" s="246">
        <f>'Result Entry'!AB137</f>
        <v>0</v>
      </c>
      <c r="AB135" s="247">
        <f>'Result Entry'!AC137</f>
        <v>0</v>
      </c>
      <c r="AC135" s="248">
        <f>'Result Entry'!AD137</f>
        <v>0</v>
      </c>
      <c r="AD135" s="248">
        <f>'Result Entry'!AE137</f>
        <v>0</v>
      </c>
      <c r="AE135" s="249">
        <f>'Result Entry'!AF137</f>
        <v>0</v>
      </c>
      <c r="AF135" s="91">
        <f>'Result Entry'!AG137</f>
        <v>0</v>
      </c>
      <c r="AG135" s="250">
        <f>'Result Entry'!AH137</f>
        <v>0</v>
      </c>
      <c r="AH135" s="250">
        <f>'Result Entry'!AI137</f>
        <v>0</v>
      </c>
      <c r="AI135" s="250">
        <f>'Result Entry'!AJ137</f>
        <v>0</v>
      </c>
      <c r="AJ135" s="91">
        <f>'Result Entry'!AK137</f>
        <v>0</v>
      </c>
      <c r="AK135" s="250">
        <f>'Result Entry'!AL137</f>
        <v>0</v>
      </c>
      <c r="AL135" s="235">
        <f>'Result Entry'!AM137</f>
        <v>0</v>
      </c>
      <c r="AM135" s="251" t="str">
        <f>'Result Entry'!AN137</f>
        <v/>
      </c>
      <c r="AN135" s="252">
        <f>'Result Entry'!AO137</f>
        <v>0</v>
      </c>
      <c r="AO135" s="246">
        <f>'Result Entry'!AP137</f>
        <v>0</v>
      </c>
      <c r="AP135" s="246">
        <f>'Result Entry'!AQ137</f>
        <v>0</v>
      </c>
      <c r="AQ135" s="247">
        <f>'Result Entry'!AR137</f>
        <v>0</v>
      </c>
      <c r="AR135" s="248">
        <f>'Result Entry'!AS137</f>
        <v>0</v>
      </c>
      <c r="AS135" s="248">
        <f>'Result Entry'!AT137</f>
        <v>0</v>
      </c>
      <c r="AT135" s="249">
        <f>'Result Entry'!AU137</f>
        <v>0</v>
      </c>
      <c r="AU135" s="91">
        <f>'Result Entry'!AV137</f>
        <v>0</v>
      </c>
      <c r="AV135" s="250">
        <f>'Result Entry'!AW137</f>
        <v>0</v>
      </c>
      <c r="AW135" s="250">
        <f>'Result Entry'!AX137</f>
        <v>0</v>
      </c>
      <c r="AX135" s="250">
        <f>'Result Entry'!AY137</f>
        <v>0</v>
      </c>
      <c r="AY135" s="91">
        <f>'Result Entry'!AZ137</f>
        <v>0</v>
      </c>
      <c r="AZ135" s="250">
        <f>'Result Entry'!BA137</f>
        <v>0</v>
      </c>
      <c r="BA135" s="235">
        <f>'Result Entry'!BB137</f>
        <v>0</v>
      </c>
      <c r="BB135" s="251" t="str">
        <f>'Result Entry'!BC137</f>
        <v/>
      </c>
      <c r="BC135" s="252">
        <f>'Result Entry'!BD137</f>
        <v>0</v>
      </c>
      <c r="BD135" s="246">
        <f>'Result Entry'!BE137</f>
        <v>0</v>
      </c>
      <c r="BE135" s="246">
        <f>'Result Entry'!BF137</f>
        <v>0</v>
      </c>
      <c r="BF135" s="247">
        <f>'Result Entry'!BG137</f>
        <v>0</v>
      </c>
      <c r="BG135" s="248">
        <f>'Result Entry'!BH137</f>
        <v>0</v>
      </c>
      <c r="BH135" s="248">
        <f>'Result Entry'!BI137</f>
        <v>0</v>
      </c>
      <c r="BI135" s="249">
        <f>'Result Entry'!BJ137</f>
        <v>0</v>
      </c>
      <c r="BJ135" s="91">
        <f>'Result Entry'!BK137</f>
        <v>0</v>
      </c>
      <c r="BK135" s="250">
        <f>'Result Entry'!BL137</f>
        <v>0</v>
      </c>
      <c r="BL135" s="250">
        <f>'Result Entry'!BM137</f>
        <v>0</v>
      </c>
      <c r="BM135" s="250">
        <f>'Result Entry'!BN137</f>
        <v>0</v>
      </c>
      <c r="BN135" s="91">
        <f>'Result Entry'!BO137</f>
        <v>0</v>
      </c>
      <c r="BO135" s="250">
        <f>'Result Entry'!BP137</f>
        <v>0</v>
      </c>
      <c r="BP135" s="235">
        <f>'Result Entry'!BQ137</f>
        <v>0</v>
      </c>
      <c r="BQ135" s="251" t="str">
        <f>'Result Entry'!BR137</f>
        <v/>
      </c>
      <c r="BR135" s="259">
        <f>'Result Entry'!BS137</f>
        <v>0</v>
      </c>
      <c r="BS135" s="254">
        <f>'Result Entry'!BT137</f>
        <v>0</v>
      </c>
      <c r="BT135" s="254">
        <f>'Result Entry'!BU137</f>
        <v>0</v>
      </c>
      <c r="BU135" s="254">
        <f>'Result Entry'!BV137</f>
        <v>0</v>
      </c>
      <c r="BV135" s="254">
        <f>'Result Entry'!BW137</f>
        <v>0</v>
      </c>
      <c r="BW135" s="260">
        <f>'Result Entry'!BX137</f>
        <v>0</v>
      </c>
      <c r="BX135" s="235">
        <f>'Result Entry'!BY137</f>
        <v>0</v>
      </c>
      <c r="BY135" s="251" t="str">
        <f>'Result Entry'!BZ137</f>
        <v/>
      </c>
      <c r="BZ135" s="259">
        <f>'Result Entry'!CA137</f>
        <v>0</v>
      </c>
      <c r="CA135" s="254">
        <f>'Result Entry'!CB137</f>
        <v>0</v>
      </c>
      <c r="CB135" s="254">
        <f>'Result Entry'!CC137</f>
        <v>0</v>
      </c>
      <c r="CC135" s="254">
        <f>'Result Entry'!CD137</f>
        <v>0</v>
      </c>
      <c r="CD135" s="254">
        <f>'Result Entry'!CE137</f>
        <v>0</v>
      </c>
      <c r="CE135" s="260">
        <f>'Result Entry'!CF137</f>
        <v>0</v>
      </c>
      <c r="CF135" s="235">
        <f>'Result Entry'!CG137</f>
        <v>0</v>
      </c>
      <c r="CG135" s="251" t="str">
        <f>'Result Entry'!CH137</f>
        <v/>
      </c>
      <c r="CH135" s="259">
        <f>'Result Entry'!CI137</f>
        <v>0</v>
      </c>
      <c r="CI135" s="254">
        <f>'Result Entry'!CJ137</f>
        <v>0</v>
      </c>
      <c r="CJ135" s="254">
        <f>'Result Entry'!CK137</f>
        <v>0</v>
      </c>
      <c r="CK135" s="254">
        <f>'Result Entry'!CL137</f>
        <v>0</v>
      </c>
      <c r="CL135" s="254">
        <f>'Result Entry'!CM137</f>
        <v>0</v>
      </c>
      <c r="CM135" s="260">
        <f>'Result Entry'!CN137</f>
        <v>0</v>
      </c>
      <c r="CN135" s="235">
        <f>'Result Entry'!CO137</f>
        <v>0</v>
      </c>
      <c r="CO135" s="251" t="str">
        <f>'Result Entry'!CP137</f>
        <v/>
      </c>
      <c r="CP135" s="259">
        <f>'Result Entry'!CQ137</f>
        <v>0</v>
      </c>
      <c r="CQ135" s="254">
        <f>'Result Entry'!CR137</f>
        <v>0</v>
      </c>
      <c r="CR135" s="254">
        <f>'Result Entry'!CS137</f>
        <v>0</v>
      </c>
      <c r="CS135" s="254">
        <f>'Result Entry'!CT137</f>
        <v>0</v>
      </c>
      <c r="CT135" s="254">
        <f>'Result Entry'!CU137</f>
        <v>0</v>
      </c>
      <c r="CU135" s="260">
        <f>'Result Entry'!CV137</f>
        <v>0</v>
      </c>
      <c r="CV135" s="235" t="str">
        <f>'Result Entry'!CW137</f>
        <v/>
      </c>
      <c r="CW135" s="251" t="str">
        <f>'Result Entry'!CX137</f>
        <v/>
      </c>
      <c r="CX135" s="261">
        <f>'Result Entry'!CY137</f>
        <v>0</v>
      </c>
      <c r="CY135" s="262">
        <f>'Result Entry'!CZ137</f>
        <v>0</v>
      </c>
      <c r="CZ135" s="263" t="str">
        <f>'Result Entry'!DA137</f>
        <v/>
      </c>
      <c r="DA135" s="256">
        <f>'Result Entry'!DB137</f>
        <v>705</v>
      </c>
      <c r="DB135" s="242">
        <f>'Result Entry'!DC137</f>
        <v>0</v>
      </c>
      <c r="DC135" s="257">
        <f>'Result Entry'!DD137</f>
        <v>0</v>
      </c>
      <c r="DD135" s="235" t="str">
        <f>'Result Entry'!DE137</f>
        <v/>
      </c>
      <c r="DE135" s="235" t="str">
        <f>'Result Entry'!DF137</f>
        <v/>
      </c>
      <c r="DF135" s="235" t="str">
        <f>'Result Entry'!DG137</f>
        <v/>
      </c>
      <c r="DG135" s="258" t="str">
        <f>'Result Entry'!DH137</f>
        <v/>
      </c>
    </row>
    <row r="136" spans="1:111">
      <c r="A136" s="833"/>
      <c r="B136" s="245">
        <f t="shared" si="2"/>
        <v>0</v>
      </c>
      <c r="C136" s="234">
        <f>'Result Entry'!D138</f>
        <v>0</v>
      </c>
      <c r="D136" s="234">
        <f>'Result Entry'!E138</f>
        <v>0</v>
      </c>
      <c r="E136" s="234">
        <f>'Result Entry'!F138</f>
        <v>0</v>
      </c>
      <c r="F136" s="235">
        <f>'Result Entry'!G138</f>
        <v>0</v>
      </c>
      <c r="G136" s="235">
        <f>'Result Entry'!H138</f>
        <v>0</v>
      </c>
      <c r="H136" s="235">
        <f>'Result Entry'!I138</f>
        <v>0</v>
      </c>
      <c r="I136" s="525">
        <f>'Result Entry'!J138</f>
        <v>0</v>
      </c>
      <c r="J136" s="92">
        <f>'Result Entry'!K138</f>
        <v>0</v>
      </c>
      <c r="K136" s="246">
        <f>'Result Entry'!L138</f>
        <v>0</v>
      </c>
      <c r="L136" s="246">
        <f>'Result Entry'!M138</f>
        <v>0</v>
      </c>
      <c r="M136" s="247">
        <f>'Result Entry'!N138</f>
        <v>0</v>
      </c>
      <c r="N136" s="248">
        <f>'Result Entry'!O138</f>
        <v>0</v>
      </c>
      <c r="O136" s="248">
        <f>'Result Entry'!P138</f>
        <v>0</v>
      </c>
      <c r="P136" s="249">
        <f>'Result Entry'!Q138</f>
        <v>0</v>
      </c>
      <c r="Q136" s="91">
        <f>'Result Entry'!R138</f>
        <v>0</v>
      </c>
      <c r="R136" s="250">
        <f>'Result Entry'!S138</f>
        <v>0</v>
      </c>
      <c r="S136" s="250">
        <f>'Result Entry'!T138</f>
        <v>0</v>
      </c>
      <c r="T136" s="250">
        <f>'Result Entry'!U138</f>
        <v>0</v>
      </c>
      <c r="U136" s="91">
        <f>'Result Entry'!V138</f>
        <v>0</v>
      </c>
      <c r="V136" s="250">
        <f>'Result Entry'!W138</f>
        <v>0</v>
      </c>
      <c r="W136" s="235">
        <f>'Result Entry'!X138</f>
        <v>0</v>
      </c>
      <c r="X136" s="251" t="str">
        <f>'Result Entry'!Y138</f>
        <v/>
      </c>
      <c r="Y136" s="252">
        <f>'Result Entry'!Z138</f>
        <v>0</v>
      </c>
      <c r="Z136" s="246">
        <f>'Result Entry'!AA138</f>
        <v>0</v>
      </c>
      <c r="AA136" s="246">
        <f>'Result Entry'!AB138</f>
        <v>0</v>
      </c>
      <c r="AB136" s="247">
        <f>'Result Entry'!AC138</f>
        <v>0</v>
      </c>
      <c r="AC136" s="248">
        <f>'Result Entry'!AD138</f>
        <v>0</v>
      </c>
      <c r="AD136" s="248">
        <f>'Result Entry'!AE138</f>
        <v>0</v>
      </c>
      <c r="AE136" s="249">
        <f>'Result Entry'!AF138</f>
        <v>0</v>
      </c>
      <c r="AF136" s="91">
        <f>'Result Entry'!AG138</f>
        <v>0</v>
      </c>
      <c r="AG136" s="250">
        <f>'Result Entry'!AH138</f>
        <v>0</v>
      </c>
      <c r="AH136" s="250">
        <f>'Result Entry'!AI138</f>
        <v>0</v>
      </c>
      <c r="AI136" s="250">
        <f>'Result Entry'!AJ138</f>
        <v>0</v>
      </c>
      <c r="AJ136" s="91">
        <f>'Result Entry'!AK138</f>
        <v>0</v>
      </c>
      <c r="AK136" s="250">
        <f>'Result Entry'!AL138</f>
        <v>0</v>
      </c>
      <c r="AL136" s="235">
        <f>'Result Entry'!AM138</f>
        <v>0</v>
      </c>
      <c r="AM136" s="251" t="str">
        <f>'Result Entry'!AN138</f>
        <v/>
      </c>
      <c r="AN136" s="252">
        <f>'Result Entry'!AO138</f>
        <v>0</v>
      </c>
      <c r="AO136" s="246">
        <f>'Result Entry'!AP138</f>
        <v>0</v>
      </c>
      <c r="AP136" s="246">
        <f>'Result Entry'!AQ138</f>
        <v>0</v>
      </c>
      <c r="AQ136" s="247">
        <f>'Result Entry'!AR138</f>
        <v>0</v>
      </c>
      <c r="AR136" s="248">
        <f>'Result Entry'!AS138</f>
        <v>0</v>
      </c>
      <c r="AS136" s="248">
        <f>'Result Entry'!AT138</f>
        <v>0</v>
      </c>
      <c r="AT136" s="249">
        <f>'Result Entry'!AU138</f>
        <v>0</v>
      </c>
      <c r="AU136" s="91">
        <f>'Result Entry'!AV138</f>
        <v>0</v>
      </c>
      <c r="AV136" s="250">
        <f>'Result Entry'!AW138</f>
        <v>0</v>
      </c>
      <c r="AW136" s="250">
        <f>'Result Entry'!AX138</f>
        <v>0</v>
      </c>
      <c r="AX136" s="250">
        <f>'Result Entry'!AY138</f>
        <v>0</v>
      </c>
      <c r="AY136" s="91">
        <f>'Result Entry'!AZ138</f>
        <v>0</v>
      </c>
      <c r="AZ136" s="250">
        <f>'Result Entry'!BA138</f>
        <v>0</v>
      </c>
      <c r="BA136" s="235">
        <f>'Result Entry'!BB138</f>
        <v>0</v>
      </c>
      <c r="BB136" s="251" t="str">
        <f>'Result Entry'!BC138</f>
        <v/>
      </c>
      <c r="BC136" s="252">
        <f>'Result Entry'!BD138</f>
        <v>0</v>
      </c>
      <c r="BD136" s="246">
        <f>'Result Entry'!BE138</f>
        <v>0</v>
      </c>
      <c r="BE136" s="246">
        <f>'Result Entry'!BF138</f>
        <v>0</v>
      </c>
      <c r="BF136" s="247">
        <f>'Result Entry'!BG138</f>
        <v>0</v>
      </c>
      <c r="BG136" s="248">
        <f>'Result Entry'!BH138</f>
        <v>0</v>
      </c>
      <c r="BH136" s="248">
        <f>'Result Entry'!BI138</f>
        <v>0</v>
      </c>
      <c r="BI136" s="249">
        <f>'Result Entry'!BJ138</f>
        <v>0</v>
      </c>
      <c r="BJ136" s="91">
        <f>'Result Entry'!BK138</f>
        <v>0</v>
      </c>
      <c r="BK136" s="250">
        <f>'Result Entry'!BL138</f>
        <v>0</v>
      </c>
      <c r="BL136" s="250">
        <f>'Result Entry'!BM138</f>
        <v>0</v>
      </c>
      <c r="BM136" s="250">
        <f>'Result Entry'!BN138</f>
        <v>0</v>
      </c>
      <c r="BN136" s="91">
        <f>'Result Entry'!BO138</f>
        <v>0</v>
      </c>
      <c r="BO136" s="250">
        <f>'Result Entry'!BP138</f>
        <v>0</v>
      </c>
      <c r="BP136" s="235">
        <f>'Result Entry'!BQ138</f>
        <v>0</v>
      </c>
      <c r="BQ136" s="251" t="str">
        <f>'Result Entry'!BR138</f>
        <v/>
      </c>
      <c r="BR136" s="259">
        <f>'Result Entry'!BS138</f>
        <v>0</v>
      </c>
      <c r="BS136" s="254">
        <f>'Result Entry'!BT138</f>
        <v>0</v>
      </c>
      <c r="BT136" s="254">
        <f>'Result Entry'!BU138</f>
        <v>0</v>
      </c>
      <c r="BU136" s="254">
        <f>'Result Entry'!BV138</f>
        <v>0</v>
      </c>
      <c r="BV136" s="254">
        <f>'Result Entry'!BW138</f>
        <v>0</v>
      </c>
      <c r="BW136" s="260">
        <f>'Result Entry'!BX138</f>
        <v>0</v>
      </c>
      <c r="BX136" s="235">
        <f>'Result Entry'!BY138</f>
        <v>0</v>
      </c>
      <c r="BY136" s="251" t="str">
        <f>'Result Entry'!BZ138</f>
        <v/>
      </c>
      <c r="BZ136" s="259">
        <f>'Result Entry'!CA138</f>
        <v>0</v>
      </c>
      <c r="CA136" s="254">
        <f>'Result Entry'!CB138</f>
        <v>0</v>
      </c>
      <c r="CB136" s="254">
        <f>'Result Entry'!CC138</f>
        <v>0</v>
      </c>
      <c r="CC136" s="254">
        <f>'Result Entry'!CD138</f>
        <v>0</v>
      </c>
      <c r="CD136" s="254">
        <f>'Result Entry'!CE138</f>
        <v>0</v>
      </c>
      <c r="CE136" s="260">
        <f>'Result Entry'!CF138</f>
        <v>0</v>
      </c>
      <c r="CF136" s="235">
        <f>'Result Entry'!CG138</f>
        <v>0</v>
      </c>
      <c r="CG136" s="251" t="str">
        <f>'Result Entry'!CH138</f>
        <v/>
      </c>
      <c r="CH136" s="259">
        <f>'Result Entry'!CI138</f>
        <v>0</v>
      </c>
      <c r="CI136" s="254">
        <f>'Result Entry'!CJ138</f>
        <v>0</v>
      </c>
      <c r="CJ136" s="254">
        <f>'Result Entry'!CK138</f>
        <v>0</v>
      </c>
      <c r="CK136" s="254">
        <f>'Result Entry'!CL138</f>
        <v>0</v>
      </c>
      <c r="CL136" s="254">
        <f>'Result Entry'!CM138</f>
        <v>0</v>
      </c>
      <c r="CM136" s="260">
        <f>'Result Entry'!CN138</f>
        <v>0</v>
      </c>
      <c r="CN136" s="235">
        <f>'Result Entry'!CO138</f>
        <v>0</v>
      </c>
      <c r="CO136" s="251" t="str">
        <f>'Result Entry'!CP138</f>
        <v/>
      </c>
      <c r="CP136" s="259">
        <f>'Result Entry'!CQ138</f>
        <v>0</v>
      </c>
      <c r="CQ136" s="254">
        <f>'Result Entry'!CR138</f>
        <v>0</v>
      </c>
      <c r="CR136" s="254">
        <f>'Result Entry'!CS138</f>
        <v>0</v>
      </c>
      <c r="CS136" s="254">
        <f>'Result Entry'!CT138</f>
        <v>0</v>
      </c>
      <c r="CT136" s="254">
        <f>'Result Entry'!CU138</f>
        <v>0</v>
      </c>
      <c r="CU136" s="260">
        <f>'Result Entry'!CV138</f>
        <v>0</v>
      </c>
      <c r="CV136" s="235" t="str">
        <f>'Result Entry'!CW138</f>
        <v/>
      </c>
      <c r="CW136" s="251" t="str">
        <f>'Result Entry'!CX138</f>
        <v/>
      </c>
      <c r="CX136" s="261">
        <f>'Result Entry'!CY138</f>
        <v>0</v>
      </c>
      <c r="CY136" s="262">
        <f>'Result Entry'!CZ138</f>
        <v>0</v>
      </c>
      <c r="CZ136" s="263" t="str">
        <f>'Result Entry'!DA138</f>
        <v/>
      </c>
      <c r="DA136" s="256">
        <f>'Result Entry'!DB138</f>
        <v>705</v>
      </c>
      <c r="DB136" s="242">
        <f>'Result Entry'!DC138</f>
        <v>0</v>
      </c>
      <c r="DC136" s="257">
        <f>'Result Entry'!DD138</f>
        <v>0</v>
      </c>
      <c r="DD136" s="235" t="str">
        <f>'Result Entry'!DE138</f>
        <v/>
      </c>
      <c r="DE136" s="235" t="str">
        <f>'Result Entry'!DF138</f>
        <v/>
      </c>
      <c r="DF136" s="235" t="str">
        <f>'Result Entry'!DG138</f>
        <v/>
      </c>
      <c r="DG136" s="258" t="str">
        <f>'Result Entry'!DH138</f>
        <v/>
      </c>
    </row>
    <row r="137" spans="1:111">
      <c r="A137" s="833"/>
      <c r="B137" s="245">
        <f t="shared" si="2"/>
        <v>0</v>
      </c>
      <c r="C137" s="234">
        <f>'Result Entry'!D139</f>
        <v>0</v>
      </c>
      <c r="D137" s="234">
        <f>'Result Entry'!E139</f>
        <v>0</v>
      </c>
      <c r="E137" s="234">
        <f>'Result Entry'!F139</f>
        <v>0</v>
      </c>
      <c r="F137" s="235">
        <f>'Result Entry'!G139</f>
        <v>0</v>
      </c>
      <c r="G137" s="235">
        <f>'Result Entry'!H139</f>
        <v>0</v>
      </c>
      <c r="H137" s="235">
        <f>'Result Entry'!I139</f>
        <v>0</v>
      </c>
      <c r="I137" s="525">
        <f>'Result Entry'!J139</f>
        <v>0</v>
      </c>
      <c r="J137" s="92">
        <f>'Result Entry'!K139</f>
        <v>0</v>
      </c>
      <c r="K137" s="246">
        <f>'Result Entry'!L139</f>
        <v>0</v>
      </c>
      <c r="L137" s="246">
        <f>'Result Entry'!M139</f>
        <v>0</v>
      </c>
      <c r="M137" s="247">
        <f>'Result Entry'!N139</f>
        <v>0</v>
      </c>
      <c r="N137" s="248">
        <f>'Result Entry'!O139</f>
        <v>0</v>
      </c>
      <c r="O137" s="248">
        <f>'Result Entry'!P139</f>
        <v>0</v>
      </c>
      <c r="P137" s="249">
        <f>'Result Entry'!Q139</f>
        <v>0</v>
      </c>
      <c r="Q137" s="91">
        <f>'Result Entry'!R139</f>
        <v>0</v>
      </c>
      <c r="R137" s="250">
        <f>'Result Entry'!S139</f>
        <v>0</v>
      </c>
      <c r="S137" s="250">
        <f>'Result Entry'!T139</f>
        <v>0</v>
      </c>
      <c r="T137" s="250">
        <f>'Result Entry'!U139</f>
        <v>0</v>
      </c>
      <c r="U137" s="91">
        <f>'Result Entry'!V139</f>
        <v>0</v>
      </c>
      <c r="V137" s="250">
        <f>'Result Entry'!W139</f>
        <v>0</v>
      </c>
      <c r="W137" s="235">
        <f>'Result Entry'!X139</f>
        <v>0</v>
      </c>
      <c r="X137" s="251" t="str">
        <f>'Result Entry'!Y139</f>
        <v/>
      </c>
      <c r="Y137" s="252">
        <f>'Result Entry'!Z139</f>
        <v>0</v>
      </c>
      <c r="Z137" s="246">
        <f>'Result Entry'!AA139</f>
        <v>0</v>
      </c>
      <c r="AA137" s="246">
        <f>'Result Entry'!AB139</f>
        <v>0</v>
      </c>
      <c r="AB137" s="247">
        <f>'Result Entry'!AC139</f>
        <v>0</v>
      </c>
      <c r="AC137" s="248">
        <f>'Result Entry'!AD139</f>
        <v>0</v>
      </c>
      <c r="AD137" s="248">
        <f>'Result Entry'!AE139</f>
        <v>0</v>
      </c>
      <c r="AE137" s="249">
        <f>'Result Entry'!AF139</f>
        <v>0</v>
      </c>
      <c r="AF137" s="91">
        <f>'Result Entry'!AG139</f>
        <v>0</v>
      </c>
      <c r="AG137" s="250">
        <f>'Result Entry'!AH139</f>
        <v>0</v>
      </c>
      <c r="AH137" s="250">
        <f>'Result Entry'!AI139</f>
        <v>0</v>
      </c>
      <c r="AI137" s="250">
        <f>'Result Entry'!AJ139</f>
        <v>0</v>
      </c>
      <c r="AJ137" s="91">
        <f>'Result Entry'!AK139</f>
        <v>0</v>
      </c>
      <c r="AK137" s="250">
        <f>'Result Entry'!AL139</f>
        <v>0</v>
      </c>
      <c r="AL137" s="235">
        <f>'Result Entry'!AM139</f>
        <v>0</v>
      </c>
      <c r="AM137" s="251" t="str">
        <f>'Result Entry'!AN139</f>
        <v/>
      </c>
      <c r="AN137" s="252">
        <f>'Result Entry'!AO139</f>
        <v>0</v>
      </c>
      <c r="AO137" s="246">
        <f>'Result Entry'!AP139</f>
        <v>0</v>
      </c>
      <c r="AP137" s="246">
        <f>'Result Entry'!AQ139</f>
        <v>0</v>
      </c>
      <c r="AQ137" s="247">
        <f>'Result Entry'!AR139</f>
        <v>0</v>
      </c>
      <c r="AR137" s="248">
        <f>'Result Entry'!AS139</f>
        <v>0</v>
      </c>
      <c r="AS137" s="248">
        <f>'Result Entry'!AT139</f>
        <v>0</v>
      </c>
      <c r="AT137" s="249">
        <f>'Result Entry'!AU139</f>
        <v>0</v>
      </c>
      <c r="AU137" s="91">
        <f>'Result Entry'!AV139</f>
        <v>0</v>
      </c>
      <c r="AV137" s="250">
        <f>'Result Entry'!AW139</f>
        <v>0</v>
      </c>
      <c r="AW137" s="250">
        <f>'Result Entry'!AX139</f>
        <v>0</v>
      </c>
      <c r="AX137" s="250">
        <f>'Result Entry'!AY139</f>
        <v>0</v>
      </c>
      <c r="AY137" s="91">
        <f>'Result Entry'!AZ139</f>
        <v>0</v>
      </c>
      <c r="AZ137" s="250">
        <f>'Result Entry'!BA139</f>
        <v>0</v>
      </c>
      <c r="BA137" s="235">
        <f>'Result Entry'!BB139</f>
        <v>0</v>
      </c>
      <c r="BB137" s="251" t="str">
        <f>'Result Entry'!BC139</f>
        <v/>
      </c>
      <c r="BC137" s="252">
        <f>'Result Entry'!BD139</f>
        <v>0</v>
      </c>
      <c r="BD137" s="246">
        <f>'Result Entry'!BE139</f>
        <v>0</v>
      </c>
      <c r="BE137" s="246">
        <f>'Result Entry'!BF139</f>
        <v>0</v>
      </c>
      <c r="BF137" s="247">
        <f>'Result Entry'!BG139</f>
        <v>0</v>
      </c>
      <c r="BG137" s="248">
        <f>'Result Entry'!BH139</f>
        <v>0</v>
      </c>
      <c r="BH137" s="248">
        <f>'Result Entry'!BI139</f>
        <v>0</v>
      </c>
      <c r="BI137" s="249">
        <f>'Result Entry'!BJ139</f>
        <v>0</v>
      </c>
      <c r="BJ137" s="91">
        <f>'Result Entry'!BK139</f>
        <v>0</v>
      </c>
      <c r="BK137" s="250">
        <f>'Result Entry'!BL139</f>
        <v>0</v>
      </c>
      <c r="BL137" s="250">
        <f>'Result Entry'!BM139</f>
        <v>0</v>
      </c>
      <c r="BM137" s="250">
        <f>'Result Entry'!BN139</f>
        <v>0</v>
      </c>
      <c r="BN137" s="91">
        <f>'Result Entry'!BO139</f>
        <v>0</v>
      </c>
      <c r="BO137" s="250">
        <f>'Result Entry'!BP139</f>
        <v>0</v>
      </c>
      <c r="BP137" s="235">
        <f>'Result Entry'!BQ139</f>
        <v>0</v>
      </c>
      <c r="BQ137" s="251" t="str">
        <f>'Result Entry'!BR139</f>
        <v/>
      </c>
      <c r="BR137" s="259">
        <f>'Result Entry'!BS139</f>
        <v>0</v>
      </c>
      <c r="BS137" s="254">
        <f>'Result Entry'!BT139</f>
        <v>0</v>
      </c>
      <c r="BT137" s="254">
        <f>'Result Entry'!BU139</f>
        <v>0</v>
      </c>
      <c r="BU137" s="254">
        <f>'Result Entry'!BV139</f>
        <v>0</v>
      </c>
      <c r="BV137" s="254">
        <f>'Result Entry'!BW139</f>
        <v>0</v>
      </c>
      <c r="BW137" s="260">
        <f>'Result Entry'!BX139</f>
        <v>0</v>
      </c>
      <c r="BX137" s="235">
        <f>'Result Entry'!BY139</f>
        <v>0</v>
      </c>
      <c r="BY137" s="251" t="str">
        <f>'Result Entry'!BZ139</f>
        <v/>
      </c>
      <c r="BZ137" s="259">
        <f>'Result Entry'!CA139</f>
        <v>0</v>
      </c>
      <c r="CA137" s="254">
        <f>'Result Entry'!CB139</f>
        <v>0</v>
      </c>
      <c r="CB137" s="254">
        <f>'Result Entry'!CC139</f>
        <v>0</v>
      </c>
      <c r="CC137" s="254">
        <f>'Result Entry'!CD139</f>
        <v>0</v>
      </c>
      <c r="CD137" s="254">
        <f>'Result Entry'!CE139</f>
        <v>0</v>
      </c>
      <c r="CE137" s="260">
        <f>'Result Entry'!CF139</f>
        <v>0</v>
      </c>
      <c r="CF137" s="235">
        <f>'Result Entry'!CG139</f>
        <v>0</v>
      </c>
      <c r="CG137" s="251" t="str">
        <f>'Result Entry'!CH139</f>
        <v/>
      </c>
      <c r="CH137" s="259">
        <f>'Result Entry'!CI139</f>
        <v>0</v>
      </c>
      <c r="CI137" s="254">
        <f>'Result Entry'!CJ139</f>
        <v>0</v>
      </c>
      <c r="CJ137" s="254">
        <f>'Result Entry'!CK139</f>
        <v>0</v>
      </c>
      <c r="CK137" s="254">
        <f>'Result Entry'!CL139</f>
        <v>0</v>
      </c>
      <c r="CL137" s="254">
        <f>'Result Entry'!CM139</f>
        <v>0</v>
      </c>
      <c r="CM137" s="260">
        <f>'Result Entry'!CN139</f>
        <v>0</v>
      </c>
      <c r="CN137" s="235">
        <f>'Result Entry'!CO139</f>
        <v>0</v>
      </c>
      <c r="CO137" s="251" t="str">
        <f>'Result Entry'!CP139</f>
        <v/>
      </c>
      <c r="CP137" s="259">
        <f>'Result Entry'!CQ139</f>
        <v>0</v>
      </c>
      <c r="CQ137" s="254">
        <f>'Result Entry'!CR139</f>
        <v>0</v>
      </c>
      <c r="CR137" s="254">
        <f>'Result Entry'!CS139</f>
        <v>0</v>
      </c>
      <c r="CS137" s="254">
        <f>'Result Entry'!CT139</f>
        <v>0</v>
      </c>
      <c r="CT137" s="254">
        <f>'Result Entry'!CU139</f>
        <v>0</v>
      </c>
      <c r="CU137" s="260">
        <f>'Result Entry'!CV139</f>
        <v>0</v>
      </c>
      <c r="CV137" s="235" t="str">
        <f>'Result Entry'!CW139</f>
        <v/>
      </c>
      <c r="CW137" s="251" t="str">
        <f>'Result Entry'!CX139</f>
        <v/>
      </c>
      <c r="CX137" s="261">
        <f>'Result Entry'!CY139</f>
        <v>0</v>
      </c>
      <c r="CY137" s="262">
        <f>'Result Entry'!CZ139</f>
        <v>0</v>
      </c>
      <c r="CZ137" s="263" t="str">
        <f>'Result Entry'!DA139</f>
        <v/>
      </c>
      <c r="DA137" s="256">
        <f>'Result Entry'!DB139</f>
        <v>705</v>
      </c>
      <c r="DB137" s="242">
        <f>'Result Entry'!DC139</f>
        <v>0</v>
      </c>
      <c r="DC137" s="257">
        <f>'Result Entry'!DD139</f>
        <v>0</v>
      </c>
      <c r="DD137" s="235" t="str">
        <f>'Result Entry'!DE139</f>
        <v/>
      </c>
      <c r="DE137" s="235" t="str">
        <f>'Result Entry'!DF139</f>
        <v/>
      </c>
      <c r="DF137" s="235" t="str">
        <f>'Result Entry'!DG139</f>
        <v/>
      </c>
      <c r="DG137" s="258" t="str">
        <f>'Result Entry'!DH139</f>
        <v/>
      </c>
    </row>
    <row r="138" spans="1:111">
      <c r="A138" s="833"/>
      <c r="B138" s="245">
        <f t="shared" si="2"/>
        <v>0</v>
      </c>
      <c r="C138" s="234">
        <f>'Result Entry'!D140</f>
        <v>0</v>
      </c>
      <c r="D138" s="234">
        <f>'Result Entry'!E140</f>
        <v>0</v>
      </c>
      <c r="E138" s="234">
        <f>'Result Entry'!F140</f>
        <v>0</v>
      </c>
      <c r="F138" s="235">
        <f>'Result Entry'!G140</f>
        <v>0</v>
      </c>
      <c r="G138" s="235">
        <f>'Result Entry'!H140</f>
        <v>0</v>
      </c>
      <c r="H138" s="235">
        <f>'Result Entry'!I140</f>
        <v>0</v>
      </c>
      <c r="I138" s="525">
        <f>'Result Entry'!J140</f>
        <v>0</v>
      </c>
      <c r="J138" s="92">
        <f>'Result Entry'!K140</f>
        <v>0</v>
      </c>
      <c r="K138" s="246">
        <f>'Result Entry'!L140</f>
        <v>0</v>
      </c>
      <c r="L138" s="246">
        <f>'Result Entry'!M140</f>
        <v>0</v>
      </c>
      <c r="M138" s="247">
        <f>'Result Entry'!N140</f>
        <v>0</v>
      </c>
      <c r="N138" s="248">
        <f>'Result Entry'!O140</f>
        <v>0</v>
      </c>
      <c r="O138" s="248">
        <f>'Result Entry'!P140</f>
        <v>0</v>
      </c>
      <c r="P138" s="249">
        <f>'Result Entry'!Q140</f>
        <v>0</v>
      </c>
      <c r="Q138" s="91">
        <f>'Result Entry'!R140</f>
        <v>0</v>
      </c>
      <c r="R138" s="250">
        <f>'Result Entry'!S140</f>
        <v>0</v>
      </c>
      <c r="S138" s="250">
        <f>'Result Entry'!T140</f>
        <v>0</v>
      </c>
      <c r="T138" s="250">
        <f>'Result Entry'!U140</f>
        <v>0</v>
      </c>
      <c r="U138" s="91">
        <f>'Result Entry'!V140</f>
        <v>0</v>
      </c>
      <c r="V138" s="250">
        <f>'Result Entry'!W140</f>
        <v>0</v>
      </c>
      <c r="W138" s="235">
        <f>'Result Entry'!X140</f>
        <v>0</v>
      </c>
      <c r="X138" s="251" t="str">
        <f>'Result Entry'!Y140</f>
        <v/>
      </c>
      <c r="Y138" s="252">
        <f>'Result Entry'!Z140</f>
        <v>0</v>
      </c>
      <c r="Z138" s="246">
        <f>'Result Entry'!AA140</f>
        <v>0</v>
      </c>
      <c r="AA138" s="246">
        <f>'Result Entry'!AB140</f>
        <v>0</v>
      </c>
      <c r="AB138" s="247">
        <f>'Result Entry'!AC140</f>
        <v>0</v>
      </c>
      <c r="AC138" s="248">
        <f>'Result Entry'!AD140</f>
        <v>0</v>
      </c>
      <c r="AD138" s="248">
        <f>'Result Entry'!AE140</f>
        <v>0</v>
      </c>
      <c r="AE138" s="249">
        <f>'Result Entry'!AF140</f>
        <v>0</v>
      </c>
      <c r="AF138" s="91">
        <f>'Result Entry'!AG140</f>
        <v>0</v>
      </c>
      <c r="AG138" s="250">
        <f>'Result Entry'!AH140</f>
        <v>0</v>
      </c>
      <c r="AH138" s="250">
        <f>'Result Entry'!AI140</f>
        <v>0</v>
      </c>
      <c r="AI138" s="250">
        <f>'Result Entry'!AJ140</f>
        <v>0</v>
      </c>
      <c r="AJ138" s="91">
        <f>'Result Entry'!AK140</f>
        <v>0</v>
      </c>
      <c r="AK138" s="250">
        <f>'Result Entry'!AL140</f>
        <v>0</v>
      </c>
      <c r="AL138" s="235">
        <f>'Result Entry'!AM140</f>
        <v>0</v>
      </c>
      <c r="AM138" s="251" t="str">
        <f>'Result Entry'!AN140</f>
        <v/>
      </c>
      <c r="AN138" s="252">
        <f>'Result Entry'!AO140</f>
        <v>0</v>
      </c>
      <c r="AO138" s="246">
        <f>'Result Entry'!AP140</f>
        <v>0</v>
      </c>
      <c r="AP138" s="246">
        <f>'Result Entry'!AQ140</f>
        <v>0</v>
      </c>
      <c r="AQ138" s="247">
        <f>'Result Entry'!AR140</f>
        <v>0</v>
      </c>
      <c r="AR138" s="248">
        <f>'Result Entry'!AS140</f>
        <v>0</v>
      </c>
      <c r="AS138" s="248">
        <f>'Result Entry'!AT140</f>
        <v>0</v>
      </c>
      <c r="AT138" s="249">
        <f>'Result Entry'!AU140</f>
        <v>0</v>
      </c>
      <c r="AU138" s="91">
        <f>'Result Entry'!AV140</f>
        <v>0</v>
      </c>
      <c r="AV138" s="250">
        <f>'Result Entry'!AW140</f>
        <v>0</v>
      </c>
      <c r="AW138" s="250">
        <f>'Result Entry'!AX140</f>
        <v>0</v>
      </c>
      <c r="AX138" s="250">
        <f>'Result Entry'!AY140</f>
        <v>0</v>
      </c>
      <c r="AY138" s="91">
        <f>'Result Entry'!AZ140</f>
        <v>0</v>
      </c>
      <c r="AZ138" s="250">
        <f>'Result Entry'!BA140</f>
        <v>0</v>
      </c>
      <c r="BA138" s="235">
        <f>'Result Entry'!BB140</f>
        <v>0</v>
      </c>
      <c r="BB138" s="251" t="str">
        <f>'Result Entry'!BC140</f>
        <v/>
      </c>
      <c r="BC138" s="252">
        <f>'Result Entry'!BD140</f>
        <v>0</v>
      </c>
      <c r="BD138" s="246">
        <f>'Result Entry'!BE140</f>
        <v>0</v>
      </c>
      <c r="BE138" s="246">
        <f>'Result Entry'!BF140</f>
        <v>0</v>
      </c>
      <c r="BF138" s="247">
        <f>'Result Entry'!BG140</f>
        <v>0</v>
      </c>
      <c r="BG138" s="248">
        <f>'Result Entry'!BH140</f>
        <v>0</v>
      </c>
      <c r="BH138" s="248">
        <f>'Result Entry'!BI140</f>
        <v>0</v>
      </c>
      <c r="BI138" s="249">
        <f>'Result Entry'!BJ140</f>
        <v>0</v>
      </c>
      <c r="BJ138" s="91">
        <f>'Result Entry'!BK140</f>
        <v>0</v>
      </c>
      <c r="BK138" s="250">
        <f>'Result Entry'!BL140</f>
        <v>0</v>
      </c>
      <c r="BL138" s="250">
        <f>'Result Entry'!BM140</f>
        <v>0</v>
      </c>
      <c r="BM138" s="250">
        <f>'Result Entry'!BN140</f>
        <v>0</v>
      </c>
      <c r="BN138" s="91">
        <f>'Result Entry'!BO140</f>
        <v>0</v>
      </c>
      <c r="BO138" s="250">
        <f>'Result Entry'!BP140</f>
        <v>0</v>
      </c>
      <c r="BP138" s="235">
        <f>'Result Entry'!BQ140</f>
        <v>0</v>
      </c>
      <c r="BQ138" s="251" t="str">
        <f>'Result Entry'!BR140</f>
        <v/>
      </c>
      <c r="BR138" s="259">
        <f>'Result Entry'!BS140</f>
        <v>0</v>
      </c>
      <c r="BS138" s="254">
        <f>'Result Entry'!BT140</f>
        <v>0</v>
      </c>
      <c r="BT138" s="254">
        <f>'Result Entry'!BU140</f>
        <v>0</v>
      </c>
      <c r="BU138" s="254">
        <f>'Result Entry'!BV140</f>
        <v>0</v>
      </c>
      <c r="BV138" s="254">
        <f>'Result Entry'!BW140</f>
        <v>0</v>
      </c>
      <c r="BW138" s="260">
        <f>'Result Entry'!BX140</f>
        <v>0</v>
      </c>
      <c r="BX138" s="235">
        <f>'Result Entry'!BY140</f>
        <v>0</v>
      </c>
      <c r="BY138" s="251" t="str">
        <f>'Result Entry'!BZ140</f>
        <v/>
      </c>
      <c r="BZ138" s="259">
        <f>'Result Entry'!CA140</f>
        <v>0</v>
      </c>
      <c r="CA138" s="254">
        <f>'Result Entry'!CB140</f>
        <v>0</v>
      </c>
      <c r="CB138" s="254">
        <f>'Result Entry'!CC140</f>
        <v>0</v>
      </c>
      <c r="CC138" s="254">
        <f>'Result Entry'!CD140</f>
        <v>0</v>
      </c>
      <c r="CD138" s="254">
        <f>'Result Entry'!CE140</f>
        <v>0</v>
      </c>
      <c r="CE138" s="260">
        <f>'Result Entry'!CF140</f>
        <v>0</v>
      </c>
      <c r="CF138" s="235">
        <f>'Result Entry'!CG140</f>
        <v>0</v>
      </c>
      <c r="CG138" s="251" t="str">
        <f>'Result Entry'!CH140</f>
        <v/>
      </c>
      <c r="CH138" s="259">
        <f>'Result Entry'!CI140</f>
        <v>0</v>
      </c>
      <c r="CI138" s="254">
        <f>'Result Entry'!CJ140</f>
        <v>0</v>
      </c>
      <c r="CJ138" s="254">
        <f>'Result Entry'!CK140</f>
        <v>0</v>
      </c>
      <c r="CK138" s="254">
        <f>'Result Entry'!CL140</f>
        <v>0</v>
      </c>
      <c r="CL138" s="254">
        <f>'Result Entry'!CM140</f>
        <v>0</v>
      </c>
      <c r="CM138" s="260">
        <f>'Result Entry'!CN140</f>
        <v>0</v>
      </c>
      <c r="CN138" s="235">
        <f>'Result Entry'!CO140</f>
        <v>0</v>
      </c>
      <c r="CO138" s="251" t="str">
        <f>'Result Entry'!CP140</f>
        <v/>
      </c>
      <c r="CP138" s="259">
        <f>'Result Entry'!CQ140</f>
        <v>0</v>
      </c>
      <c r="CQ138" s="254">
        <f>'Result Entry'!CR140</f>
        <v>0</v>
      </c>
      <c r="CR138" s="254">
        <f>'Result Entry'!CS140</f>
        <v>0</v>
      </c>
      <c r="CS138" s="254">
        <f>'Result Entry'!CT140</f>
        <v>0</v>
      </c>
      <c r="CT138" s="254">
        <f>'Result Entry'!CU140</f>
        <v>0</v>
      </c>
      <c r="CU138" s="260">
        <f>'Result Entry'!CV140</f>
        <v>0</v>
      </c>
      <c r="CV138" s="235" t="str">
        <f>'Result Entry'!CW140</f>
        <v/>
      </c>
      <c r="CW138" s="251" t="str">
        <f>'Result Entry'!CX140</f>
        <v/>
      </c>
      <c r="CX138" s="261">
        <f>'Result Entry'!CY140</f>
        <v>0</v>
      </c>
      <c r="CY138" s="262">
        <f>'Result Entry'!CZ140</f>
        <v>0</v>
      </c>
      <c r="CZ138" s="263" t="str">
        <f>'Result Entry'!DA140</f>
        <v/>
      </c>
      <c r="DA138" s="256">
        <f>'Result Entry'!DB140</f>
        <v>705</v>
      </c>
      <c r="DB138" s="242">
        <f>'Result Entry'!DC140</f>
        <v>0</v>
      </c>
      <c r="DC138" s="257">
        <f>'Result Entry'!DD140</f>
        <v>0</v>
      </c>
      <c r="DD138" s="235" t="str">
        <f>'Result Entry'!DE140</f>
        <v/>
      </c>
      <c r="DE138" s="235" t="str">
        <f>'Result Entry'!DF140</f>
        <v/>
      </c>
      <c r="DF138" s="235" t="str">
        <f>'Result Entry'!DG140</f>
        <v/>
      </c>
      <c r="DG138" s="258" t="str">
        <f>'Result Entry'!DH140</f>
        <v/>
      </c>
    </row>
    <row r="139" spans="1:111">
      <c r="A139" s="833"/>
      <c r="B139" s="245">
        <f t="shared" si="2"/>
        <v>0</v>
      </c>
      <c r="C139" s="234">
        <f>'Result Entry'!D141</f>
        <v>0</v>
      </c>
      <c r="D139" s="234">
        <f>'Result Entry'!E141</f>
        <v>0</v>
      </c>
      <c r="E139" s="234">
        <f>'Result Entry'!F141</f>
        <v>0</v>
      </c>
      <c r="F139" s="235">
        <f>'Result Entry'!G141</f>
        <v>0</v>
      </c>
      <c r="G139" s="235">
        <f>'Result Entry'!H141</f>
        <v>0</v>
      </c>
      <c r="H139" s="235">
        <f>'Result Entry'!I141</f>
        <v>0</v>
      </c>
      <c r="I139" s="525">
        <f>'Result Entry'!J141</f>
        <v>0</v>
      </c>
      <c r="J139" s="92">
        <f>'Result Entry'!K141</f>
        <v>0</v>
      </c>
      <c r="K139" s="246">
        <f>'Result Entry'!L141</f>
        <v>0</v>
      </c>
      <c r="L139" s="246">
        <f>'Result Entry'!M141</f>
        <v>0</v>
      </c>
      <c r="M139" s="247">
        <f>'Result Entry'!N141</f>
        <v>0</v>
      </c>
      <c r="N139" s="248">
        <f>'Result Entry'!O141</f>
        <v>0</v>
      </c>
      <c r="O139" s="248">
        <f>'Result Entry'!P141</f>
        <v>0</v>
      </c>
      <c r="P139" s="249">
        <f>'Result Entry'!Q141</f>
        <v>0</v>
      </c>
      <c r="Q139" s="91">
        <f>'Result Entry'!R141</f>
        <v>0</v>
      </c>
      <c r="R139" s="250">
        <f>'Result Entry'!S141</f>
        <v>0</v>
      </c>
      <c r="S139" s="250">
        <f>'Result Entry'!T141</f>
        <v>0</v>
      </c>
      <c r="T139" s="250">
        <f>'Result Entry'!U141</f>
        <v>0</v>
      </c>
      <c r="U139" s="91">
        <f>'Result Entry'!V141</f>
        <v>0</v>
      </c>
      <c r="V139" s="250">
        <f>'Result Entry'!W141</f>
        <v>0</v>
      </c>
      <c r="W139" s="235">
        <f>'Result Entry'!X141</f>
        <v>0</v>
      </c>
      <c r="X139" s="251" t="str">
        <f>'Result Entry'!Y141</f>
        <v/>
      </c>
      <c r="Y139" s="252">
        <f>'Result Entry'!Z141</f>
        <v>0</v>
      </c>
      <c r="Z139" s="246">
        <f>'Result Entry'!AA141</f>
        <v>0</v>
      </c>
      <c r="AA139" s="246">
        <f>'Result Entry'!AB141</f>
        <v>0</v>
      </c>
      <c r="AB139" s="247">
        <f>'Result Entry'!AC141</f>
        <v>0</v>
      </c>
      <c r="AC139" s="248">
        <f>'Result Entry'!AD141</f>
        <v>0</v>
      </c>
      <c r="AD139" s="248">
        <f>'Result Entry'!AE141</f>
        <v>0</v>
      </c>
      <c r="AE139" s="249">
        <f>'Result Entry'!AF141</f>
        <v>0</v>
      </c>
      <c r="AF139" s="91">
        <f>'Result Entry'!AG141</f>
        <v>0</v>
      </c>
      <c r="AG139" s="250">
        <f>'Result Entry'!AH141</f>
        <v>0</v>
      </c>
      <c r="AH139" s="250">
        <f>'Result Entry'!AI141</f>
        <v>0</v>
      </c>
      <c r="AI139" s="250">
        <f>'Result Entry'!AJ141</f>
        <v>0</v>
      </c>
      <c r="AJ139" s="91">
        <f>'Result Entry'!AK141</f>
        <v>0</v>
      </c>
      <c r="AK139" s="250">
        <f>'Result Entry'!AL141</f>
        <v>0</v>
      </c>
      <c r="AL139" s="235">
        <f>'Result Entry'!AM141</f>
        <v>0</v>
      </c>
      <c r="AM139" s="251" t="str">
        <f>'Result Entry'!AN141</f>
        <v/>
      </c>
      <c r="AN139" s="252">
        <f>'Result Entry'!AO141</f>
        <v>0</v>
      </c>
      <c r="AO139" s="246">
        <f>'Result Entry'!AP141</f>
        <v>0</v>
      </c>
      <c r="AP139" s="246">
        <f>'Result Entry'!AQ141</f>
        <v>0</v>
      </c>
      <c r="AQ139" s="247">
        <f>'Result Entry'!AR141</f>
        <v>0</v>
      </c>
      <c r="AR139" s="248">
        <f>'Result Entry'!AS141</f>
        <v>0</v>
      </c>
      <c r="AS139" s="248">
        <f>'Result Entry'!AT141</f>
        <v>0</v>
      </c>
      <c r="AT139" s="249">
        <f>'Result Entry'!AU141</f>
        <v>0</v>
      </c>
      <c r="AU139" s="91">
        <f>'Result Entry'!AV141</f>
        <v>0</v>
      </c>
      <c r="AV139" s="250">
        <f>'Result Entry'!AW141</f>
        <v>0</v>
      </c>
      <c r="AW139" s="250">
        <f>'Result Entry'!AX141</f>
        <v>0</v>
      </c>
      <c r="AX139" s="250">
        <f>'Result Entry'!AY141</f>
        <v>0</v>
      </c>
      <c r="AY139" s="91">
        <f>'Result Entry'!AZ141</f>
        <v>0</v>
      </c>
      <c r="AZ139" s="250">
        <f>'Result Entry'!BA141</f>
        <v>0</v>
      </c>
      <c r="BA139" s="235">
        <f>'Result Entry'!BB141</f>
        <v>0</v>
      </c>
      <c r="BB139" s="251" t="str">
        <f>'Result Entry'!BC141</f>
        <v/>
      </c>
      <c r="BC139" s="252">
        <f>'Result Entry'!BD141</f>
        <v>0</v>
      </c>
      <c r="BD139" s="246">
        <f>'Result Entry'!BE141</f>
        <v>0</v>
      </c>
      <c r="BE139" s="246">
        <f>'Result Entry'!BF141</f>
        <v>0</v>
      </c>
      <c r="BF139" s="247">
        <f>'Result Entry'!BG141</f>
        <v>0</v>
      </c>
      <c r="BG139" s="248">
        <f>'Result Entry'!BH141</f>
        <v>0</v>
      </c>
      <c r="BH139" s="248">
        <f>'Result Entry'!BI141</f>
        <v>0</v>
      </c>
      <c r="BI139" s="249">
        <f>'Result Entry'!BJ141</f>
        <v>0</v>
      </c>
      <c r="BJ139" s="91">
        <f>'Result Entry'!BK141</f>
        <v>0</v>
      </c>
      <c r="BK139" s="250">
        <f>'Result Entry'!BL141</f>
        <v>0</v>
      </c>
      <c r="BL139" s="250">
        <f>'Result Entry'!BM141</f>
        <v>0</v>
      </c>
      <c r="BM139" s="250">
        <f>'Result Entry'!BN141</f>
        <v>0</v>
      </c>
      <c r="BN139" s="91">
        <f>'Result Entry'!BO141</f>
        <v>0</v>
      </c>
      <c r="BO139" s="250">
        <f>'Result Entry'!BP141</f>
        <v>0</v>
      </c>
      <c r="BP139" s="235">
        <f>'Result Entry'!BQ141</f>
        <v>0</v>
      </c>
      <c r="BQ139" s="251" t="str">
        <f>'Result Entry'!BR141</f>
        <v/>
      </c>
      <c r="BR139" s="259">
        <f>'Result Entry'!BS141</f>
        <v>0</v>
      </c>
      <c r="BS139" s="254">
        <f>'Result Entry'!BT141</f>
        <v>0</v>
      </c>
      <c r="BT139" s="254">
        <f>'Result Entry'!BU141</f>
        <v>0</v>
      </c>
      <c r="BU139" s="254">
        <f>'Result Entry'!BV141</f>
        <v>0</v>
      </c>
      <c r="BV139" s="254">
        <f>'Result Entry'!BW141</f>
        <v>0</v>
      </c>
      <c r="BW139" s="260">
        <f>'Result Entry'!BX141</f>
        <v>0</v>
      </c>
      <c r="BX139" s="235">
        <f>'Result Entry'!BY141</f>
        <v>0</v>
      </c>
      <c r="BY139" s="251" t="str">
        <f>'Result Entry'!BZ141</f>
        <v/>
      </c>
      <c r="BZ139" s="259">
        <f>'Result Entry'!CA141</f>
        <v>0</v>
      </c>
      <c r="CA139" s="254">
        <f>'Result Entry'!CB141</f>
        <v>0</v>
      </c>
      <c r="CB139" s="254">
        <f>'Result Entry'!CC141</f>
        <v>0</v>
      </c>
      <c r="CC139" s="254">
        <f>'Result Entry'!CD141</f>
        <v>0</v>
      </c>
      <c r="CD139" s="254">
        <f>'Result Entry'!CE141</f>
        <v>0</v>
      </c>
      <c r="CE139" s="260">
        <f>'Result Entry'!CF141</f>
        <v>0</v>
      </c>
      <c r="CF139" s="235">
        <f>'Result Entry'!CG141</f>
        <v>0</v>
      </c>
      <c r="CG139" s="251" t="str">
        <f>'Result Entry'!CH141</f>
        <v/>
      </c>
      <c r="CH139" s="259">
        <f>'Result Entry'!CI141</f>
        <v>0</v>
      </c>
      <c r="CI139" s="254">
        <f>'Result Entry'!CJ141</f>
        <v>0</v>
      </c>
      <c r="CJ139" s="254">
        <f>'Result Entry'!CK141</f>
        <v>0</v>
      </c>
      <c r="CK139" s="254">
        <f>'Result Entry'!CL141</f>
        <v>0</v>
      </c>
      <c r="CL139" s="254">
        <f>'Result Entry'!CM141</f>
        <v>0</v>
      </c>
      <c r="CM139" s="260">
        <f>'Result Entry'!CN141</f>
        <v>0</v>
      </c>
      <c r="CN139" s="235">
        <f>'Result Entry'!CO141</f>
        <v>0</v>
      </c>
      <c r="CO139" s="251" t="str">
        <f>'Result Entry'!CP141</f>
        <v/>
      </c>
      <c r="CP139" s="259">
        <f>'Result Entry'!CQ141</f>
        <v>0</v>
      </c>
      <c r="CQ139" s="254">
        <f>'Result Entry'!CR141</f>
        <v>0</v>
      </c>
      <c r="CR139" s="254">
        <f>'Result Entry'!CS141</f>
        <v>0</v>
      </c>
      <c r="CS139" s="254">
        <f>'Result Entry'!CT141</f>
        <v>0</v>
      </c>
      <c r="CT139" s="254">
        <f>'Result Entry'!CU141</f>
        <v>0</v>
      </c>
      <c r="CU139" s="260">
        <f>'Result Entry'!CV141</f>
        <v>0</v>
      </c>
      <c r="CV139" s="235" t="str">
        <f>'Result Entry'!CW141</f>
        <v/>
      </c>
      <c r="CW139" s="251" t="str">
        <f>'Result Entry'!CX141</f>
        <v/>
      </c>
      <c r="CX139" s="261">
        <f>'Result Entry'!CY141</f>
        <v>0</v>
      </c>
      <c r="CY139" s="262">
        <f>'Result Entry'!CZ141</f>
        <v>0</v>
      </c>
      <c r="CZ139" s="263" t="str">
        <f>'Result Entry'!DA141</f>
        <v/>
      </c>
      <c r="DA139" s="256">
        <f>'Result Entry'!DB141</f>
        <v>705</v>
      </c>
      <c r="DB139" s="242">
        <f>'Result Entry'!DC141</f>
        <v>0</v>
      </c>
      <c r="DC139" s="257">
        <f>'Result Entry'!DD141</f>
        <v>0</v>
      </c>
      <c r="DD139" s="235" t="str">
        <f>'Result Entry'!DE141</f>
        <v/>
      </c>
      <c r="DE139" s="235" t="str">
        <f>'Result Entry'!DF141</f>
        <v/>
      </c>
      <c r="DF139" s="235" t="str">
        <f>'Result Entry'!DG141</f>
        <v/>
      </c>
      <c r="DG139" s="258" t="str">
        <f>'Result Entry'!DH141</f>
        <v/>
      </c>
    </row>
    <row r="140" spans="1:111">
      <c r="A140" s="833"/>
      <c r="B140" s="245">
        <f t="shared" si="2"/>
        <v>0</v>
      </c>
      <c r="C140" s="234">
        <f>'Result Entry'!D142</f>
        <v>0</v>
      </c>
      <c r="D140" s="234">
        <f>'Result Entry'!E142</f>
        <v>0</v>
      </c>
      <c r="E140" s="234">
        <f>'Result Entry'!F142</f>
        <v>0</v>
      </c>
      <c r="F140" s="235">
        <f>'Result Entry'!G142</f>
        <v>0</v>
      </c>
      <c r="G140" s="235">
        <f>'Result Entry'!H142</f>
        <v>0</v>
      </c>
      <c r="H140" s="235">
        <f>'Result Entry'!I142</f>
        <v>0</v>
      </c>
      <c r="I140" s="525">
        <f>'Result Entry'!J142</f>
        <v>0</v>
      </c>
      <c r="J140" s="92">
        <f>'Result Entry'!K142</f>
        <v>0</v>
      </c>
      <c r="K140" s="246">
        <f>'Result Entry'!L142</f>
        <v>0</v>
      </c>
      <c r="L140" s="246">
        <f>'Result Entry'!M142</f>
        <v>0</v>
      </c>
      <c r="M140" s="247">
        <f>'Result Entry'!N142</f>
        <v>0</v>
      </c>
      <c r="N140" s="248">
        <f>'Result Entry'!O142</f>
        <v>0</v>
      </c>
      <c r="O140" s="248">
        <f>'Result Entry'!P142</f>
        <v>0</v>
      </c>
      <c r="P140" s="249">
        <f>'Result Entry'!Q142</f>
        <v>0</v>
      </c>
      <c r="Q140" s="91">
        <f>'Result Entry'!R142</f>
        <v>0</v>
      </c>
      <c r="R140" s="250">
        <f>'Result Entry'!S142</f>
        <v>0</v>
      </c>
      <c r="S140" s="250">
        <f>'Result Entry'!T142</f>
        <v>0</v>
      </c>
      <c r="T140" s="250">
        <f>'Result Entry'!U142</f>
        <v>0</v>
      </c>
      <c r="U140" s="91">
        <f>'Result Entry'!V142</f>
        <v>0</v>
      </c>
      <c r="V140" s="250">
        <f>'Result Entry'!W142</f>
        <v>0</v>
      </c>
      <c r="W140" s="235">
        <f>'Result Entry'!X142</f>
        <v>0</v>
      </c>
      <c r="X140" s="251" t="str">
        <f>'Result Entry'!Y142</f>
        <v/>
      </c>
      <c r="Y140" s="252">
        <f>'Result Entry'!Z142</f>
        <v>0</v>
      </c>
      <c r="Z140" s="246">
        <f>'Result Entry'!AA142</f>
        <v>0</v>
      </c>
      <c r="AA140" s="246">
        <f>'Result Entry'!AB142</f>
        <v>0</v>
      </c>
      <c r="AB140" s="247">
        <f>'Result Entry'!AC142</f>
        <v>0</v>
      </c>
      <c r="AC140" s="248">
        <f>'Result Entry'!AD142</f>
        <v>0</v>
      </c>
      <c r="AD140" s="248">
        <f>'Result Entry'!AE142</f>
        <v>0</v>
      </c>
      <c r="AE140" s="249">
        <f>'Result Entry'!AF142</f>
        <v>0</v>
      </c>
      <c r="AF140" s="91">
        <f>'Result Entry'!AG142</f>
        <v>0</v>
      </c>
      <c r="AG140" s="250">
        <f>'Result Entry'!AH142</f>
        <v>0</v>
      </c>
      <c r="AH140" s="250">
        <f>'Result Entry'!AI142</f>
        <v>0</v>
      </c>
      <c r="AI140" s="250">
        <f>'Result Entry'!AJ142</f>
        <v>0</v>
      </c>
      <c r="AJ140" s="91">
        <f>'Result Entry'!AK142</f>
        <v>0</v>
      </c>
      <c r="AK140" s="250">
        <f>'Result Entry'!AL142</f>
        <v>0</v>
      </c>
      <c r="AL140" s="235">
        <f>'Result Entry'!AM142</f>
        <v>0</v>
      </c>
      <c r="AM140" s="251" t="str">
        <f>'Result Entry'!AN142</f>
        <v/>
      </c>
      <c r="AN140" s="252">
        <f>'Result Entry'!AO142</f>
        <v>0</v>
      </c>
      <c r="AO140" s="246">
        <f>'Result Entry'!AP142</f>
        <v>0</v>
      </c>
      <c r="AP140" s="246">
        <f>'Result Entry'!AQ142</f>
        <v>0</v>
      </c>
      <c r="AQ140" s="247">
        <f>'Result Entry'!AR142</f>
        <v>0</v>
      </c>
      <c r="AR140" s="248">
        <f>'Result Entry'!AS142</f>
        <v>0</v>
      </c>
      <c r="AS140" s="248">
        <f>'Result Entry'!AT142</f>
        <v>0</v>
      </c>
      <c r="AT140" s="249">
        <f>'Result Entry'!AU142</f>
        <v>0</v>
      </c>
      <c r="AU140" s="91">
        <f>'Result Entry'!AV142</f>
        <v>0</v>
      </c>
      <c r="AV140" s="250">
        <f>'Result Entry'!AW142</f>
        <v>0</v>
      </c>
      <c r="AW140" s="250">
        <f>'Result Entry'!AX142</f>
        <v>0</v>
      </c>
      <c r="AX140" s="250">
        <f>'Result Entry'!AY142</f>
        <v>0</v>
      </c>
      <c r="AY140" s="91">
        <f>'Result Entry'!AZ142</f>
        <v>0</v>
      </c>
      <c r="AZ140" s="250">
        <f>'Result Entry'!BA142</f>
        <v>0</v>
      </c>
      <c r="BA140" s="235">
        <f>'Result Entry'!BB142</f>
        <v>0</v>
      </c>
      <c r="BB140" s="251" t="str">
        <f>'Result Entry'!BC142</f>
        <v/>
      </c>
      <c r="BC140" s="252">
        <f>'Result Entry'!BD142</f>
        <v>0</v>
      </c>
      <c r="BD140" s="246">
        <f>'Result Entry'!BE142</f>
        <v>0</v>
      </c>
      <c r="BE140" s="246">
        <f>'Result Entry'!BF142</f>
        <v>0</v>
      </c>
      <c r="BF140" s="247">
        <f>'Result Entry'!BG142</f>
        <v>0</v>
      </c>
      <c r="BG140" s="248">
        <f>'Result Entry'!BH142</f>
        <v>0</v>
      </c>
      <c r="BH140" s="248">
        <f>'Result Entry'!BI142</f>
        <v>0</v>
      </c>
      <c r="BI140" s="249">
        <f>'Result Entry'!BJ142</f>
        <v>0</v>
      </c>
      <c r="BJ140" s="91">
        <f>'Result Entry'!BK142</f>
        <v>0</v>
      </c>
      <c r="BK140" s="250">
        <f>'Result Entry'!BL142</f>
        <v>0</v>
      </c>
      <c r="BL140" s="250">
        <f>'Result Entry'!BM142</f>
        <v>0</v>
      </c>
      <c r="BM140" s="250">
        <f>'Result Entry'!BN142</f>
        <v>0</v>
      </c>
      <c r="BN140" s="91">
        <f>'Result Entry'!BO142</f>
        <v>0</v>
      </c>
      <c r="BO140" s="250">
        <f>'Result Entry'!BP142</f>
        <v>0</v>
      </c>
      <c r="BP140" s="235">
        <f>'Result Entry'!BQ142</f>
        <v>0</v>
      </c>
      <c r="BQ140" s="251" t="str">
        <f>'Result Entry'!BR142</f>
        <v/>
      </c>
      <c r="BR140" s="259">
        <f>'Result Entry'!BS142</f>
        <v>0</v>
      </c>
      <c r="BS140" s="254">
        <f>'Result Entry'!BT142</f>
        <v>0</v>
      </c>
      <c r="BT140" s="254">
        <f>'Result Entry'!BU142</f>
        <v>0</v>
      </c>
      <c r="BU140" s="254">
        <f>'Result Entry'!BV142</f>
        <v>0</v>
      </c>
      <c r="BV140" s="254">
        <f>'Result Entry'!BW142</f>
        <v>0</v>
      </c>
      <c r="BW140" s="260">
        <f>'Result Entry'!BX142</f>
        <v>0</v>
      </c>
      <c r="BX140" s="235">
        <f>'Result Entry'!BY142</f>
        <v>0</v>
      </c>
      <c r="BY140" s="251" t="str">
        <f>'Result Entry'!BZ142</f>
        <v/>
      </c>
      <c r="BZ140" s="259">
        <f>'Result Entry'!CA142</f>
        <v>0</v>
      </c>
      <c r="CA140" s="254">
        <f>'Result Entry'!CB142</f>
        <v>0</v>
      </c>
      <c r="CB140" s="254">
        <f>'Result Entry'!CC142</f>
        <v>0</v>
      </c>
      <c r="CC140" s="254">
        <f>'Result Entry'!CD142</f>
        <v>0</v>
      </c>
      <c r="CD140" s="254">
        <f>'Result Entry'!CE142</f>
        <v>0</v>
      </c>
      <c r="CE140" s="260">
        <f>'Result Entry'!CF142</f>
        <v>0</v>
      </c>
      <c r="CF140" s="235">
        <f>'Result Entry'!CG142</f>
        <v>0</v>
      </c>
      <c r="CG140" s="251" t="str">
        <f>'Result Entry'!CH142</f>
        <v/>
      </c>
      <c r="CH140" s="259">
        <f>'Result Entry'!CI142</f>
        <v>0</v>
      </c>
      <c r="CI140" s="254">
        <f>'Result Entry'!CJ142</f>
        <v>0</v>
      </c>
      <c r="CJ140" s="254">
        <f>'Result Entry'!CK142</f>
        <v>0</v>
      </c>
      <c r="CK140" s="254">
        <f>'Result Entry'!CL142</f>
        <v>0</v>
      </c>
      <c r="CL140" s="254">
        <f>'Result Entry'!CM142</f>
        <v>0</v>
      </c>
      <c r="CM140" s="260">
        <f>'Result Entry'!CN142</f>
        <v>0</v>
      </c>
      <c r="CN140" s="235">
        <f>'Result Entry'!CO142</f>
        <v>0</v>
      </c>
      <c r="CO140" s="251" t="str">
        <f>'Result Entry'!CP142</f>
        <v/>
      </c>
      <c r="CP140" s="259">
        <f>'Result Entry'!CQ142</f>
        <v>0</v>
      </c>
      <c r="CQ140" s="254">
        <f>'Result Entry'!CR142</f>
        <v>0</v>
      </c>
      <c r="CR140" s="254">
        <f>'Result Entry'!CS142</f>
        <v>0</v>
      </c>
      <c r="CS140" s="254">
        <f>'Result Entry'!CT142</f>
        <v>0</v>
      </c>
      <c r="CT140" s="254">
        <f>'Result Entry'!CU142</f>
        <v>0</v>
      </c>
      <c r="CU140" s="260">
        <f>'Result Entry'!CV142</f>
        <v>0</v>
      </c>
      <c r="CV140" s="235" t="str">
        <f>'Result Entry'!CW142</f>
        <v/>
      </c>
      <c r="CW140" s="251" t="str">
        <f>'Result Entry'!CX142</f>
        <v/>
      </c>
      <c r="CX140" s="261">
        <f>'Result Entry'!CY142</f>
        <v>0</v>
      </c>
      <c r="CY140" s="262">
        <f>'Result Entry'!CZ142</f>
        <v>0</v>
      </c>
      <c r="CZ140" s="263" t="str">
        <f>'Result Entry'!DA142</f>
        <v/>
      </c>
      <c r="DA140" s="256">
        <f>'Result Entry'!DB142</f>
        <v>705</v>
      </c>
      <c r="DB140" s="242">
        <f>'Result Entry'!DC142</f>
        <v>0</v>
      </c>
      <c r="DC140" s="257">
        <f>'Result Entry'!DD142</f>
        <v>0</v>
      </c>
      <c r="DD140" s="235" t="str">
        <f>'Result Entry'!DE142</f>
        <v/>
      </c>
      <c r="DE140" s="235" t="str">
        <f>'Result Entry'!DF142</f>
        <v/>
      </c>
      <c r="DF140" s="235" t="str">
        <f>'Result Entry'!DG142</f>
        <v/>
      </c>
      <c r="DG140" s="258" t="str">
        <f>'Result Entry'!DH142</f>
        <v/>
      </c>
    </row>
    <row r="141" spans="1:111">
      <c r="A141" s="833"/>
      <c r="B141" s="245">
        <f t="shared" si="2"/>
        <v>0</v>
      </c>
      <c r="C141" s="234">
        <f>'Result Entry'!D143</f>
        <v>0</v>
      </c>
      <c r="D141" s="234">
        <f>'Result Entry'!E143</f>
        <v>0</v>
      </c>
      <c r="E141" s="234">
        <f>'Result Entry'!F143</f>
        <v>0</v>
      </c>
      <c r="F141" s="235">
        <f>'Result Entry'!G143</f>
        <v>0</v>
      </c>
      <c r="G141" s="235">
        <f>'Result Entry'!H143</f>
        <v>0</v>
      </c>
      <c r="H141" s="235">
        <f>'Result Entry'!I143</f>
        <v>0</v>
      </c>
      <c r="I141" s="525">
        <f>'Result Entry'!J143</f>
        <v>0</v>
      </c>
      <c r="J141" s="92">
        <f>'Result Entry'!K143</f>
        <v>0</v>
      </c>
      <c r="K141" s="246">
        <f>'Result Entry'!L143</f>
        <v>0</v>
      </c>
      <c r="L141" s="246">
        <f>'Result Entry'!M143</f>
        <v>0</v>
      </c>
      <c r="M141" s="247">
        <f>'Result Entry'!N143</f>
        <v>0</v>
      </c>
      <c r="N141" s="248">
        <f>'Result Entry'!O143</f>
        <v>0</v>
      </c>
      <c r="O141" s="248">
        <f>'Result Entry'!P143</f>
        <v>0</v>
      </c>
      <c r="P141" s="249">
        <f>'Result Entry'!Q143</f>
        <v>0</v>
      </c>
      <c r="Q141" s="91">
        <f>'Result Entry'!R143</f>
        <v>0</v>
      </c>
      <c r="R141" s="250">
        <f>'Result Entry'!S143</f>
        <v>0</v>
      </c>
      <c r="S141" s="250">
        <f>'Result Entry'!T143</f>
        <v>0</v>
      </c>
      <c r="T141" s="250">
        <f>'Result Entry'!U143</f>
        <v>0</v>
      </c>
      <c r="U141" s="91">
        <f>'Result Entry'!V143</f>
        <v>0</v>
      </c>
      <c r="V141" s="250">
        <f>'Result Entry'!W143</f>
        <v>0</v>
      </c>
      <c r="W141" s="235">
        <f>'Result Entry'!X143</f>
        <v>0</v>
      </c>
      <c r="X141" s="251" t="str">
        <f>'Result Entry'!Y143</f>
        <v/>
      </c>
      <c r="Y141" s="252">
        <f>'Result Entry'!Z143</f>
        <v>0</v>
      </c>
      <c r="Z141" s="246">
        <f>'Result Entry'!AA143</f>
        <v>0</v>
      </c>
      <c r="AA141" s="246">
        <f>'Result Entry'!AB143</f>
        <v>0</v>
      </c>
      <c r="AB141" s="247">
        <f>'Result Entry'!AC143</f>
        <v>0</v>
      </c>
      <c r="AC141" s="248">
        <f>'Result Entry'!AD143</f>
        <v>0</v>
      </c>
      <c r="AD141" s="248">
        <f>'Result Entry'!AE143</f>
        <v>0</v>
      </c>
      <c r="AE141" s="249">
        <f>'Result Entry'!AF143</f>
        <v>0</v>
      </c>
      <c r="AF141" s="91">
        <f>'Result Entry'!AG143</f>
        <v>0</v>
      </c>
      <c r="AG141" s="250">
        <f>'Result Entry'!AH143</f>
        <v>0</v>
      </c>
      <c r="AH141" s="250">
        <f>'Result Entry'!AI143</f>
        <v>0</v>
      </c>
      <c r="AI141" s="250">
        <f>'Result Entry'!AJ143</f>
        <v>0</v>
      </c>
      <c r="AJ141" s="91">
        <f>'Result Entry'!AK143</f>
        <v>0</v>
      </c>
      <c r="AK141" s="250">
        <f>'Result Entry'!AL143</f>
        <v>0</v>
      </c>
      <c r="AL141" s="235">
        <f>'Result Entry'!AM143</f>
        <v>0</v>
      </c>
      <c r="AM141" s="251" t="str">
        <f>'Result Entry'!AN143</f>
        <v/>
      </c>
      <c r="AN141" s="252">
        <f>'Result Entry'!AO143</f>
        <v>0</v>
      </c>
      <c r="AO141" s="246">
        <f>'Result Entry'!AP143</f>
        <v>0</v>
      </c>
      <c r="AP141" s="246">
        <f>'Result Entry'!AQ143</f>
        <v>0</v>
      </c>
      <c r="AQ141" s="247">
        <f>'Result Entry'!AR143</f>
        <v>0</v>
      </c>
      <c r="AR141" s="248">
        <f>'Result Entry'!AS143</f>
        <v>0</v>
      </c>
      <c r="AS141" s="248">
        <f>'Result Entry'!AT143</f>
        <v>0</v>
      </c>
      <c r="AT141" s="249">
        <f>'Result Entry'!AU143</f>
        <v>0</v>
      </c>
      <c r="AU141" s="91">
        <f>'Result Entry'!AV143</f>
        <v>0</v>
      </c>
      <c r="AV141" s="250">
        <f>'Result Entry'!AW143</f>
        <v>0</v>
      </c>
      <c r="AW141" s="250">
        <f>'Result Entry'!AX143</f>
        <v>0</v>
      </c>
      <c r="AX141" s="250">
        <f>'Result Entry'!AY143</f>
        <v>0</v>
      </c>
      <c r="AY141" s="91">
        <f>'Result Entry'!AZ143</f>
        <v>0</v>
      </c>
      <c r="AZ141" s="250">
        <f>'Result Entry'!BA143</f>
        <v>0</v>
      </c>
      <c r="BA141" s="235">
        <f>'Result Entry'!BB143</f>
        <v>0</v>
      </c>
      <c r="BB141" s="251" t="str">
        <f>'Result Entry'!BC143</f>
        <v/>
      </c>
      <c r="BC141" s="252">
        <f>'Result Entry'!BD143</f>
        <v>0</v>
      </c>
      <c r="BD141" s="246">
        <f>'Result Entry'!BE143</f>
        <v>0</v>
      </c>
      <c r="BE141" s="246">
        <f>'Result Entry'!BF143</f>
        <v>0</v>
      </c>
      <c r="BF141" s="247">
        <f>'Result Entry'!BG143</f>
        <v>0</v>
      </c>
      <c r="BG141" s="248">
        <f>'Result Entry'!BH143</f>
        <v>0</v>
      </c>
      <c r="BH141" s="248">
        <f>'Result Entry'!BI143</f>
        <v>0</v>
      </c>
      <c r="BI141" s="249">
        <f>'Result Entry'!BJ143</f>
        <v>0</v>
      </c>
      <c r="BJ141" s="91">
        <f>'Result Entry'!BK143</f>
        <v>0</v>
      </c>
      <c r="BK141" s="250">
        <f>'Result Entry'!BL143</f>
        <v>0</v>
      </c>
      <c r="BL141" s="250">
        <f>'Result Entry'!BM143</f>
        <v>0</v>
      </c>
      <c r="BM141" s="250">
        <f>'Result Entry'!BN143</f>
        <v>0</v>
      </c>
      <c r="BN141" s="91">
        <f>'Result Entry'!BO143</f>
        <v>0</v>
      </c>
      <c r="BO141" s="250">
        <f>'Result Entry'!BP143</f>
        <v>0</v>
      </c>
      <c r="BP141" s="235">
        <f>'Result Entry'!BQ143</f>
        <v>0</v>
      </c>
      <c r="BQ141" s="251" t="str">
        <f>'Result Entry'!BR143</f>
        <v/>
      </c>
      <c r="BR141" s="259">
        <f>'Result Entry'!BS143</f>
        <v>0</v>
      </c>
      <c r="BS141" s="254">
        <f>'Result Entry'!BT143</f>
        <v>0</v>
      </c>
      <c r="BT141" s="254">
        <f>'Result Entry'!BU143</f>
        <v>0</v>
      </c>
      <c r="BU141" s="254">
        <f>'Result Entry'!BV143</f>
        <v>0</v>
      </c>
      <c r="BV141" s="254">
        <f>'Result Entry'!BW143</f>
        <v>0</v>
      </c>
      <c r="BW141" s="260">
        <f>'Result Entry'!BX143</f>
        <v>0</v>
      </c>
      <c r="BX141" s="235">
        <f>'Result Entry'!BY143</f>
        <v>0</v>
      </c>
      <c r="BY141" s="251" t="str">
        <f>'Result Entry'!BZ143</f>
        <v/>
      </c>
      <c r="BZ141" s="259">
        <f>'Result Entry'!CA143</f>
        <v>0</v>
      </c>
      <c r="CA141" s="254">
        <f>'Result Entry'!CB143</f>
        <v>0</v>
      </c>
      <c r="CB141" s="254">
        <f>'Result Entry'!CC143</f>
        <v>0</v>
      </c>
      <c r="CC141" s="254">
        <f>'Result Entry'!CD143</f>
        <v>0</v>
      </c>
      <c r="CD141" s="254">
        <f>'Result Entry'!CE143</f>
        <v>0</v>
      </c>
      <c r="CE141" s="260">
        <f>'Result Entry'!CF143</f>
        <v>0</v>
      </c>
      <c r="CF141" s="235">
        <f>'Result Entry'!CG143</f>
        <v>0</v>
      </c>
      <c r="CG141" s="251" t="str">
        <f>'Result Entry'!CH143</f>
        <v/>
      </c>
      <c r="CH141" s="259">
        <f>'Result Entry'!CI143</f>
        <v>0</v>
      </c>
      <c r="CI141" s="254">
        <f>'Result Entry'!CJ143</f>
        <v>0</v>
      </c>
      <c r="CJ141" s="254">
        <f>'Result Entry'!CK143</f>
        <v>0</v>
      </c>
      <c r="CK141" s="254">
        <f>'Result Entry'!CL143</f>
        <v>0</v>
      </c>
      <c r="CL141" s="254">
        <f>'Result Entry'!CM143</f>
        <v>0</v>
      </c>
      <c r="CM141" s="260">
        <f>'Result Entry'!CN143</f>
        <v>0</v>
      </c>
      <c r="CN141" s="235">
        <f>'Result Entry'!CO143</f>
        <v>0</v>
      </c>
      <c r="CO141" s="251" t="str">
        <f>'Result Entry'!CP143</f>
        <v/>
      </c>
      <c r="CP141" s="259">
        <f>'Result Entry'!CQ143</f>
        <v>0</v>
      </c>
      <c r="CQ141" s="254">
        <f>'Result Entry'!CR143</f>
        <v>0</v>
      </c>
      <c r="CR141" s="254">
        <f>'Result Entry'!CS143</f>
        <v>0</v>
      </c>
      <c r="CS141" s="254">
        <f>'Result Entry'!CT143</f>
        <v>0</v>
      </c>
      <c r="CT141" s="254">
        <f>'Result Entry'!CU143</f>
        <v>0</v>
      </c>
      <c r="CU141" s="260">
        <f>'Result Entry'!CV143</f>
        <v>0</v>
      </c>
      <c r="CV141" s="235" t="str">
        <f>'Result Entry'!CW143</f>
        <v/>
      </c>
      <c r="CW141" s="251" t="str">
        <f>'Result Entry'!CX143</f>
        <v/>
      </c>
      <c r="CX141" s="261">
        <f>'Result Entry'!CY143</f>
        <v>0</v>
      </c>
      <c r="CY141" s="262">
        <f>'Result Entry'!CZ143</f>
        <v>0</v>
      </c>
      <c r="CZ141" s="263" t="str">
        <f>'Result Entry'!DA143</f>
        <v/>
      </c>
      <c r="DA141" s="256">
        <f>'Result Entry'!DB143</f>
        <v>705</v>
      </c>
      <c r="DB141" s="242">
        <f>'Result Entry'!DC143</f>
        <v>0</v>
      </c>
      <c r="DC141" s="257">
        <f>'Result Entry'!DD143</f>
        <v>0</v>
      </c>
      <c r="DD141" s="235" t="str">
        <f>'Result Entry'!DE143</f>
        <v/>
      </c>
      <c r="DE141" s="235" t="str">
        <f>'Result Entry'!DF143</f>
        <v/>
      </c>
      <c r="DF141" s="235" t="str">
        <f>'Result Entry'!DG143</f>
        <v/>
      </c>
      <c r="DG141" s="258" t="str">
        <f>'Result Entry'!DH143</f>
        <v/>
      </c>
    </row>
    <row r="142" spans="1:111">
      <c r="A142" s="833"/>
      <c r="B142" s="245">
        <f t="shared" si="2"/>
        <v>0</v>
      </c>
      <c r="C142" s="234">
        <f>'Result Entry'!D144</f>
        <v>0</v>
      </c>
      <c r="D142" s="234">
        <f>'Result Entry'!E144</f>
        <v>0</v>
      </c>
      <c r="E142" s="234">
        <f>'Result Entry'!F144</f>
        <v>0</v>
      </c>
      <c r="F142" s="235">
        <f>'Result Entry'!G144</f>
        <v>0</v>
      </c>
      <c r="G142" s="235">
        <f>'Result Entry'!H144</f>
        <v>0</v>
      </c>
      <c r="H142" s="235">
        <f>'Result Entry'!I144</f>
        <v>0</v>
      </c>
      <c r="I142" s="525">
        <f>'Result Entry'!J144</f>
        <v>0</v>
      </c>
      <c r="J142" s="92">
        <f>'Result Entry'!K144</f>
        <v>0</v>
      </c>
      <c r="K142" s="246">
        <f>'Result Entry'!L144</f>
        <v>0</v>
      </c>
      <c r="L142" s="246">
        <f>'Result Entry'!M144</f>
        <v>0</v>
      </c>
      <c r="M142" s="247">
        <f>'Result Entry'!N144</f>
        <v>0</v>
      </c>
      <c r="N142" s="248">
        <f>'Result Entry'!O144</f>
        <v>0</v>
      </c>
      <c r="O142" s="248">
        <f>'Result Entry'!P144</f>
        <v>0</v>
      </c>
      <c r="P142" s="249">
        <f>'Result Entry'!Q144</f>
        <v>0</v>
      </c>
      <c r="Q142" s="91">
        <f>'Result Entry'!R144</f>
        <v>0</v>
      </c>
      <c r="R142" s="250">
        <f>'Result Entry'!S144</f>
        <v>0</v>
      </c>
      <c r="S142" s="250">
        <f>'Result Entry'!T144</f>
        <v>0</v>
      </c>
      <c r="T142" s="250">
        <f>'Result Entry'!U144</f>
        <v>0</v>
      </c>
      <c r="U142" s="91">
        <f>'Result Entry'!V144</f>
        <v>0</v>
      </c>
      <c r="V142" s="250">
        <f>'Result Entry'!W144</f>
        <v>0</v>
      </c>
      <c r="W142" s="235">
        <f>'Result Entry'!X144</f>
        <v>0</v>
      </c>
      <c r="X142" s="251" t="str">
        <f>'Result Entry'!Y144</f>
        <v/>
      </c>
      <c r="Y142" s="252">
        <f>'Result Entry'!Z144</f>
        <v>0</v>
      </c>
      <c r="Z142" s="246">
        <f>'Result Entry'!AA144</f>
        <v>0</v>
      </c>
      <c r="AA142" s="246">
        <f>'Result Entry'!AB144</f>
        <v>0</v>
      </c>
      <c r="AB142" s="247">
        <f>'Result Entry'!AC144</f>
        <v>0</v>
      </c>
      <c r="AC142" s="248">
        <f>'Result Entry'!AD144</f>
        <v>0</v>
      </c>
      <c r="AD142" s="248">
        <f>'Result Entry'!AE144</f>
        <v>0</v>
      </c>
      <c r="AE142" s="249">
        <f>'Result Entry'!AF144</f>
        <v>0</v>
      </c>
      <c r="AF142" s="91">
        <f>'Result Entry'!AG144</f>
        <v>0</v>
      </c>
      <c r="AG142" s="250">
        <f>'Result Entry'!AH144</f>
        <v>0</v>
      </c>
      <c r="AH142" s="250">
        <f>'Result Entry'!AI144</f>
        <v>0</v>
      </c>
      <c r="AI142" s="250">
        <f>'Result Entry'!AJ144</f>
        <v>0</v>
      </c>
      <c r="AJ142" s="91">
        <f>'Result Entry'!AK144</f>
        <v>0</v>
      </c>
      <c r="AK142" s="250">
        <f>'Result Entry'!AL144</f>
        <v>0</v>
      </c>
      <c r="AL142" s="235">
        <f>'Result Entry'!AM144</f>
        <v>0</v>
      </c>
      <c r="AM142" s="251" t="str">
        <f>'Result Entry'!AN144</f>
        <v/>
      </c>
      <c r="AN142" s="252">
        <f>'Result Entry'!AO144</f>
        <v>0</v>
      </c>
      <c r="AO142" s="246">
        <f>'Result Entry'!AP144</f>
        <v>0</v>
      </c>
      <c r="AP142" s="246">
        <f>'Result Entry'!AQ144</f>
        <v>0</v>
      </c>
      <c r="AQ142" s="247">
        <f>'Result Entry'!AR144</f>
        <v>0</v>
      </c>
      <c r="AR142" s="248">
        <f>'Result Entry'!AS144</f>
        <v>0</v>
      </c>
      <c r="AS142" s="248">
        <f>'Result Entry'!AT144</f>
        <v>0</v>
      </c>
      <c r="AT142" s="249">
        <f>'Result Entry'!AU144</f>
        <v>0</v>
      </c>
      <c r="AU142" s="91">
        <f>'Result Entry'!AV144</f>
        <v>0</v>
      </c>
      <c r="AV142" s="250">
        <f>'Result Entry'!AW144</f>
        <v>0</v>
      </c>
      <c r="AW142" s="250">
        <f>'Result Entry'!AX144</f>
        <v>0</v>
      </c>
      <c r="AX142" s="250">
        <f>'Result Entry'!AY144</f>
        <v>0</v>
      </c>
      <c r="AY142" s="91">
        <f>'Result Entry'!AZ144</f>
        <v>0</v>
      </c>
      <c r="AZ142" s="250">
        <f>'Result Entry'!BA144</f>
        <v>0</v>
      </c>
      <c r="BA142" s="235">
        <f>'Result Entry'!BB144</f>
        <v>0</v>
      </c>
      <c r="BB142" s="251" t="str">
        <f>'Result Entry'!BC144</f>
        <v/>
      </c>
      <c r="BC142" s="252">
        <f>'Result Entry'!BD144</f>
        <v>0</v>
      </c>
      <c r="BD142" s="246">
        <f>'Result Entry'!BE144</f>
        <v>0</v>
      </c>
      <c r="BE142" s="246">
        <f>'Result Entry'!BF144</f>
        <v>0</v>
      </c>
      <c r="BF142" s="247">
        <f>'Result Entry'!BG144</f>
        <v>0</v>
      </c>
      <c r="BG142" s="248">
        <f>'Result Entry'!BH144</f>
        <v>0</v>
      </c>
      <c r="BH142" s="248">
        <f>'Result Entry'!BI144</f>
        <v>0</v>
      </c>
      <c r="BI142" s="249">
        <f>'Result Entry'!BJ144</f>
        <v>0</v>
      </c>
      <c r="BJ142" s="91">
        <f>'Result Entry'!BK144</f>
        <v>0</v>
      </c>
      <c r="BK142" s="250">
        <f>'Result Entry'!BL144</f>
        <v>0</v>
      </c>
      <c r="BL142" s="250">
        <f>'Result Entry'!BM144</f>
        <v>0</v>
      </c>
      <c r="BM142" s="250">
        <f>'Result Entry'!BN144</f>
        <v>0</v>
      </c>
      <c r="BN142" s="91">
        <f>'Result Entry'!BO144</f>
        <v>0</v>
      </c>
      <c r="BO142" s="250">
        <f>'Result Entry'!BP144</f>
        <v>0</v>
      </c>
      <c r="BP142" s="235">
        <f>'Result Entry'!BQ144</f>
        <v>0</v>
      </c>
      <c r="BQ142" s="251" t="str">
        <f>'Result Entry'!BR144</f>
        <v/>
      </c>
      <c r="BR142" s="259">
        <f>'Result Entry'!BS144</f>
        <v>0</v>
      </c>
      <c r="BS142" s="254">
        <f>'Result Entry'!BT144</f>
        <v>0</v>
      </c>
      <c r="BT142" s="254">
        <f>'Result Entry'!BU144</f>
        <v>0</v>
      </c>
      <c r="BU142" s="254">
        <f>'Result Entry'!BV144</f>
        <v>0</v>
      </c>
      <c r="BV142" s="254">
        <f>'Result Entry'!BW144</f>
        <v>0</v>
      </c>
      <c r="BW142" s="260">
        <f>'Result Entry'!BX144</f>
        <v>0</v>
      </c>
      <c r="BX142" s="235">
        <f>'Result Entry'!BY144</f>
        <v>0</v>
      </c>
      <c r="BY142" s="251" t="str">
        <f>'Result Entry'!BZ144</f>
        <v/>
      </c>
      <c r="BZ142" s="259">
        <f>'Result Entry'!CA144</f>
        <v>0</v>
      </c>
      <c r="CA142" s="254">
        <f>'Result Entry'!CB144</f>
        <v>0</v>
      </c>
      <c r="CB142" s="254">
        <f>'Result Entry'!CC144</f>
        <v>0</v>
      </c>
      <c r="CC142" s="254">
        <f>'Result Entry'!CD144</f>
        <v>0</v>
      </c>
      <c r="CD142" s="254">
        <f>'Result Entry'!CE144</f>
        <v>0</v>
      </c>
      <c r="CE142" s="260">
        <f>'Result Entry'!CF144</f>
        <v>0</v>
      </c>
      <c r="CF142" s="235">
        <f>'Result Entry'!CG144</f>
        <v>0</v>
      </c>
      <c r="CG142" s="251" t="str">
        <f>'Result Entry'!CH144</f>
        <v/>
      </c>
      <c r="CH142" s="259">
        <f>'Result Entry'!CI144</f>
        <v>0</v>
      </c>
      <c r="CI142" s="254">
        <f>'Result Entry'!CJ144</f>
        <v>0</v>
      </c>
      <c r="CJ142" s="254">
        <f>'Result Entry'!CK144</f>
        <v>0</v>
      </c>
      <c r="CK142" s="254">
        <f>'Result Entry'!CL144</f>
        <v>0</v>
      </c>
      <c r="CL142" s="254">
        <f>'Result Entry'!CM144</f>
        <v>0</v>
      </c>
      <c r="CM142" s="260">
        <f>'Result Entry'!CN144</f>
        <v>0</v>
      </c>
      <c r="CN142" s="235">
        <f>'Result Entry'!CO144</f>
        <v>0</v>
      </c>
      <c r="CO142" s="251" t="str">
        <f>'Result Entry'!CP144</f>
        <v/>
      </c>
      <c r="CP142" s="259">
        <f>'Result Entry'!CQ144</f>
        <v>0</v>
      </c>
      <c r="CQ142" s="254">
        <f>'Result Entry'!CR144</f>
        <v>0</v>
      </c>
      <c r="CR142" s="254">
        <f>'Result Entry'!CS144</f>
        <v>0</v>
      </c>
      <c r="CS142" s="254">
        <f>'Result Entry'!CT144</f>
        <v>0</v>
      </c>
      <c r="CT142" s="254">
        <f>'Result Entry'!CU144</f>
        <v>0</v>
      </c>
      <c r="CU142" s="260">
        <f>'Result Entry'!CV144</f>
        <v>0</v>
      </c>
      <c r="CV142" s="235" t="str">
        <f>'Result Entry'!CW144</f>
        <v/>
      </c>
      <c r="CW142" s="251" t="str">
        <f>'Result Entry'!CX144</f>
        <v/>
      </c>
      <c r="CX142" s="261">
        <f>'Result Entry'!CY144</f>
        <v>0</v>
      </c>
      <c r="CY142" s="262">
        <f>'Result Entry'!CZ144</f>
        <v>0</v>
      </c>
      <c r="CZ142" s="263" t="str">
        <f>'Result Entry'!DA144</f>
        <v/>
      </c>
      <c r="DA142" s="256">
        <f>'Result Entry'!DB144</f>
        <v>705</v>
      </c>
      <c r="DB142" s="242">
        <f>'Result Entry'!DC144</f>
        <v>0</v>
      </c>
      <c r="DC142" s="257">
        <f>'Result Entry'!DD144</f>
        <v>0</v>
      </c>
      <c r="DD142" s="235" t="str">
        <f>'Result Entry'!DE144</f>
        <v/>
      </c>
      <c r="DE142" s="235" t="str">
        <f>'Result Entry'!DF144</f>
        <v/>
      </c>
      <c r="DF142" s="235" t="str">
        <f>'Result Entry'!DG144</f>
        <v/>
      </c>
      <c r="DG142" s="258" t="str">
        <f>'Result Entry'!DH144</f>
        <v/>
      </c>
    </row>
    <row r="143" spans="1:111">
      <c r="A143" s="833"/>
      <c r="B143" s="245">
        <f t="shared" si="2"/>
        <v>0</v>
      </c>
      <c r="C143" s="234">
        <f>'Result Entry'!D145</f>
        <v>0</v>
      </c>
      <c r="D143" s="234">
        <f>'Result Entry'!E145</f>
        <v>0</v>
      </c>
      <c r="E143" s="234">
        <f>'Result Entry'!F145</f>
        <v>0</v>
      </c>
      <c r="F143" s="235">
        <f>'Result Entry'!G145</f>
        <v>0</v>
      </c>
      <c r="G143" s="235">
        <f>'Result Entry'!H145</f>
        <v>0</v>
      </c>
      <c r="H143" s="235">
        <f>'Result Entry'!I145</f>
        <v>0</v>
      </c>
      <c r="I143" s="525">
        <f>'Result Entry'!J145</f>
        <v>0</v>
      </c>
      <c r="J143" s="92">
        <f>'Result Entry'!K145</f>
        <v>0</v>
      </c>
      <c r="K143" s="246">
        <f>'Result Entry'!L145</f>
        <v>0</v>
      </c>
      <c r="L143" s="246">
        <f>'Result Entry'!M145</f>
        <v>0</v>
      </c>
      <c r="M143" s="247">
        <f>'Result Entry'!N145</f>
        <v>0</v>
      </c>
      <c r="N143" s="248">
        <f>'Result Entry'!O145</f>
        <v>0</v>
      </c>
      <c r="O143" s="248">
        <f>'Result Entry'!P145</f>
        <v>0</v>
      </c>
      <c r="P143" s="249">
        <f>'Result Entry'!Q145</f>
        <v>0</v>
      </c>
      <c r="Q143" s="91">
        <f>'Result Entry'!R145</f>
        <v>0</v>
      </c>
      <c r="R143" s="250">
        <f>'Result Entry'!S145</f>
        <v>0</v>
      </c>
      <c r="S143" s="250">
        <f>'Result Entry'!T145</f>
        <v>0</v>
      </c>
      <c r="T143" s="250">
        <f>'Result Entry'!U145</f>
        <v>0</v>
      </c>
      <c r="U143" s="91">
        <f>'Result Entry'!V145</f>
        <v>0</v>
      </c>
      <c r="V143" s="250">
        <f>'Result Entry'!W145</f>
        <v>0</v>
      </c>
      <c r="W143" s="235">
        <f>'Result Entry'!X145</f>
        <v>0</v>
      </c>
      <c r="X143" s="251" t="str">
        <f>'Result Entry'!Y145</f>
        <v/>
      </c>
      <c r="Y143" s="252">
        <f>'Result Entry'!Z145</f>
        <v>0</v>
      </c>
      <c r="Z143" s="246">
        <f>'Result Entry'!AA145</f>
        <v>0</v>
      </c>
      <c r="AA143" s="246">
        <f>'Result Entry'!AB145</f>
        <v>0</v>
      </c>
      <c r="AB143" s="247">
        <f>'Result Entry'!AC145</f>
        <v>0</v>
      </c>
      <c r="AC143" s="248">
        <f>'Result Entry'!AD145</f>
        <v>0</v>
      </c>
      <c r="AD143" s="248">
        <f>'Result Entry'!AE145</f>
        <v>0</v>
      </c>
      <c r="AE143" s="249">
        <f>'Result Entry'!AF145</f>
        <v>0</v>
      </c>
      <c r="AF143" s="91">
        <f>'Result Entry'!AG145</f>
        <v>0</v>
      </c>
      <c r="AG143" s="250">
        <f>'Result Entry'!AH145</f>
        <v>0</v>
      </c>
      <c r="AH143" s="250">
        <f>'Result Entry'!AI145</f>
        <v>0</v>
      </c>
      <c r="AI143" s="250">
        <f>'Result Entry'!AJ145</f>
        <v>0</v>
      </c>
      <c r="AJ143" s="91">
        <f>'Result Entry'!AK145</f>
        <v>0</v>
      </c>
      <c r="AK143" s="250">
        <f>'Result Entry'!AL145</f>
        <v>0</v>
      </c>
      <c r="AL143" s="235">
        <f>'Result Entry'!AM145</f>
        <v>0</v>
      </c>
      <c r="AM143" s="251" t="str">
        <f>'Result Entry'!AN145</f>
        <v/>
      </c>
      <c r="AN143" s="252">
        <f>'Result Entry'!AO145</f>
        <v>0</v>
      </c>
      <c r="AO143" s="246">
        <f>'Result Entry'!AP145</f>
        <v>0</v>
      </c>
      <c r="AP143" s="246">
        <f>'Result Entry'!AQ145</f>
        <v>0</v>
      </c>
      <c r="AQ143" s="247">
        <f>'Result Entry'!AR145</f>
        <v>0</v>
      </c>
      <c r="AR143" s="248">
        <f>'Result Entry'!AS145</f>
        <v>0</v>
      </c>
      <c r="AS143" s="248">
        <f>'Result Entry'!AT145</f>
        <v>0</v>
      </c>
      <c r="AT143" s="249">
        <f>'Result Entry'!AU145</f>
        <v>0</v>
      </c>
      <c r="AU143" s="91">
        <f>'Result Entry'!AV145</f>
        <v>0</v>
      </c>
      <c r="AV143" s="250">
        <f>'Result Entry'!AW145</f>
        <v>0</v>
      </c>
      <c r="AW143" s="250">
        <f>'Result Entry'!AX145</f>
        <v>0</v>
      </c>
      <c r="AX143" s="250">
        <f>'Result Entry'!AY145</f>
        <v>0</v>
      </c>
      <c r="AY143" s="91">
        <f>'Result Entry'!AZ145</f>
        <v>0</v>
      </c>
      <c r="AZ143" s="250">
        <f>'Result Entry'!BA145</f>
        <v>0</v>
      </c>
      <c r="BA143" s="235">
        <f>'Result Entry'!BB145</f>
        <v>0</v>
      </c>
      <c r="BB143" s="251" t="str">
        <f>'Result Entry'!BC145</f>
        <v/>
      </c>
      <c r="BC143" s="252">
        <f>'Result Entry'!BD145</f>
        <v>0</v>
      </c>
      <c r="BD143" s="246">
        <f>'Result Entry'!BE145</f>
        <v>0</v>
      </c>
      <c r="BE143" s="246">
        <f>'Result Entry'!BF145</f>
        <v>0</v>
      </c>
      <c r="BF143" s="247">
        <f>'Result Entry'!BG145</f>
        <v>0</v>
      </c>
      <c r="BG143" s="248">
        <f>'Result Entry'!BH145</f>
        <v>0</v>
      </c>
      <c r="BH143" s="248">
        <f>'Result Entry'!BI145</f>
        <v>0</v>
      </c>
      <c r="BI143" s="249">
        <f>'Result Entry'!BJ145</f>
        <v>0</v>
      </c>
      <c r="BJ143" s="91">
        <f>'Result Entry'!BK145</f>
        <v>0</v>
      </c>
      <c r="BK143" s="250">
        <f>'Result Entry'!BL145</f>
        <v>0</v>
      </c>
      <c r="BL143" s="250">
        <f>'Result Entry'!BM145</f>
        <v>0</v>
      </c>
      <c r="BM143" s="250">
        <f>'Result Entry'!BN145</f>
        <v>0</v>
      </c>
      <c r="BN143" s="91">
        <f>'Result Entry'!BO145</f>
        <v>0</v>
      </c>
      <c r="BO143" s="250">
        <f>'Result Entry'!BP145</f>
        <v>0</v>
      </c>
      <c r="BP143" s="235">
        <f>'Result Entry'!BQ145</f>
        <v>0</v>
      </c>
      <c r="BQ143" s="251" t="str">
        <f>'Result Entry'!BR145</f>
        <v/>
      </c>
      <c r="BR143" s="259">
        <f>'Result Entry'!BS145</f>
        <v>0</v>
      </c>
      <c r="BS143" s="254">
        <f>'Result Entry'!BT145</f>
        <v>0</v>
      </c>
      <c r="BT143" s="254">
        <f>'Result Entry'!BU145</f>
        <v>0</v>
      </c>
      <c r="BU143" s="254">
        <f>'Result Entry'!BV145</f>
        <v>0</v>
      </c>
      <c r="BV143" s="254">
        <f>'Result Entry'!BW145</f>
        <v>0</v>
      </c>
      <c r="BW143" s="260">
        <f>'Result Entry'!BX145</f>
        <v>0</v>
      </c>
      <c r="BX143" s="235">
        <f>'Result Entry'!BY145</f>
        <v>0</v>
      </c>
      <c r="BY143" s="251" t="str">
        <f>'Result Entry'!BZ145</f>
        <v/>
      </c>
      <c r="BZ143" s="259">
        <f>'Result Entry'!CA145</f>
        <v>0</v>
      </c>
      <c r="CA143" s="254">
        <f>'Result Entry'!CB145</f>
        <v>0</v>
      </c>
      <c r="CB143" s="254">
        <f>'Result Entry'!CC145</f>
        <v>0</v>
      </c>
      <c r="CC143" s="254">
        <f>'Result Entry'!CD145</f>
        <v>0</v>
      </c>
      <c r="CD143" s="254">
        <f>'Result Entry'!CE145</f>
        <v>0</v>
      </c>
      <c r="CE143" s="260">
        <f>'Result Entry'!CF145</f>
        <v>0</v>
      </c>
      <c r="CF143" s="235">
        <f>'Result Entry'!CG145</f>
        <v>0</v>
      </c>
      <c r="CG143" s="251" t="str">
        <f>'Result Entry'!CH145</f>
        <v/>
      </c>
      <c r="CH143" s="259">
        <f>'Result Entry'!CI145</f>
        <v>0</v>
      </c>
      <c r="CI143" s="254">
        <f>'Result Entry'!CJ145</f>
        <v>0</v>
      </c>
      <c r="CJ143" s="254">
        <f>'Result Entry'!CK145</f>
        <v>0</v>
      </c>
      <c r="CK143" s="254">
        <f>'Result Entry'!CL145</f>
        <v>0</v>
      </c>
      <c r="CL143" s="254">
        <f>'Result Entry'!CM145</f>
        <v>0</v>
      </c>
      <c r="CM143" s="260">
        <f>'Result Entry'!CN145</f>
        <v>0</v>
      </c>
      <c r="CN143" s="235">
        <f>'Result Entry'!CO145</f>
        <v>0</v>
      </c>
      <c r="CO143" s="251" t="str">
        <f>'Result Entry'!CP145</f>
        <v/>
      </c>
      <c r="CP143" s="259">
        <f>'Result Entry'!CQ145</f>
        <v>0</v>
      </c>
      <c r="CQ143" s="254">
        <f>'Result Entry'!CR145</f>
        <v>0</v>
      </c>
      <c r="CR143" s="254">
        <f>'Result Entry'!CS145</f>
        <v>0</v>
      </c>
      <c r="CS143" s="254">
        <f>'Result Entry'!CT145</f>
        <v>0</v>
      </c>
      <c r="CT143" s="254">
        <f>'Result Entry'!CU145</f>
        <v>0</v>
      </c>
      <c r="CU143" s="260">
        <f>'Result Entry'!CV145</f>
        <v>0</v>
      </c>
      <c r="CV143" s="235" t="str">
        <f>'Result Entry'!CW145</f>
        <v/>
      </c>
      <c r="CW143" s="251" t="str">
        <f>'Result Entry'!CX145</f>
        <v/>
      </c>
      <c r="CX143" s="261">
        <f>'Result Entry'!CY145</f>
        <v>0</v>
      </c>
      <c r="CY143" s="262">
        <f>'Result Entry'!CZ145</f>
        <v>0</v>
      </c>
      <c r="CZ143" s="263" t="str">
        <f>'Result Entry'!DA145</f>
        <v/>
      </c>
      <c r="DA143" s="256">
        <f>'Result Entry'!DB145</f>
        <v>705</v>
      </c>
      <c r="DB143" s="242">
        <f>'Result Entry'!DC145</f>
        <v>0</v>
      </c>
      <c r="DC143" s="257">
        <f>'Result Entry'!DD145</f>
        <v>0</v>
      </c>
      <c r="DD143" s="235" t="str">
        <f>'Result Entry'!DE145</f>
        <v/>
      </c>
      <c r="DE143" s="235" t="str">
        <f>'Result Entry'!DF145</f>
        <v/>
      </c>
      <c r="DF143" s="235" t="str">
        <f>'Result Entry'!DG145</f>
        <v/>
      </c>
      <c r="DG143" s="258" t="str">
        <f>'Result Entry'!DH145</f>
        <v/>
      </c>
    </row>
    <row r="144" spans="1:111">
      <c r="A144" s="833"/>
      <c r="B144" s="245">
        <f t="shared" si="2"/>
        <v>0</v>
      </c>
      <c r="C144" s="234">
        <f>'Result Entry'!D146</f>
        <v>0</v>
      </c>
      <c r="D144" s="234">
        <f>'Result Entry'!E146</f>
        <v>0</v>
      </c>
      <c r="E144" s="234">
        <f>'Result Entry'!F146</f>
        <v>0</v>
      </c>
      <c r="F144" s="235">
        <f>'Result Entry'!G146</f>
        <v>0</v>
      </c>
      <c r="G144" s="235">
        <f>'Result Entry'!H146</f>
        <v>0</v>
      </c>
      <c r="H144" s="235">
        <f>'Result Entry'!I146</f>
        <v>0</v>
      </c>
      <c r="I144" s="525">
        <f>'Result Entry'!J146</f>
        <v>0</v>
      </c>
      <c r="J144" s="92">
        <f>'Result Entry'!K146</f>
        <v>0</v>
      </c>
      <c r="K144" s="246">
        <f>'Result Entry'!L146</f>
        <v>0</v>
      </c>
      <c r="L144" s="246">
        <f>'Result Entry'!M146</f>
        <v>0</v>
      </c>
      <c r="M144" s="247">
        <f>'Result Entry'!N146</f>
        <v>0</v>
      </c>
      <c r="N144" s="248">
        <f>'Result Entry'!O146</f>
        <v>0</v>
      </c>
      <c r="O144" s="248">
        <f>'Result Entry'!P146</f>
        <v>0</v>
      </c>
      <c r="P144" s="249">
        <f>'Result Entry'!Q146</f>
        <v>0</v>
      </c>
      <c r="Q144" s="91">
        <f>'Result Entry'!R146</f>
        <v>0</v>
      </c>
      <c r="R144" s="250">
        <f>'Result Entry'!S146</f>
        <v>0</v>
      </c>
      <c r="S144" s="250">
        <f>'Result Entry'!T146</f>
        <v>0</v>
      </c>
      <c r="T144" s="250">
        <f>'Result Entry'!U146</f>
        <v>0</v>
      </c>
      <c r="U144" s="91">
        <f>'Result Entry'!V146</f>
        <v>0</v>
      </c>
      <c r="V144" s="250">
        <f>'Result Entry'!W146</f>
        <v>0</v>
      </c>
      <c r="W144" s="235">
        <f>'Result Entry'!X146</f>
        <v>0</v>
      </c>
      <c r="X144" s="251" t="str">
        <f>'Result Entry'!Y146</f>
        <v/>
      </c>
      <c r="Y144" s="252">
        <f>'Result Entry'!Z146</f>
        <v>0</v>
      </c>
      <c r="Z144" s="246">
        <f>'Result Entry'!AA146</f>
        <v>0</v>
      </c>
      <c r="AA144" s="246">
        <f>'Result Entry'!AB146</f>
        <v>0</v>
      </c>
      <c r="AB144" s="247">
        <f>'Result Entry'!AC146</f>
        <v>0</v>
      </c>
      <c r="AC144" s="248">
        <f>'Result Entry'!AD146</f>
        <v>0</v>
      </c>
      <c r="AD144" s="248">
        <f>'Result Entry'!AE146</f>
        <v>0</v>
      </c>
      <c r="AE144" s="249">
        <f>'Result Entry'!AF146</f>
        <v>0</v>
      </c>
      <c r="AF144" s="91">
        <f>'Result Entry'!AG146</f>
        <v>0</v>
      </c>
      <c r="AG144" s="250">
        <f>'Result Entry'!AH146</f>
        <v>0</v>
      </c>
      <c r="AH144" s="250">
        <f>'Result Entry'!AI146</f>
        <v>0</v>
      </c>
      <c r="AI144" s="250">
        <f>'Result Entry'!AJ146</f>
        <v>0</v>
      </c>
      <c r="AJ144" s="91">
        <f>'Result Entry'!AK146</f>
        <v>0</v>
      </c>
      <c r="AK144" s="250">
        <f>'Result Entry'!AL146</f>
        <v>0</v>
      </c>
      <c r="AL144" s="235">
        <f>'Result Entry'!AM146</f>
        <v>0</v>
      </c>
      <c r="AM144" s="251" t="str">
        <f>'Result Entry'!AN146</f>
        <v/>
      </c>
      <c r="AN144" s="252">
        <f>'Result Entry'!AO146</f>
        <v>0</v>
      </c>
      <c r="AO144" s="246">
        <f>'Result Entry'!AP146</f>
        <v>0</v>
      </c>
      <c r="AP144" s="246">
        <f>'Result Entry'!AQ146</f>
        <v>0</v>
      </c>
      <c r="AQ144" s="247">
        <f>'Result Entry'!AR146</f>
        <v>0</v>
      </c>
      <c r="AR144" s="248">
        <f>'Result Entry'!AS146</f>
        <v>0</v>
      </c>
      <c r="AS144" s="248">
        <f>'Result Entry'!AT146</f>
        <v>0</v>
      </c>
      <c r="AT144" s="249">
        <f>'Result Entry'!AU146</f>
        <v>0</v>
      </c>
      <c r="AU144" s="91">
        <f>'Result Entry'!AV146</f>
        <v>0</v>
      </c>
      <c r="AV144" s="250">
        <f>'Result Entry'!AW146</f>
        <v>0</v>
      </c>
      <c r="AW144" s="250">
        <f>'Result Entry'!AX146</f>
        <v>0</v>
      </c>
      <c r="AX144" s="250">
        <f>'Result Entry'!AY146</f>
        <v>0</v>
      </c>
      <c r="AY144" s="91">
        <f>'Result Entry'!AZ146</f>
        <v>0</v>
      </c>
      <c r="AZ144" s="250">
        <f>'Result Entry'!BA146</f>
        <v>0</v>
      </c>
      <c r="BA144" s="235">
        <f>'Result Entry'!BB146</f>
        <v>0</v>
      </c>
      <c r="BB144" s="251" t="str">
        <f>'Result Entry'!BC146</f>
        <v/>
      </c>
      <c r="BC144" s="252">
        <f>'Result Entry'!BD146</f>
        <v>0</v>
      </c>
      <c r="BD144" s="246">
        <f>'Result Entry'!BE146</f>
        <v>0</v>
      </c>
      <c r="BE144" s="246">
        <f>'Result Entry'!BF146</f>
        <v>0</v>
      </c>
      <c r="BF144" s="247">
        <f>'Result Entry'!BG146</f>
        <v>0</v>
      </c>
      <c r="BG144" s="248">
        <f>'Result Entry'!BH146</f>
        <v>0</v>
      </c>
      <c r="BH144" s="248">
        <f>'Result Entry'!BI146</f>
        <v>0</v>
      </c>
      <c r="BI144" s="249">
        <f>'Result Entry'!BJ146</f>
        <v>0</v>
      </c>
      <c r="BJ144" s="91">
        <f>'Result Entry'!BK146</f>
        <v>0</v>
      </c>
      <c r="BK144" s="250">
        <f>'Result Entry'!BL146</f>
        <v>0</v>
      </c>
      <c r="BL144" s="250">
        <f>'Result Entry'!BM146</f>
        <v>0</v>
      </c>
      <c r="BM144" s="250">
        <f>'Result Entry'!BN146</f>
        <v>0</v>
      </c>
      <c r="BN144" s="91">
        <f>'Result Entry'!BO146</f>
        <v>0</v>
      </c>
      <c r="BO144" s="250">
        <f>'Result Entry'!BP146</f>
        <v>0</v>
      </c>
      <c r="BP144" s="235">
        <f>'Result Entry'!BQ146</f>
        <v>0</v>
      </c>
      <c r="BQ144" s="251" t="str">
        <f>'Result Entry'!BR146</f>
        <v/>
      </c>
      <c r="BR144" s="259">
        <f>'Result Entry'!BS146</f>
        <v>0</v>
      </c>
      <c r="BS144" s="254">
        <f>'Result Entry'!BT146</f>
        <v>0</v>
      </c>
      <c r="BT144" s="254">
        <f>'Result Entry'!BU146</f>
        <v>0</v>
      </c>
      <c r="BU144" s="254">
        <f>'Result Entry'!BV146</f>
        <v>0</v>
      </c>
      <c r="BV144" s="254">
        <f>'Result Entry'!BW146</f>
        <v>0</v>
      </c>
      <c r="BW144" s="260">
        <f>'Result Entry'!BX146</f>
        <v>0</v>
      </c>
      <c r="BX144" s="235">
        <f>'Result Entry'!BY146</f>
        <v>0</v>
      </c>
      <c r="BY144" s="251" t="str">
        <f>'Result Entry'!BZ146</f>
        <v/>
      </c>
      <c r="BZ144" s="259">
        <f>'Result Entry'!CA146</f>
        <v>0</v>
      </c>
      <c r="CA144" s="254">
        <f>'Result Entry'!CB146</f>
        <v>0</v>
      </c>
      <c r="CB144" s="254">
        <f>'Result Entry'!CC146</f>
        <v>0</v>
      </c>
      <c r="CC144" s="254">
        <f>'Result Entry'!CD146</f>
        <v>0</v>
      </c>
      <c r="CD144" s="254">
        <f>'Result Entry'!CE146</f>
        <v>0</v>
      </c>
      <c r="CE144" s="260">
        <f>'Result Entry'!CF146</f>
        <v>0</v>
      </c>
      <c r="CF144" s="235">
        <f>'Result Entry'!CG146</f>
        <v>0</v>
      </c>
      <c r="CG144" s="251" t="str">
        <f>'Result Entry'!CH146</f>
        <v/>
      </c>
      <c r="CH144" s="259">
        <f>'Result Entry'!CI146</f>
        <v>0</v>
      </c>
      <c r="CI144" s="254">
        <f>'Result Entry'!CJ146</f>
        <v>0</v>
      </c>
      <c r="CJ144" s="254">
        <f>'Result Entry'!CK146</f>
        <v>0</v>
      </c>
      <c r="CK144" s="254">
        <f>'Result Entry'!CL146</f>
        <v>0</v>
      </c>
      <c r="CL144" s="254">
        <f>'Result Entry'!CM146</f>
        <v>0</v>
      </c>
      <c r="CM144" s="260">
        <f>'Result Entry'!CN146</f>
        <v>0</v>
      </c>
      <c r="CN144" s="235">
        <f>'Result Entry'!CO146</f>
        <v>0</v>
      </c>
      <c r="CO144" s="251" t="str">
        <f>'Result Entry'!CP146</f>
        <v/>
      </c>
      <c r="CP144" s="259">
        <f>'Result Entry'!CQ146</f>
        <v>0</v>
      </c>
      <c r="CQ144" s="254">
        <f>'Result Entry'!CR146</f>
        <v>0</v>
      </c>
      <c r="CR144" s="254">
        <f>'Result Entry'!CS146</f>
        <v>0</v>
      </c>
      <c r="CS144" s="254">
        <f>'Result Entry'!CT146</f>
        <v>0</v>
      </c>
      <c r="CT144" s="254">
        <f>'Result Entry'!CU146</f>
        <v>0</v>
      </c>
      <c r="CU144" s="260">
        <f>'Result Entry'!CV146</f>
        <v>0</v>
      </c>
      <c r="CV144" s="235" t="str">
        <f>'Result Entry'!CW146</f>
        <v/>
      </c>
      <c r="CW144" s="251" t="str">
        <f>'Result Entry'!CX146</f>
        <v/>
      </c>
      <c r="CX144" s="261">
        <f>'Result Entry'!CY146</f>
        <v>0</v>
      </c>
      <c r="CY144" s="262">
        <f>'Result Entry'!CZ146</f>
        <v>0</v>
      </c>
      <c r="CZ144" s="263" t="str">
        <f>'Result Entry'!DA146</f>
        <v/>
      </c>
      <c r="DA144" s="256">
        <f>'Result Entry'!DB146</f>
        <v>705</v>
      </c>
      <c r="DB144" s="242">
        <f>'Result Entry'!DC146</f>
        <v>0</v>
      </c>
      <c r="DC144" s="257">
        <f>'Result Entry'!DD146</f>
        <v>0</v>
      </c>
      <c r="DD144" s="235" t="str">
        <f>'Result Entry'!DE146</f>
        <v/>
      </c>
      <c r="DE144" s="235" t="str">
        <f>'Result Entry'!DF146</f>
        <v/>
      </c>
      <c r="DF144" s="235" t="str">
        <f>'Result Entry'!DG146</f>
        <v/>
      </c>
      <c r="DG144" s="258" t="str">
        <f>'Result Entry'!DH146</f>
        <v/>
      </c>
    </row>
    <row r="145" spans="1:111">
      <c r="A145" s="833"/>
      <c r="B145" s="245">
        <f t="shared" si="2"/>
        <v>0</v>
      </c>
      <c r="C145" s="234">
        <f>'Result Entry'!D147</f>
        <v>0</v>
      </c>
      <c r="D145" s="234">
        <f>'Result Entry'!E147</f>
        <v>0</v>
      </c>
      <c r="E145" s="234">
        <f>'Result Entry'!F147</f>
        <v>0</v>
      </c>
      <c r="F145" s="235">
        <f>'Result Entry'!G147</f>
        <v>0</v>
      </c>
      <c r="G145" s="235">
        <f>'Result Entry'!H147</f>
        <v>0</v>
      </c>
      <c r="H145" s="235">
        <f>'Result Entry'!I147</f>
        <v>0</v>
      </c>
      <c r="I145" s="525">
        <f>'Result Entry'!J147</f>
        <v>0</v>
      </c>
      <c r="J145" s="92">
        <f>'Result Entry'!K147</f>
        <v>0</v>
      </c>
      <c r="K145" s="246">
        <f>'Result Entry'!L147</f>
        <v>0</v>
      </c>
      <c r="L145" s="246">
        <f>'Result Entry'!M147</f>
        <v>0</v>
      </c>
      <c r="M145" s="247">
        <f>'Result Entry'!N147</f>
        <v>0</v>
      </c>
      <c r="N145" s="248">
        <f>'Result Entry'!O147</f>
        <v>0</v>
      </c>
      <c r="O145" s="248">
        <f>'Result Entry'!P147</f>
        <v>0</v>
      </c>
      <c r="P145" s="249">
        <f>'Result Entry'!Q147</f>
        <v>0</v>
      </c>
      <c r="Q145" s="91">
        <f>'Result Entry'!R147</f>
        <v>0</v>
      </c>
      <c r="R145" s="250">
        <f>'Result Entry'!S147</f>
        <v>0</v>
      </c>
      <c r="S145" s="250">
        <f>'Result Entry'!T147</f>
        <v>0</v>
      </c>
      <c r="T145" s="250">
        <f>'Result Entry'!U147</f>
        <v>0</v>
      </c>
      <c r="U145" s="91">
        <f>'Result Entry'!V147</f>
        <v>0</v>
      </c>
      <c r="V145" s="250">
        <f>'Result Entry'!W147</f>
        <v>0</v>
      </c>
      <c r="W145" s="235">
        <f>'Result Entry'!X147</f>
        <v>0</v>
      </c>
      <c r="X145" s="251" t="str">
        <f>'Result Entry'!Y147</f>
        <v/>
      </c>
      <c r="Y145" s="252">
        <f>'Result Entry'!Z147</f>
        <v>0</v>
      </c>
      <c r="Z145" s="246">
        <f>'Result Entry'!AA147</f>
        <v>0</v>
      </c>
      <c r="AA145" s="246">
        <f>'Result Entry'!AB147</f>
        <v>0</v>
      </c>
      <c r="AB145" s="247">
        <f>'Result Entry'!AC147</f>
        <v>0</v>
      </c>
      <c r="AC145" s="248">
        <f>'Result Entry'!AD147</f>
        <v>0</v>
      </c>
      <c r="AD145" s="248">
        <f>'Result Entry'!AE147</f>
        <v>0</v>
      </c>
      <c r="AE145" s="249">
        <f>'Result Entry'!AF147</f>
        <v>0</v>
      </c>
      <c r="AF145" s="91">
        <f>'Result Entry'!AG147</f>
        <v>0</v>
      </c>
      <c r="AG145" s="250">
        <f>'Result Entry'!AH147</f>
        <v>0</v>
      </c>
      <c r="AH145" s="250">
        <f>'Result Entry'!AI147</f>
        <v>0</v>
      </c>
      <c r="AI145" s="250">
        <f>'Result Entry'!AJ147</f>
        <v>0</v>
      </c>
      <c r="AJ145" s="91">
        <f>'Result Entry'!AK147</f>
        <v>0</v>
      </c>
      <c r="AK145" s="250">
        <f>'Result Entry'!AL147</f>
        <v>0</v>
      </c>
      <c r="AL145" s="235">
        <f>'Result Entry'!AM147</f>
        <v>0</v>
      </c>
      <c r="AM145" s="251" t="str">
        <f>'Result Entry'!AN147</f>
        <v/>
      </c>
      <c r="AN145" s="252">
        <f>'Result Entry'!AO147</f>
        <v>0</v>
      </c>
      <c r="AO145" s="246">
        <f>'Result Entry'!AP147</f>
        <v>0</v>
      </c>
      <c r="AP145" s="246">
        <f>'Result Entry'!AQ147</f>
        <v>0</v>
      </c>
      <c r="AQ145" s="247">
        <f>'Result Entry'!AR147</f>
        <v>0</v>
      </c>
      <c r="AR145" s="248">
        <f>'Result Entry'!AS147</f>
        <v>0</v>
      </c>
      <c r="AS145" s="248">
        <f>'Result Entry'!AT147</f>
        <v>0</v>
      </c>
      <c r="AT145" s="249">
        <f>'Result Entry'!AU147</f>
        <v>0</v>
      </c>
      <c r="AU145" s="91">
        <f>'Result Entry'!AV147</f>
        <v>0</v>
      </c>
      <c r="AV145" s="250">
        <f>'Result Entry'!AW147</f>
        <v>0</v>
      </c>
      <c r="AW145" s="250">
        <f>'Result Entry'!AX147</f>
        <v>0</v>
      </c>
      <c r="AX145" s="250">
        <f>'Result Entry'!AY147</f>
        <v>0</v>
      </c>
      <c r="AY145" s="91">
        <f>'Result Entry'!AZ147</f>
        <v>0</v>
      </c>
      <c r="AZ145" s="250">
        <f>'Result Entry'!BA147</f>
        <v>0</v>
      </c>
      <c r="BA145" s="235">
        <f>'Result Entry'!BB147</f>
        <v>0</v>
      </c>
      <c r="BB145" s="251" t="str">
        <f>'Result Entry'!BC147</f>
        <v/>
      </c>
      <c r="BC145" s="252">
        <f>'Result Entry'!BD147</f>
        <v>0</v>
      </c>
      <c r="BD145" s="246">
        <f>'Result Entry'!BE147</f>
        <v>0</v>
      </c>
      <c r="BE145" s="246">
        <f>'Result Entry'!BF147</f>
        <v>0</v>
      </c>
      <c r="BF145" s="247">
        <f>'Result Entry'!BG147</f>
        <v>0</v>
      </c>
      <c r="BG145" s="248">
        <f>'Result Entry'!BH147</f>
        <v>0</v>
      </c>
      <c r="BH145" s="248">
        <f>'Result Entry'!BI147</f>
        <v>0</v>
      </c>
      <c r="BI145" s="249">
        <f>'Result Entry'!BJ147</f>
        <v>0</v>
      </c>
      <c r="BJ145" s="91">
        <f>'Result Entry'!BK147</f>
        <v>0</v>
      </c>
      <c r="BK145" s="250">
        <f>'Result Entry'!BL147</f>
        <v>0</v>
      </c>
      <c r="BL145" s="250">
        <f>'Result Entry'!BM147</f>
        <v>0</v>
      </c>
      <c r="BM145" s="250">
        <f>'Result Entry'!BN147</f>
        <v>0</v>
      </c>
      <c r="BN145" s="91">
        <f>'Result Entry'!BO147</f>
        <v>0</v>
      </c>
      <c r="BO145" s="250">
        <f>'Result Entry'!BP147</f>
        <v>0</v>
      </c>
      <c r="BP145" s="235">
        <f>'Result Entry'!BQ147</f>
        <v>0</v>
      </c>
      <c r="BQ145" s="251" t="str">
        <f>'Result Entry'!BR147</f>
        <v/>
      </c>
      <c r="BR145" s="259">
        <f>'Result Entry'!BS147</f>
        <v>0</v>
      </c>
      <c r="BS145" s="254">
        <f>'Result Entry'!BT147</f>
        <v>0</v>
      </c>
      <c r="BT145" s="254">
        <f>'Result Entry'!BU147</f>
        <v>0</v>
      </c>
      <c r="BU145" s="254">
        <f>'Result Entry'!BV147</f>
        <v>0</v>
      </c>
      <c r="BV145" s="254">
        <f>'Result Entry'!BW147</f>
        <v>0</v>
      </c>
      <c r="BW145" s="260">
        <f>'Result Entry'!BX147</f>
        <v>0</v>
      </c>
      <c r="BX145" s="235">
        <f>'Result Entry'!BY147</f>
        <v>0</v>
      </c>
      <c r="BY145" s="251" t="str">
        <f>'Result Entry'!BZ147</f>
        <v/>
      </c>
      <c r="BZ145" s="259">
        <f>'Result Entry'!CA147</f>
        <v>0</v>
      </c>
      <c r="CA145" s="254">
        <f>'Result Entry'!CB147</f>
        <v>0</v>
      </c>
      <c r="CB145" s="254">
        <f>'Result Entry'!CC147</f>
        <v>0</v>
      </c>
      <c r="CC145" s="254">
        <f>'Result Entry'!CD147</f>
        <v>0</v>
      </c>
      <c r="CD145" s="254">
        <f>'Result Entry'!CE147</f>
        <v>0</v>
      </c>
      <c r="CE145" s="260">
        <f>'Result Entry'!CF147</f>
        <v>0</v>
      </c>
      <c r="CF145" s="235">
        <f>'Result Entry'!CG147</f>
        <v>0</v>
      </c>
      <c r="CG145" s="251" t="str">
        <f>'Result Entry'!CH147</f>
        <v/>
      </c>
      <c r="CH145" s="259">
        <f>'Result Entry'!CI147</f>
        <v>0</v>
      </c>
      <c r="CI145" s="254">
        <f>'Result Entry'!CJ147</f>
        <v>0</v>
      </c>
      <c r="CJ145" s="254">
        <f>'Result Entry'!CK147</f>
        <v>0</v>
      </c>
      <c r="CK145" s="254">
        <f>'Result Entry'!CL147</f>
        <v>0</v>
      </c>
      <c r="CL145" s="254">
        <f>'Result Entry'!CM147</f>
        <v>0</v>
      </c>
      <c r="CM145" s="260">
        <f>'Result Entry'!CN147</f>
        <v>0</v>
      </c>
      <c r="CN145" s="235">
        <f>'Result Entry'!CO147</f>
        <v>0</v>
      </c>
      <c r="CO145" s="251" t="str">
        <f>'Result Entry'!CP147</f>
        <v/>
      </c>
      <c r="CP145" s="259">
        <f>'Result Entry'!CQ147</f>
        <v>0</v>
      </c>
      <c r="CQ145" s="254">
        <f>'Result Entry'!CR147</f>
        <v>0</v>
      </c>
      <c r="CR145" s="254">
        <f>'Result Entry'!CS147</f>
        <v>0</v>
      </c>
      <c r="CS145" s="254">
        <f>'Result Entry'!CT147</f>
        <v>0</v>
      </c>
      <c r="CT145" s="254">
        <f>'Result Entry'!CU147</f>
        <v>0</v>
      </c>
      <c r="CU145" s="260">
        <f>'Result Entry'!CV147</f>
        <v>0</v>
      </c>
      <c r="CV145" s="235" t="str">
        <f>'Result Entry'!CW147</f>
        <v/>
      </c>
      <c r="CW145" s="251" t="str">
        <f>'Result Entry'!CX147</f>
        <v/>
      </c>
      <c r="CX145" s="261">
        <f>'Result Entry'!CY147</f>
        <v>0</v>
      </c>
      <c r="CY145" s="262">
        <f>'Result Entry'!CZ147</f>
        <v>0</v>
      </c>
      <c r="CZ145" s="263" t="str">
        <f>'Result Entry'!DA147</f>
        <v/>
      </c>
      <c r="DA145" s="256">
        <f>'Result Entry'!DB147</f>
        <v>705</v>
      </c>
      <c r="DB145" s="242">
        <f>'Result Entry'!DC147</f>
        <v>0</v>
      </c>
      <c r="DC145" s="257">
        <f>'Result Entry'!DD147</f>
        <v>0</v>
      </c>
      <c r="DD145" s="235" t="str">
        <f>'Result Entry'!DE147</f>
        <v/>
      </c>
      <c r="DE145" s="235" t="str">
        <f>'Result Entry'!DF147</f>
        <v/>
      </c>
      <c r="DF145" s="235" t="str">
        <f>'Result Entry'!DG147</f>
        <v/>
      </c>
      <c r="DG145" s="258" t="str">
        <f>'Result Entry'!DH147</f>
        <v/>
      </c>
    </row>
    <row r="146" spans="1:111">
      <c r="A146" s="833"/>
      <c r="B146" s="245">
        <f t="shared" si="2"/>
        <v>0</v>
      </c>
      <c r="C146" s="234">
        <f>'Result Entry'!D148</f>
        <v>0</v>
      </c>
      <c r="D146" s="234">
        <f>'Result Entry'!E148</f>
        <v>0</v>
      </c>
      <c r="E146" s="234">
        <f>'Result Entry'!F148</f>
        <v>0</v>
      </c>
      <c r="F146" s="235">
        <f>'Result Entry'!G148</f>
        <v>0</v>
      </c>
      <c r="G146" s="235">
        <f>'Result Entry'!H148</f>
        <v>0</v>
      </c>
      <c r="H146" s="235">
        <f>'Result Entry'!I148</f>
        <v>0</v>
      </c>
      <c r="I146" s="525">
        <f>'Result Entry'!J148</f>
        <v>0</v>
      </c>
      <c r="J146" s="92">
        <f>'Result Entry'!K148</f>
        <v>0</v>
      </c>
      <c r="K146" s="246">
        <f>'Result Entry'!L148</f>
        <v>0</v>
      </c>
      <c r="L146" s="246">
        <f>'Result Entry'!M148</f>
        <v>0</v>
      </c>
      <c r="M146" s="247">
        <f>'Result Entry'!N148</f>
        <v>0</v>
      </c>
      <c r="N146" s="248">
        <f>'Result Entry'!O148</f>
        <v>0</v>
      </c>
      <c r="O146" s="248">
        <f>'Result Entry'!P148</f>
        <v>0</v>
      </c>
      <c r="P146" s="249">
        <f>'Result Entry'!Q148</f>
        <v>0</v>
      </c>
      <c r="Q146" s="91">
        <f>'Result Entry'!R148</f>
        <v>0</v>
      </c>
      <c r="R146" s="250">
        <f>'Result Entry'!S148</f>
        <v>0</v>
      </c>
      <c r="S146" s="250">
        <f>'Result Entry'!T148</f>
        <v>0</v>
      </c>
      <c r="T146" s="250">
        <f>'Result Entry'!U148</f>
        <v>0</v>
      </c>
      <c r="U146" s="91">
        <f>'Result Entry'!V148</f>
        <v>0</v>
      </c>
      <c r="V146" s="250">
        <f>'Result Entry'!W148</f>
        <v>0</v>
      </c>
      <c r="W146" s="235">
        <f>'Result Entry'!X148</f>
        <v>0</v>
      </c>
      <c r="X146" s="251" t="str">
        <f>'Result Entry'!Y148</f>
        <v/>
      </c>
      <c r="Y146" s="252">
        <f>'Result Entry'!Z148</f>
        <v>0</v>
      </c>
      <c r="Z146" s="246">
        <f>'Result Entry'!AA148</f>
        <v>0</v>
      </c>
      <c r="AA146" s="246">
        <f>'Result Entry'!AB148</f>
        <v>0</v>
      </c>
      <c r="AB146" s="247">
        <f>'Result Entry'!AC148</f>
        <v>0</v>
      </c>
      <c r="AC146" s="248">
        <f>'Result Entry'!AD148</f>
        <v>0</v>
      </c>
      <c r="AD146" s="248">
        <f>'Result Entry'!AE148</f>
        <v>0</v>
      </c>
      <c r="AE146" s="249">
        <f>'Result Entry'!AF148</f>
        <v>0</v>
      </c>
      <c r="AF146" s="91">
        <f>'Result Entry'!AG148</f>
        <v>0</v>
      </c>
      <c r="AG146" s="250">
        <f>'Result Entry'!AH148</f>
        <v>0</v>
      </c>
      <c r="AH146" s="250">
        <f>'Result Entry'!AI148</f>
        <v>0</v>
      </c>
      <c r="AI146" s="250">
        <f>'Result Entry'!AJ148</f>
        <v>0</v>
      </c>
      <c r="AJ146" s="91">
        <f>'Result Entry'!AK148</f>
        <v>0</v>
      </c>
      <c r="AK146" s="250">
        <f>'Result Entry'!AL148</f>
        <v>0</v>
      </c>
      <c r="AL146" s="235">
        <f>'Result Entry'!AM148</f>
        <v>0</v>
      </c>
      <c r="AM146" s="251" t="str">
        <f>'Result Entry'!AN148</f>
        <v/>
      </c>
      <c r="AN146" s="252">
        <f>'Result Entry'!AO148</f>
        <v>0</v>
      </c>
      <c r="AO146" s="246">
        <f>'Result Entry'!AP148</f>
        <v>0</v>
      </c>
      <c r="AP146" s="246">
        <f>'Result Entry'!AQ148</f>
        <v>0</v>
      </c>
      <c r="AQ146" s="247">
        <f>'Result Entry'!AR148</f>
        <v>0</v>
      </c>
      <c r="AR146" s="248">
        <f>'Result Entry'!AS148</f>
        <v>0</v>
      </c>
      <c r="AS146" s="248">
        <f>'Result Entry'!AT148</f>
        <v>0</v>
      </c>
      <c r="AT146" s="249">
        <f>'Result Entry'!AU148</f>
        <v>0</v>
      </c>
      <c r="AU146" s="91">
        <f>'Result Entry'!AV148</f>
        <v>0</v>
      </c>
      <c r="AV146" s="250">
        <f>'Result Entry'!AW148</f>
        <v>0</v>
      </c>
      <c r="AW146" s="250">
        <f>'Result Entry'!AX148</f>
        <v>0</v>
      </c>
      <c r="AX146" s="250">
        <f>'Result Entry'!AY148</f>
        <v>0</v>
      </c>
      <c r="AY146" s="91">
        <f>'Result Entry'!AZ148</f>
        <v>0</v>
      </c>
      <c r="AZ146" s="250">
        <f>'Result Entry'!BA148</f>
        <v>0</v>
      </c>
      <c r="BA146" s="235">
        <f>'Result Entry'!BB148</f>
        <v>0</v>
      </c>
      <c r="BB146" s="251" t="str">
        <f>'Result Entry'!BC148</f>
        <v/>
      </c>
      <c r="BC146" s="252">
        <f>'Result Entry'!BD148</f>
        <v>0</v>
      </c>
      <c r="BD146" s="246">
        <f>'Result Entry'!BE148</f>
        <v>0</v>
      </c>
      <c r="BE146" s="246">
        <f>'Result Entry'!BF148</f>
        <v>0</v>
      </c>
      <c r="BF146" s="247">
        <f>'Result Entry'!BG148</f>
        <v>0</v>
      </c>
      <c r="BG146" s="248">
        <f>'Result Entry'!BH148</f>
        <v>0</v>
      </c>
      <c r="BH146" s="248">
        <f>'Result Entry'!BI148</f>
        <v>0</v>
      </c>
      <c r="BI146" s="249">
        <f>'Result Entry'!BJ148</f>
        <v>0</v>
      </c>
      <c r="BJ146" s="91">
        <f>'Result Entry'!BK148</f>
        <v>0</v>
      </c>
      <c r="BK146" s="250">
        <f>'Result Entry'!BL148</f>
        <v>0</v>
      </c>
      <c r="BL146" s="250">
        <f>'Result Entry'!BM148</f>
        <v>0</v>
      </c>
      <c r="BM146" s="250">
        <f>'Result Entry'!BN148</f>
        <v>0</v>
      </c>
      <c r="BN146" s="91">
        <f>'Result Entry'!BO148</f>
        <v>0</v>
      </c>
      <c r="BO146" s="250">
        <f>'Result Entry'!BP148</f>
        <v>0</v>
      </c>
      <c r="BP146" s="235">
        <f>'Result Entry'!BQ148</f>
        <v>0</v>
      </c>
      <c r="BQ146" s="251" t="str">
        <f>'Result Entry'!BR148</f>
        <v/>
      </c>
      <c r="BR146" s="259">
        <f>'Result Entry'!BS148</f>
        <v>0</v>
      </c>
      <c r="BS146" s="254">
        <f>'Result Entry'!BT148</f>
        <v>0</v>
      </c>
      <c r="BT146" s="254">
        <f>'Result Entry'!BU148</f>
        <v>0</v>
      </c>
      <c r="BU146" s="254">
        <f>'Result Entry'!BV148</f>
        <v>0</v>
      </c>
      <c r="BV146" s="254">
        <f>'Result Entry'!BW148</f>
        <v>0</v>
      </c>
      <c r="BW146" s="260">
        <f>'Result Entry'!BX148</f>
        <v>0</v>
      </c>
      <c r="BX146" s="235">
        <f>'Result Entry'!BY148</f>
        <v>0</v>
      </c>
      <c r="BY146" s="251" t="str">
        <f>'Result Entry'!BZ148</f>
        <v/>
      </c>
      <c r="BZ146" s="259">
        <f>'Result Entry'!CA148</f>
        <v>0</v>
      </c>
      <c r="CA146" s="254">
        <f>'Result Entry'!CB148</f>
        <v>0</v>
      </c>
      <c r="CB146" s="254">
        <f>'Result Entry'!CC148</f>
        <v>0</v>
      </c>
      <c r="CC146" s="254">
        <f>'Result Entry'!CD148</f>
        <v>0</v>
      </c>
      <c r="CD146" s="254">
        <f>'Result Entry'!CE148</f>
        <v>0</v>
      </c>
      <c r="CE146" s="260">
        <f>'Result Entry'!CF148</f>
        <v>0</v>
      </c>
      <c r="CF146" s="235">
        <f>'Result Entry'!CG148</f>
        <v>0</v>
      </c>
      <c r="CG146" s="251" t="str">
        <f>'Result Entry'!CH148</f>
        <v/>
      </c>
      <c r="CH146" s="259">
        <f>'Result Entry'!CI148</f>
        <v>0</v>
      </c>
      <c r="CI146" s="254">
        <f>'Result Entry'!CJ148</f>
        <v>0</v>
      </c>
      <c r="CJ146" s="254">
        <f>'Result Entry'!CK148</f>
        <v>0</v>
      </c>
      <c r="CK146" s="254">
        <f>'Result Entry'!CL148</f>
        <v>0</v>
      </c>
      <c r="CL146" s="254">
        <f>'Result Entry'!CM148</f>
        <v>0</v>
      </c>
      <c r="CM146" s="260">
        <f>'Result Entry'!CN148</f>
        <v>0</v>
      </c>
      <c r="CN146" s="235">
        <f>'Result Entry'!CO148</f>
        <v>0</v>
      </c>
      <c r="CO146" s="251" t="str">
        <f>'Result Entry'!CP148</f>
        <v/>
      </c>
      <c r="CP146" s="259">
        <f>'Result Entry'!CQ148</f>
        <v>0</v>
      </c>
      <c r="CQ146" s="254">
        <f>'Result Entry'!CR148</f>
        <v>0</v>
      </c>
      <c r="CR146" s="254">
        <f>'Result Entry'!CS148</f>
        <v>0</v>
      </c>
      <c r="CS146" s="254">
        <f>'Result Entry'!CT148</f>
        <v>0</v>
      </c>
      <c r="CT146" s="254">
        <f>'Result Entry'!CU148</f>
        <v>0</v>
      </c>
      <c r="CU146" s="260">
        <f>'Result Entry'!CV148</f>
        <v>0</v>
      </c>
      <c r="CV146" s="235" t="str">
        <f>'Result Entry'!CW148</f>
        <v/>
      </c>
      <c r="CW146" s="251" t="str">
        <f>'Result Entry'!CX148</f>
        <v/>
      </c>
      <c r="CX146" s="261">
        <f>'Result Entry'!CY148</f>
        <v>0</v>
      </c>
      <c r="CY146" s="262">
        <f>'Result Entry'!CZ148</f>
        <v>0</v>
      </c>
      <c r="CZ146" s="263" t="str">
        <f>'Result Entry'!DA148</f>
        <v/>
      </c>
      <c r="DA146" s="256">
        <f>'Result Entry'!DB148</f>
        <v>705</v>
      </c>
      <c r="DB146" s="242">
        <f>'Result Entry'!DC148</f>
        <v>0</v>
      </c>
      <c r="DC146" s="257">
        <f>'Result Entry'!DD148</f>
        <v>0</v>
      </c>
      <c r="DD146" s="235" t="str">
        <f>'Result Entry'!DE148</f>
        <v/>
      </c>
      <c r="DE146" s="235" t="str">
        <f>'Result Entry'!DF148</f>
        <v/>
      </c>
      <c r="DF146" s="235" t="str">
        <f>'Result Entry'!DG148</f>
        <v/>
      </c>
      <c r="DG146" s="258" t="str">
        <f>'Result Entry'!DH148</f>
        <v/>
      </c>
    </row>
    <row r="147" spans="1:111">
      <c r="A147" s="833"/>
      <c r="B147" s="245">
        <f t="shared" si="2"/>
        <v>0</v>
      </c>
      <c r="C147" s="234">
        <f>'Result Entry'!D149</f>
        <v>0</v>
      </c>
      <c r="D147" s="234">
        <f>'Result Entry'!E149</f>
        <v>0</v>
      </c>
      <c r="E147" s="234">
        <f>'Result Entry'!F149</f>
        <v>0</v>
      </c>
      <c r="F147" s="235">
        <f>'Result Entry'!G149</f>
        <v>0</v>
      </c>
      <c r="G147" s="235">
        <f>'Result Entry'!H149</f>
        <v>0</v>
      </c>
      <c r="H147" s="235">
        <f>'Result Entry'!I149</f>
        <v>0</v>
      </c>
      <c r="I147" s="525">
        <f>'Result Entry'!J149</f>
        <v>0</v>
      </c>
      <c r="J147" s="92">
        <f>'Result Entry'!K149</f>
        <v>0</v>
      </c>
      <c r="K147" s="246">
        <f>'Result Entry'!L149</f>
        <v>0</v>
      </c>
      <c r="L147" s="246">
        <f>'Result Entry'!M149</f>
        <v>0</v>
      </c>
      <c r="M147" s="247">
        <f>'Result Entry'!N149</f>
        <v>0</v>
      </c>
      <c r="N147" s="248">
        <f>'Result Entry'!O149</f>
        <v>0</v>
      </c>
      <c r="O147" s="248">
        <f>'Result Entry'!P149</f>
        <v>0</v>
      </c>
      <c r="P147" s="249">
        <f>'Result Entry'!Q149</f>
        <v>0</v>
      </c>
      <c r="Q147" s="91">
        <f>'Result Entry'!R149</f>
        <v>0</v>
      </c>
      <c r="R147" s="250">
        <f>'Result Entry'!S149</f>
        <v>0</v>
      </c>
      <c r="S147" s="250">
        <f>'Result Entry'!T149</f>
        <v>0</v>
      </c>
      <c r="T147" s="250">
        <f>'Result Entry'!U149</f>
        <v>0</v>
      </c>
      <c r="U147" s="91">
        <f>'Result Entry'!V149</f>
        <v>0</v>
      </c>
      <c r="V147" s="250">
        <f>'Result Entry'!W149</f>
        <v>0</v>
      </c>
      <c r="W147" s="235">
        <f>'Result Entry'!X149</f>
        <v>0</v>
      </c>
      <c r="X147" s="251" t="str">
        <f>'Result Entry'!Y149</f>
        <v/>
      </c>
      <c r="Y147" s="252">
        <f>'Result Entry'!Z149</f>
        <v>0</v>
      </c>
      <c r="Z147" s="246">
        <f>'Result Entry'!AA149</f>
        <v>0</v>
      </c>
      <c r="AA147" s="246">
        <f>'Result Entry'!AB149</f>
        <v>0</v>
      </c>
      <c r="AB147" s="247">
        <f>'Result Entry'!AC149</f>
        <v>0</v>
      </c>
      <c r="AC147" s="248">
        <f>'Result Entry'!AD149</f>
        <v>0</v>
      </c>
      <c r="AD147" s="248">
        <f>'Result Entry'!AE149</f>
        <v>0</v>
      </c>
      <c r="AE147" s="249">
        <f>'Result Entry'!AF149</f>
        <v>0</v>
      </c>
      <c r="AF147" s="91">
        <f>'Result Entry'!AG149</f>
        <v>0</v>
      </c>
      <c r="AG147" s="250">
        <f>'Result Entry'!AH149</f>
        <v>0</v>
      </c>
      <c r="AH147" s="250">
        <f>'Result Entry'!AI149</f>
        <v>0</v>
      </c>
      <c r="AI147" s="250">
        <f>'Result Entry'!AJ149</f>
        <v>0</v>
      </c>
      <c r="AJ147" s="91">
        <f>'Result Entry'!AK149</f>
        <v>0</v>
      </c>
      <c r="AK147" s="250">
        <f>'Result Entry'!AL149</f>
        <v>0</v>
      </c>
      <c r="AL147" s="235">
        <f>'Result Entry'!AM149</f>
        <v>0</v>
      </c>
      <c r="AM147" s="251" t="str">
        <f>'Result Entry'!AN149</f>
        <v/>
      </c>
      <c r="AN147" s="252">
        <f>'Result Entry'!AO149</f>
        <v>0</v>
      </c>
      <c r="AO147" s="246">
        <f>'Result Entry'!AP149</f>
        <v>0</v>
      </c>
      <c r="AP147" s="246">
        <f>'Result Entry'!AQ149</f>
        <v>0</v>
      </c>
      <c r="AQ147" s="247">
        <f>'Result Entry'!AR149</f>
        <v>0</v>
      </c>
      <c r="AR147" s="248">
        <f>'Result Entry'!AS149</f>
        <v>0</v>
      </c>
      <c r="AS147" s="248">
        <f>'Result Entry'!AT149</f>
        <v>0</v>
      </c>
      <c r="AT147" s="249">
        <f>'Result Entry'!AU149</f>
        <v>0</v>
      </c>
      <c r="AU147" s="91">
        <f>'Result Entry'!AV149</f>
        <v>0</v>
      </c>
      <c r="AV147" s="250">
        <f>'Result Entry'!AW149</f>
        <v>0</v>
      </c>
      <c r="AW147" s="250">
        <f>'Result Entry'!AX149</f>
        <v>0</v>
      </c>
      <c r="AX147" s="250">
        <f>'Result Entry'!AY149</f>
        <v>0</v>
      </c>
      <c r="AY147" s="91">
        <f>'Result Entry'!AZ149</f>
        <v>0</v>
      </c>
      <c r="AZ147" s="250">
        <f>'Result Entry'!BA149</f>
        <v>0</v>
      </c>
      <c r="BA147" s="235">
        <f>'Result Entry'!BB149</f>
        <v>0</v>
      </c>
      <c r="BB147" s="251" t="str">
        <f>'Result Entry'!BC149</f>
        <v/>
      </c>
      <c r="BC147" s="252">
        <f>'Result Entry'!BD149</f>
        <v>0</v>
      </c>
      <c r="BD147" s="246">
        <f>'Result Entry'!BE149</f>
        <v>0</v>
      </c>
      <c r="BE147" s="246">
        <f>'Result Entry'!BF149</f>
        <v>0</v>
      </c>
      <c r="BF147" s="247">
        <f>'Result Entry'!BG149</f>
        <v>0</v>
      </c>
      <c r="BG147" s="248">
        <f>'Result Entry'!BH149</f>
        <v>0</v>
      </c>
      <c r="BH147" s="248">
        <f>'Result Entry'!BI149</f>
        <v>0</v>
      </c>
      <c r="BI147" s="249">
        <f>'Result Entry'!BJ149</f>
        <v>0</v>
      </c>
      <c r="BJ147" s="91">
        <f>'Result Entry'!BK149</f>
        <v>0</v>
      </c>
      <c r="BK147" s="250">
        <f>'Result Entry'!BL149</f>
        <v>0</v>
      </c>
      <c r="BL147" s="250">
        <f>'Result Entry'!BM149</f>
        <v>0</v>
      </c>
      <c r="BM147" s="250">
        <f>'Result Entry'!BN149</f>
        <v>0</v>
      </c>
      <c r="BN147" s="91">
        <f>'Result Entry'!BO149</f>
        <v>0</v>
      </c>
      <c r="BO147" s="250">
        <f>'Result Entry'!BP149</f>
        <v>0</v>
      </c>
      <c r="BP147" s="235">
        <f>'Result Entry'!BQ149</f>
        <v>0</v>
      </c>
      <c r="BQ147" s="251" t="str">
        <f>'Result Entry'!BR149</f>
        <v/>
      </c>
      <c r="BR147" s="259">
        <f>'Result Entry'!BS149</f>
        <v>0</v>
      </c>
      <c r="BS147" s="254">
        <f>'Result Entry'!BT149</f>
        <v>0</v>
      </c>
      <c r="BT147" s="254">
        <f>'Result Entry'!BU149</f>
        <v>0</v>
      </c>
      <c r="BU147" s="254">
        <f>'Result Entry'!BV149</f>
        <v>0</v>
      </c>
      <c r="BV147" s="254">
        <f>'Result Entry'!BW149</f>
        <v>0</v>
      </c>
      <c r="BW147" s="260">
        <f>'Result Entry'!BX149</f>
        <v>0</v>
      </c>
      <c r="BX147" s="235">
        <f>'Result Entry'!BY149</f>
        <v>0</v>
      </c>
      <c r="BY147" s="251" t="str">
        <f>'Result Entry'!BZ149</f>
        <v/>
      </c>
      <c r="BZ147" s="259">
        <f>'Result Entry'!CA149</f>
        <v>0</v>
      </c>
      <c r="CA147" s="254">
        <f>'Result Entry'!CB149</f>
        <v>0</v>
      </c>
      <c r="CB147" s="254">
        <f>'Result Entry'!CC149</f>
        <v>0</v>
      </c>
      <c r="CC147" s="254">
        <f>'Result Entry'!CD149</f>
        <v>0</v>
      </c>
      <c r="CD147" s="254">
        <f>'Result Entry'!CE149</f>
        <v>0</v>
      </c>
      <c r="CE147" s="260">
        <f>'Result Entry'!CF149</f>
        <v>0</v>
      </c>
      <c r="CF147" s="235">
        <f>'Result Entry'!CG149</f>
        <v>0</v>
      </c>
      <c r="CG147" s="251" t="str">
        <f>'Result Entry'!CH149</f>
        <v/>
      </c>
      <c r="CH147" s="259">
        <f>'Result Entry'!CI149</f>
        <v>0</v>
      </c>
      <c r="CI147" s="254">
        <f>'Result Entry'!CJ149</f>
        <v>0</v>
      </c>
      <c r="CJ147" s="254">
        <f>'Result Entry'!CK149</f>
        <v>0</v>
      </c>
      <c r="CK147" s="254">
        <f>'Result Entry'!CL149</f>
        <v>0</v>
      </c>
      <c r="CL147" s="254">
        <f>'Result Entry'!CM149</f>
        <v>0</v>
      </c>
      <c r="CM147" s="260">
        <f>'Result Entry'!CN149</f>
        <v>0</v>
      </c>
      <c r="CN147" s="235">
        <f>'Result Entry'!CO149</f>
        <v>0</v>
      </c>
      <c r="CO147" s="251" t="str">
        <f>'Result Entry'!CP149</f>
        <v/>
      </c>
      <c r="CP147" s="259">
        <f>'Result Entry'!CQ149</f>
        <v>0</v>
      </c>
      <c r="CQ147" s="254">
        <f>'Result Entry'!CR149</f>
        <v>0</v>
      </c>
      <c r="CR147" s="254">
        <f>'Result Entry'!CS149</f>
        <v>0</v>
      </c>
      <c r="CS147" s="254">
        <f>'Result Entry'!CT149</f>
        <v>0</v>
      </c>
      <c r="CT147" s="254">
        <f>'Result Entry'!CU149</f>
        <v>0</v>
      </c>
      <c r="CU147" s="260">
        <f>'Result Entry'!CV149</f>
        <v>0</v>
      </c>
      <c r="CV147" s="235" t="str">
        <f>'Result Entry'!CW149</f>
        <v/>
      </c>
      <c r="CW147" s="251" t="str">
        <f>'Result Entry'!CX149</f>
        <v/>
      </c>
      <c r="CX147" s="261">
        <f>'Result Entry'!CY149</f>
        <v>0</v>
      </c>
      <c r="CY147" s="262">
        <f>'Result Entry'!CZ149</f>
        <v>0</v>
      </c>
      <c r="CZ147" s="263" t="str">
        <f>'Result Entry'!DA149</f>
        <v/>
      </c>
      <c r="DA147" s="256">
        <f>'Result Entry'!DB149</f>
        <v>705</v>
      </c>
      <c r="DB147" s="242">
        <f>'Result Entry'!DC149</f>
        <v>0</v>
      </c>
      <c r="DC147" s="257">
        <f>'Result Entry'!DD149</f>
        <v>0</v>
      </c>
      <c r="DD147" s="235" t="str">
        <f>'Result Entry'!DE149</f>
        <v/>
      </c>
      <c r="DE147" s="235" t="str">
        <f>'Result Entry'!DF149</f>
        <v/>
      </c>
      <c r="DF147" s="235" t="str">
        <f>'Result Entry'!DG149</f>
        <v/>
      </c>
      <c r="DG147" s="258" t="str">
        <f>'Result Entry'!DH149</f>
        <v/>
      </c>
    </row>
    <row r="148" spans="1:111">
      <c r="A148" s="833"/>
      <c r="B148" s="245">
        <f t="shared" si="2"/>
        <v>0</v>
      </c>
      <c r="C148" s="234">
        <f>'Result Entry'!D150</f>
        <v>0</v>
      </c>
      <c r="D148" s="234">
        <f>'Result Entry'!E150</f>
        <v>0</v>
      </c>
      <c r="E148" s="234">
        <f>'Result Entry'!F150</f>
        <v>0</v>
      </c>
      <c r="F148" s="235">
        <f>'Result Entry'!G150</f>
        <v>0</v>
      </c>
      <c r="G148" s="235">
        <f>'Result Entry'!H150</f>
        <v>0</v>
      </c>
      <c r="H148" s="235">
        <f>'Result Entry'!I150</f>
        <v>0</v>
      </c>
      <c r="I148" s="525">
        <f>'Result Entry'!J150</f>
        <v>0</v>
      </c>
      <c r="J148" s="92">
        <f>'Result Entry'!K150</f>
        <v>0</v>
      </c>
      <c r="K148" s="246">
        <f>'Result Entry'!L150</f>
        <v>0</v>
      </c>
      <c r="L148" s="246">
        <f>'Result Entry'!M150</f>
        <v>0</v>
      </c>
      <c r="M148" s="247">
        <f>'Result Entry'!N150</f>
        <v>0</v>
      </c>
      <c r="N148" s="248">
        <f>'Result Entry'!O150</f>
        <v>0</v>
      </c>
      <c r="O148" s="248">
        <f>'Result Entry'!P150</f>
        <v>0</v>
      </c>
      <c r="P148" s="249">
        <f>'Result Entry'!Q150</f>
        <v>0</v>
      </c>
      <c r="Q148" s="91">
        <f>'Result Entry'!R150</f>
        <v>0</v>
      </c>
      <c r="R148" s="250">
        <f>'Result Entry'!S150</f>
        <v>0</v>
      </c>
      <c r="S148" s="250">
        <f>'Result Entry'!T150</f>
        <v>0</v>
      </c>
      <c r="T148" s="250">
        <f>'Result Entry'!U150</f>
        <v>0</v>
      </c>
      <c r="U148" s="91">
        <f>'Result Entry'!V150</f>
        <v>0</v>
      </c>
      <c r="V148" s="250">
        <f>'Result Entry'!W150</f>
        <v>0</v>
      </c>
      <c r="W148" s="235">
        <f>'Result Entry'!X150</f>
        <v>0</v>
      </c>
      <c r="X148" s="251" t="str">
        <f>'Result Entry'!Y150</f>
        <v/>
      </c>
      <c r="Y148" s="252">
        <f>'Result Entry'!Z150</f>
        <v>0</v>
      </c>
      <c r="Z148" s="246">
        <f>'Result Entry'!AA150</f>
        <v>0</v>
      </c>
      <c r="AA148" s="246">
        <f>'Result Entry'!AB150</f>
        <v>0</v>
      </c>
      <c r="AB148" s="247">
        <f>'Result Entry'!AC150</f>
        <v>0</v>
      </c>
      <c r="AC148" s="248">
        <f>'Result Entry'!AD150</f>
        <v>0</v>
      </c>
      <c r="AD148" s="248">
        <f>'Result Entry'!AE150</f>
        <v>0</v>
      </c>
      <c r="AE148" s="249">
        <f>'Result Entry'!AF150</f>
        <v>0</v>
      </c>
      <c r="AF148" s="91">
        <f>'Result Entry'!AG150</f>
        <v>0</v>
      </c>
      <c r="AG148" s="250">
        <f>'Result Entry'!AH150</f>
        <v>0</v>
      </c>
      <c r="AH148" s="250">
        <f>'Result Entry'!AI150</f>
        <v>0</v>
      </c>
      <c r="AI148" s="250">
        <f>'Result Entry'!AJ150</f>
        <v>0</v>
      </c>
      <c r="AJ148" s="91">
        <f>'Result Entry'!AK150</f>
        <v>0</v>
      </c>
      <c r="AK148" s="250">
        <f>'Result Entry'!AL150</f>
        <v>0</v>
      </c>
      <c r="AL148" s="235">
        <f>'Result Entry'!AM150</f>
        <v>0</v>
      </c>
      <c r="AM148" s="251" t="str">
        <f>'Result Entry'!AN150</f>
        <v/>
      </c>
      <c r="AN148" s="252">
        <f>'Result Entry'!AO150</f>
        <v>0</v>
      </c>
      <c r="AO148" s="246">
        <f>'Result Entry'!AP150</f>
        <v>0</v>
      </c>
      <c r="AP148" s="246">
        <f>'Result Entry'!AQ150</f>
        <v>0</v>
      </c>
      <c r="AQ148" s="247">
        <f>'Result Entry'!AR150</f>
        <v>0</v>
      </c>
      <c r="AR148" s="248">
        <f>'Result Entry'!AS150</f>
        <v>0</v>
      </c>
      <c r="AS148" s="248">
        <f>'Result Entry'!AT150</f>
        <v>0</v>
      </c>
      <c r="AT148" s="249">
        <f>'Result Entry'!AU150</f>
        <v>0</v>
      </c>
      <c r="AU148" s="91">
        <f>'Result Entry'!AV150</f>
        <v>0</v>
      </c>
      <c r="AV148" s="250">
        <f>'Result Entry'!AW150</f>
        <v>0</v>
      </c>
      <c r="AW148" s="250">
        <f>'Result Entry'!AX150</f>
        <v>0</v>
      </c>
      <c r="AX148" s="250">
        <f>'Result Entry'!AY150</f>
        <v>0</v>
      </c>
      <c r="AY148" s="91">
        <f>'Result Entry'!AZ150</f>
        <v>0</v>
      </c>
      <c r="AZ148" s="250">
        <f>'Result Entry'!BA150</f>
        <v>0</v>
      </c>
      <c r="BA148" s="235">
        <f>'Result Entry'!BB150</f>
        <v>0</v>
      </c>
      <c r="BB148" s="251" t="str">
        <f>'Result Entry'!BC150</f>
        <v/>
      </c>
      <c r="BC148" s="252">
        <f>'Result Entry'!BD150</f>
        <v>0</v>
      </c>
      <c r="BD148" s="246">
        <f>'Result Entry'!BE150</f>
        <v>0</v>
      </c>
      <c r="BE148" s="246">
        <f>'Result Entry'!BF150</f>
        <v>0</v>
      </c>
      <c r="BF148" s="247">
        <f>'Result Entry'!BG150</f>
        <v>0</v>
      </c>
      <c r="BG148" s="248">
        <f>'Result Entry'!BH150</f>
        <v>0</v>
      </c>
      <c r="BH148" s="248">
        <f>'Result Entry'!BI150</f>
        <v>0</v>
      </c>
      <c r="BI148" s="249">
        <f>'Result Entry'!BJ150</f>
        <v>0</v>
      </c>
      <c r="BJ148" s="91">
        <f>'Result Entry'!BK150</f>
        <v>0</v>
      </c>
      <c r="BK148" s="250">
        <f>'Result Entry'!BL150</f>
        <v>0</v>
      </c>
      <c r="BL148" s="250">
        <f>'Result Entry'!BM150</f>
        <v>0</v>
      </c>
      <c r="BM148" s="250">
        <f>'Result Entry'!BN150</f>
        <v>0</v>
      </c>
      <c r="BN148" s="91">
        <f>'Result Entry'!BO150</f>
        <v>0</v>
      </c>
      <c r="BO148" s="250">
        <f>'Result Entry'!BP150</f>
        <v>0</v>
      </c>
      <c r="BP148" s="235">
        <f>'Result Entry'!BQ150</f>
        <v>0</v>
      </c>
      <c r="BQ148" s="251" t="str">
        <f>'Result Entry'!BR150</f>
        <v/>
      </c>
      <c r="BR148" s="259">
        <f>'Result Entry'!BS150</f>
        <v>0</v>
      </c>
      <c r="BS148" s="254">
        <f>'Result Entry'!BT150</f>
        <v>0</v>
      </c>
      <c r="BT148" s="254">
        <f>'Result Entry'!BU150</f>
        <v>0</v>
      </c>
      <c r="BU148" s="254">
        <f>'Result Entry'!BV150</f>
        <v>0</v>
      </c>
      <c r="BV148" s="254">
        <f>'Result Entry'!BW150</f>
        <v>0</v>
      </c>
      <c r="BW148" s="260">
        <f>'Result Entry'!BX150</f>
        <v>0</v>
      </c>
      <c r="BX148" s="235">
        <f>'Result Entry'!BY150</f>
        <v>0</v>
      </c>
      <c r="BY148" s="251" t="str">
        <f>'Result Entry'!BZ150</f>
        <v/>
      </c>
      <c r="BZ148" s="259">
        <f>'Result Entry'!CA150</f>
        <v>0</v>
      </c>
      <c r="CA148" s="254">
        <f>'Result Entry'!CB150</f>
        <v>0</v>
      </c>
      <c r="CB148" s="254">
        <f>'Result Entry'!CC150</f>
        <v>0</v>
      </c>
      <c r="CC148" s="254">
        <f>'Result Entry'!CD150</f>
        <v>0</v>
      </c>
      <c r="CD148" s="254">
        <f>'Result Entry'!CE150</f>
        <v>0</v>
      </c>
      <c r="CE148" s="260">
        <f>'Result Entry'!CF150</f>
        <v>0</v>
      </c>
      <c r="CF148" s="235">
        <f>'Result Entry'!CG150</f>
        <v>0</v>
      </c>
      <c r="CG148" s="251" t="str">
        <f>'Result Entry'!CH150</f>
        <v/>
      </c>
      <c r="CH148" s="259">
        <f>'Result Entry'!CI150</f>
        <v>0</v>
      </c>
      <c r="CI148" s="254">
        <f>'Result Entry'!CJ150</f>
        <v>0</v>
      </c>
      <c r="CJ148" s="254">
        <f>'Result Entry'!CK150</f>
        <v>0</v>
      </c>
      <c r="CK148" s="254">
        <f>'Result Entry'!CL150</f>
        <v>0</v>
      </c>
      <c r="CL148" s="254">
        <f>'Result Entry'!CM150</f>
        <v>0</v>
      </c>
      <c r="CM148" s="260">
        <f>'Result Entry'!CN150</f>
        <v>0</v>
      </c>
      <c r="CN148" s="235">
        <f>'Result Entry'!CO150</f>
        <v>0</v>
      </c>
      <c r="CO148" s="251" t="str">
        <f>'Result Entry'!CP150</f>
        <v/>
      </c>
      <c r="CP148" s="259">
        <f>'Result Entry'!CQ150</f>
        <v>0</v>
      </c>
      <c r="CQ148" s="254">
        <f>'Result Entry'!CR150</f>
        <v>0</v>
      </c>
      <c r="CR148" s="254">
        <f>'Result Entry'!CS150</f>
        <v>0</v>
      </c>
      <c r="CS148" s="254">
        <f>'Result Entry'!CT150</f>
        <v>0</v>
      </c>
      <c r="CT148" s="254">
        <f>'Result Entry'!CU150</f>
        <v>0</v>
      </c>
      <c r="CU148" s="260">
        <f>'Result Entry'!CV150</f>
        <v>0</v>
      </c>
      <c r="CV148" s="235" t="str">
        <f>'Result Entry'!CW150</f>
        <v/>
      </c>
      <c r="CW148" s="251" t="str">
        <f>'Result Entry'!CX150</f>
        <v/>
      </c>
      <c r="CX148" s="261">
        <f>'Result Entry'!CY150</f>
        <v>0</v>
      </c>
      <c r="CY148" s="262">
        <f>'Result Entry'!CZ150</f>
        <v>0</v>
      </c>
      <c r="CZ148" s="263" t="str">
        <f>'Result Entry'!DA150</f>
        <v/>
      </c>
      <c r="DA148" s="256">
        <f>'Result Entry'!DB150</f>
        <v>705</v>
      </c>
      <c r="DB148" s="242">
        <f>'Result Entry'!DC150</f>
        <v>0</v>
      </c>
      <c r="DC148" s="257">
        <f>'Result Entry'!DD150</f>
        <v>0</v>
      </c>
      <c r="DD148" s="235" t="str">
        <f>'Result Entry'!DE150</f>
        <v/>
      </c>
      <c r="DE148" s="235" t="str">
        <f>'Result Entry'!DF150</f>
        <v/>
      </c>
      <c r="DF148" s="235" t="str">
        <f>'Result Entry'!DG150</f>
        <v/>
      </c>
      <c r="DG148" s="258" t="str">
        <f>'Result Entry'!DH150</f>
        <v/>
      </c>
    </row>
    <row r="149" spans="1:111">
      <c r="A149" s="833"/>
      <c r="B149" s="245">
        <f t="shared" si="2"/>
        <v>0</v>
      </c>
      <c r="C149" s="234">
        <f>'Result Entry'!D151</f>
        <v>0</v>
      </c>
      <c r="D149" s="234">
        <f>'Result Entry'!E151</f>
        <v>0</v>
      </c>
      <c r="E149" s="234">
        <f>'Result Entry'!F151</f>
        <v>0</v>
      </c>
      <c r="F149" s="235">
        <f>'Result Entry'!G151</f>
        <v>0</v>
      </c>
      <c r="G149" s="235">
        <f>'Result Entry'!H151</f>
        <v>0</v>
      </c>
      <c r="H149" s="235">
        <f>'Result Entry'!I151</f>
        <v>0</v>
      </c>
      <c r="I149" s="525">
        <f>'Result Entry'!J151</f>
        <v>0</v>
      </c>
      <c r="J149" s="92">
        <f>'Result Entry'!K151</f>
        <v>0</v>
      </c>
      <c r="K149" s="246">
        <f>'Result Entry'!L151</f>
        <v>0</v>
      </c>
      <c r="L149" s="246">
        <f>'Result Entry'!M151</f>
        <v>0</v>
      </c>
      <c r="M149" s="247">
        <f>'Result Entry'!N151</f>
        <v>0</v>
      </c>
      <c r="N149" s="248">
        <f>'Result Entry'!O151</f>
        <v>0</v>
      </c>
      <c r="O149" s="248">
        <f>'Result Entry'!P151</f>
        <v>0</v>
      </c>
      <c r="P149" s="249">
        <f>'Result Entry'!Q151</f>
        <v>0</v>
      </c>
      <c r="Q149" s="91">
        <f>'Result Entry'!R151</f>
        <v>0</v>
      </c>
      <c r="R149" s="250">
        <f>'Result Entry'!S151</f>
        <v>0</v>
      </c>
      <c r="S149" s="250">
        <f>'Result Entry'!T151</f>
        <v>0</v>
      </c>
      <c r="T149" s="250">
        <f>'Result Entry'!U151</f>
        <v>0</v>
      </c>
      <c r="U149" s="91">
        <f>'Result Entry'!V151</f>
        <v>0</v>
      </c>
      <c r="V149" s="250">
        <f>'Result Entry'!W151</f>
        <v>0</v>
      </c>
      <c r="W149" s="235">
        <f>'Result Entry'!X151</f>
        <v>0</v>
      </c>
      <c r="X149" s="251" t="str">
        <f>'Result Entry'!Y151</f>
        <v/>
      </c>
      <c r="Y149" s="252">
        <f>'Result Entry'!Z151</f>
        <v>0</v>
      </c>
      <c r="Z149" s="246">
        <f>'Result Entry'!AA151</f>
        <v>0</v>
      </c>
      <c r="AA149" s="246">
        <f>'Result Entry'!AB151</f>
        <v>0</v>
      </c>
      <c r="AB149" s="247">
        <f>'Result Entry'!AC151</f>
        <v>0</v>
      </c>
      <c r="AC149" s="248">
        <f>'Result Entry'!AD151</f>
        <v>0</v>
      </c>
      <c r="AD149" s="248">
        <f>'Result Entry'!AE151</f>
        <v>0</v>
      </c>
      <c r="AE149" s="249">
        <f>'Result Entry'!AF151</f>
        <v>0</v>
      </c>
      <c r="AF149" s="91">
        <f>'Result Entry'!AG151</f>
        <v>0</v>
      </c>
      <c r="AG149" s="250">
        <f>'Result Entry'!AH151</f>
        <v>0</v>
      </c>
      <c r="AH149" s="250">
        <f>'Result Entry'!AI151</f>
        <v>0</v>
      </c>
      <c r="AI149" s="250">
        <f>'Result Entry'!AJ151</f>
        <v>0</v>
      </c>
      <c r="AJ149" s="91">
        <f>'Result Entry'!AK151</f>
        <v>0</v>
      </c>
      <c r="AK149" s="250">
        <f>'Result Entry'!AL151</f>
        <v>0</v>
      </c>
      <c r="AL149" s="235">
        <f>'Result Entry'!AM151</f>
        <v>0</v>
      </c>
      <c r="AM149" s="251" t="str">
        <f>'Result Entry'!AN151</f>
        <v/>
      </c>
      <c r="AN149" s="252">
        <f>'Result Entry'!AO151</f>
        <v>0</v>
      </c>
      <c r="AO149" s="246">
        <f>'Result Entry'!AP151</f>
        <v>0</v>
      </c>
      <c r="AP149" s="246">
        <f>'Result Entry'!AQ151</f>
        <v>0</v>
      </c>
      <c r="AQ149" s="247">
        <f>'Result Entry'!AR151</f>
        <v>0</v>
      </c>
      <c r="AR149" s="248">
        <f>'Result Entry'!AS151</f>
        <v>0</v>
      </c>
      <c r="AS149" s="248">
        <f>'Result Entry'!AT151</f>
        <v>0</v>
      </c>
      <c r="AT149" s="249">
        <f>'Result Entry'!AU151</f>
        <v>0</v>
      </c>
      <c r="AU149" s="91">
        <f>'Result Entry'!AV151</f>
        <v>0</v>
      </c>
      <c r="AV149" s="250">
        <f>'Result Entry'!AW151</f>
        <v>0</v>
      </c>
      <c r="AW149" s="250">
        <f>'Result Entry'!AX151</f>
        <v>0</v>
      </c>
      <c r="AX149" s="250">
        <f>'Result Entry'!AY151</f>
        <v>0</v>
      </c>
      <c r="AY149" s="91">
        <f>'Result Entry'!AZ151</f>
        <v>0</v>
      </c>
      <c r="AZ149" s="250">
        <f>'Result Entry'!BA151</f>
        <v>0</v>
      </c>
      <c r="BA149" s="235">
        <f>'Result Entry'!BB151</f>
        <v>0</v>
      </c>
      <c r="BB149" s="251" t="str">
        <f>'Result Entry'!BC151</f>
        <v/>
      </c>
      <c r="BC149" s="252">
        <f>'Result Entry'!BD151</f>
        <v>0</v>
      </c>
      <c r="BD149" s="246">
        <f>'Result Entry'!BE151</f>
        <v>0</v>
      </c>
      <c r="BE149" s="246">
        <f>'Result Entry'!BF151</f>
        <v>0</v>
      </c>
      <c r="BF149" s="247">
        <f>'Result Entry'!BG151</f>
        <v>0</v>
      </c>
      <c r="BG149" s="248">
        <f>'Result Entry'!BH151</f>
        <v>0</v>
      </c>
      <c r="BH149" s="248">
        <f>'Result Entry'!BI151</f>
        <v>0</v>
      </c>
      <c r="BI149" s="249">
        <f>'Result Entry'!BJ151</f>
        <v>0</v>
      </c>
      <c r="BJ149" s="91">
        <f>'Result Entry'!BK151</f>
        <v>0</v>
      </c>
      <c r="BK149" s="250">
        <f>'Result Entry'!BL151</f>
        <v>0</v>
      </c>
      <c r="BL149" s="250">
        <f>'Result Entry'!BM151</f>
        <v>0</v>
      </c>
      <c r="BM149" s="250">
        <f>'Result Entry'!BN151</f>
        <v>0</v>
      </c>
      <c r="BN149" s="91">
        <f>'Result Entry'!BO151</f>
        <v>0</v>
      </c>
      <c r="BO149" s="250">
        <f>'Result Entry'!BP151</f>
        <v>0</v>
      </c>
      <c r="BP149" s="235">
        <f>'Result Entry'!BQ151</f>
        <v>0</v>
      </c>
      <c r="BQ149" s="251" t="str">
        <f>'Result Entry'!BR151</f>
        <v/>
      </c>
      <c r="BR149" s="259">
        <f>'Result Entry'!BS151</f>
        <v>0</v>
      </c>
      <c r="BS149" s="254">
        <f>'Result Entry'!BT151</f>
        <v>0</v>
      </c>
      <c r="BT149" s="254">
        <f>'Result Entry'!BU151</f>
        <v>0</v>
      </c>
      <c r="BU149" s="254">
        <f>'Result Entry'!BV151</f>
        <v>0</v>
      </c>
      <c r="BV149" s="254">
        <f>'Result Entry'!BW151</f>
        <v>0</v>
      </c>
      <c r="BW149" s="260">
        <f>'Result Entry'!BX151</f>
        <v>0</v>
      </c>
      <c r="BX149" s="235">
        <f>'Result Entry'!BY151</f>
        <v>0</v>
      </c>
      <c r="BY149" s="251" t="str">
        <f>'Result Entry'!BZ151</f>
        <v/>
      </c>
      <c r="BZ149" s="259">
        <f>'Result Entry'!CA151</f>
        <v>0</v>
      </c>
      <c r="CA149" s="254">
        <f>'Result Entry'!CB151</f>
        <v>0</v>
      </c>
      <c r="CB149" s="254">
        <f>'Result Entry'!CC151</f>
        <v>0</v>
      </c>
      <c r="CC149" s="254">
        <f>'Result Entry'!CD151</f>
        <v>0</v>
      </c>
      <c r="CD149" s="254">
        <f>'Result Entry'!CE151</f>
        <v>0</v>
      </c>
      <c r="CE149" s="260">
        <f>'Result Entry'!CF151</f>
        <v>0</v>
      </c>
      <c r="CF149" s="235">
        <f>'Result Entry'!CG151</f>
        <v>0</v>
      </c>
      <c r="CG149" s="251" t="str">
        <f>'Result Entry'!CH151</f>
        <v/>
      </c>
      <c r="CH149" s="259">
        <f>'Result Entry'!CI151</f>
        <v>0</v>
      </c>
      <c r="CI149" s="254">
        <f>'Result Entry'!CJ151</f>
        <v>0</v>
      </c>
      <c r="CJ149" s="254">
        <f>'Result Entry'!CK151</f>
        <v>0</v>
      </c>
      <c r="CK149" s="254">
        <f>'Result Entry'!CL151</f>
        <v>0</v>
      </c>
      <c r="CL149" s="254">
        <f>'Result Entry'!CM151</f>
        <v>0</v>
      </c>
      <c r="CM149" s="260">
        <f>'Result Entry'!CN151</f>
        <v>0</v>
      </c>
      <c r="CN149" s="235">
        <f>'Result Entry'!CO151</f>
        <v>0</v>
      </c>
      <c r="CO149" s="251" t="str">
        <f>'Result Entry'!CP151</f>
        <v/>
      </c>
      <c r="CP149" s="259">
        <f>'Result Entry'!CQ151</f>
        <v>0</v>
      </c>
      <c r="CQ149" s="254">
        <f>'Result Entry'!CR151</f>
        <v>0</v>
      </c>
      <c r="CR149" s="254">
        <f>'Result Entry'!CS151</f>
        <v>0</v>
      </c>
      <c r="CS149" s="254">
        <f>'Result Entry'!CT151</f>
        <v>0</v>
      </c>
      <c r="CT149" s="254">
        <f>'Result Entry'!CU151</f>
        <v>0</v>
      </c>
      <c r="CU149" s="260">
        <f>'Result Entry'!CV151</f>
        <v>0</v>
      </c>
      <c r="CV149" s="235" t="str">
        <f>'Result Entry'!CW151</f>
        <v/>
      </c>
      <c r="CW149" s="251" t="str">
        <f>'Result Entry'!CX151</f>
        <v/>
      </c>
      <c r="CX149" s="261">
        <f>'Result Entry'!CY151</f>
        <v>0</v>
      </c>
      <c r="CY149" s="262">
        <f>'Result Entry'!CZ151</f>
        <v>0</v>
      </c>
      <c r="CZ149" s="263" t="str">
        <f>'Result Entry'!DA151</f>
        <v/>
      </c>
      <c r="DA149" s="256">
        <f>'Result Entry'!DB151</f>
        <v>705</v>
      </c>
      <c r="DB149" s="242">
        <f>'Result Entry'!DC151</f>
        <v>0</v>
      </c>
      <c r="DC149" s="257">
        <f>'Result Entry'!DD151</f>
        <v>0</v>
      </c>
      <c r="DD149" s="235" t="str">
        <f>'Result Entry'!DE151</f>
        <v/>
      </c>
      <c r="DE149" s="235" t="str">
        <f>'Result Entry'!DF151</f>
        <v/>
      </c>
      <c r="DF149" s="235" t="str">
        <f>'Result Entry'!DG151</f>
        <v/>
      </c>
      <c r="DG149" s="258" t="str">
        <f>'Result Entry'!DH151</f>
        <v/>
      </c>
    </row>
    <row r="150" spans="1:111">
      <c r="A150" s="833"/>
      <c r="B150" s="245">
        <f t="shared" si="2"/>
        <v>0</v>
      </c>
      <c r="C150" s="234">
        <f>'Result Entry'!D152</f>
        <v>0</v>
      </c>
      <c r="D150" s="234">
        <f>'Result Entry'!E152</f>
        <v>0</v>
      </c>
      <c r="E150" s="234">
        <f>'Result Entry'!F152</f>
        <v>0</v>
      </c>
      <c r="F150" s="235">
        <f>'Result Entry'!G152</f>
        <v>0</v>
      </c>
      <c r="G150" s="235">
        <f>'Result Entry'!H152</f>
        <v>0</v>
      </c>
      <c r="H150" s="235">
        <f>'Result Entry'!I152</f>
        <v>0</v>
      </c>
      <c r="I150" s="525">
        <f>'Result Entry'!J152</f>
        <v>0</v>
      </c>
      <c r="J150" s="92">
        <f>'Result Entry'!K152</f>
        <v>0</v>
      </c>
      <c r="K150" s="246">
        <f>'Result Entry'!L152</f>
        <v>0</v>
      </c>
      <c r="L150" s="246">
        <f>'Result Entry'!M152</f>
        <v>0</v>
      </c>
      <c r="M150" s="247">
        <f>'Result Entry'!N152</f>
        <v>0</v>
      </c>
      <c r="N150" s="248">
        <f>'Result Entry'!O152</f>
        <v>0</v>
      </c>
      <c r="O150" s="248">
        <f>'Result Entry'!P152</f>
        <v>0</v>
      </c>
      <c r="P150" s="249">
        <f>'Result Entry'!Q152</f>
        <v>0</v>
      </c>
      <c r="Q150" s="91">
        <f>'Result Entry'!R152</f>
        <v>0</v>
      </c>
      <c r="R150" s="250">
        <f>'Result Entry'!S152</f>
        <v>0</v>
      </c>
      <c r="S150" s="250">
        <f>'Result Entry'!T152</f>
        <v>0</v>
      </c>
      <c r="T150" s="250">
        <f>'Result Entry'!U152</f>
        <v>0</v>
      </c>
      <c r="U150" s="91">
        <f>'Result Entry'!V152</f>
        <v>0</v>
      </c>
      <c r="V150" s="250">
        <f>'Result Entry'!W152</f>
        <v>0</v>
      </c>
      <c r="W150" s="235">
        <f>'Result Entry'!X152</f>
        <v>0</v>
      </c>
      <c r="X150" s="251" t="str">
        <f>'Result Entry'!Y152</f>
        <v/>
      </c>
      <c r="Y150" s="252">
        <f>'Result Entry'!Z152</f>
        <v>0</v>
      </c>
      <c r="Z150" s="246">
        <f>'Result Entry'!AA152</f>
        <v>0</v>
      </c>
      <c r="AA150" s="246">
        <f>'Result Entry'!AB152</f>
        <v>0</v>
      </c>
      <c r="AB150" s="247">
        <f>'Result Entry'!AC152</f>
        <v>0</v>
      </c>
      <c r="AC150" s="248">
        <f>'Result Entry'!AD152</f>
        <v>0</v>
      </c>
      <c r="AD150" s="248">
        <f>'Result Entry'!AE152</f>
        <v>0</v>
      </c>
      <c r="AE150" s="249">
        <f>'Result Entry'!AF152</f>
        <v>0</v>
      </c>
      <c r="AF150" s="91">
        <f>'Result Entry'!AG152</f>
        <v>0</v>
      </c>
      <c r="AG150" s="250">
        <f>'Result Entry'!AH152</f>
        <v>0</v>
      </c>
      <c r="AH150" s="250">
        <f>'Result Entry'!AI152</f>
        <v>0</v>
      </c>
      <c r="AI150" s="250">
        <f>'Result Entry'!AJ152</f>
        <v>0</v>
      </c>
      <c r="AJ150" s="91">
        <f>'Result Entry'!AK152</f>
        <v>0</v>
      </c>
      <c r="AK150" s="250">
        <f>'Result Entry'!AL152</f>
        <v>0</v>
      </c>
      <c r="AL150" s="235">
        <f>'Result Entry'!AM152</f>
        <v>0</v>
      </c>
      <c r="AM150" s="251" t="str">
        <f>'Result Entry'!AN152</f>
        <v/>
      </c>
      <c r="AN150" s="252">
        <f>'Result Entry'!AO152</f>
        <v>0</v>
      </c>
      <c r="AO150" s="246">
        <f>'Result Entry'!AP152</f>
        <v>0</v>
      </c>
      <c r="AP150" s="246">
        <f>'Result Entry'!AQ152</f>
        <v>0</v>
      </c>
      <c r="AQ150" s="247">
        <f>'Result Entry'!AR152</f>
        <v>0</v>
      </c>
      <c r="AR150" s="248">
        <f>'Result Entry'!AS152</f>
        <v>0</v>
      </c>
      <c r="AS150" s="248">
        <f>'Result Entry'!AT152</f>
        <v>0</v>
      </c>
      <c r="AT150" s="249">
        <f>'Result Entry'!AU152</f>
        <v>0</v>
      </c>
      <c r="AU150" s="91">
        <f>'Result Entry'!AV152</f>
        <v>0</v>
      </c>
      <c r="AV150" s="250">
        <f>'Result Entry'!AW152</f>
        <v>0</v>
      </c>
      <c r="AW150" s="250">
        <f>'Result Entry'!AX152</f>
        <v>0</v>
      </c>
      <c r="AX150" s="250">
        <f>'Result Entry'!AY152</f>
        <v>0</v>
      </c>
      <c r="AY150" s="91">
        <f>'Result Entry'!AZ152</f>
        <v>0</v>
      </c>
      <c r="AZ150" s="250">
        <f>'Result Entry'!BA152</f>
        <v>0</v>
      </c>
      <c r="BA150" s="235">
        <f>'Result Entry'!BB152</f>
        <v>0</v>
      </c>
      <c r="BB150" s="251" t="str">
        <f>'Result Entry'!BC152</f>
        <v/>
      </c>
      <c r="BC150" s="252">
        <f>'Result Entry'!BD152</f>
        <v>0</v>
      </c>
      <c r="BD150" s="246">
        <f>'Result Entry'!BE152</f>
        <v>0</v>
      </c>
      <c r="BE150" s="246">
        <f>'Result Entry'!BF152</f>
        <v>0</v>
      </c>
      <c r="BF150" s="247">
        <f>'Result Entry'!BG152</f>
        <v>0</v>
      </c>
      <c r="BG150" s="248">
        <f>'Result Entry'!BH152</f>
        <v>0</v>
      </c>
      <c r="BH150" s="248">
        <f>'Result Entry'!BI152</f>
        <v>0</v>
      </c>
      <c r="BI150" s="249">
        <f>'Result Entry'!BJ152</f>
        <v>0</v>
      </c>
      <c r="BJ150" s="91">
        <f>'Result Entry'!BK152</f>
        <v>0</v>
      </c>
      <c r="BK150" s="250">
        <f>'Result Entry'!BL152</f>
        <v>0</v>
      </c>
      <c r="BL150" s="250">
        <f>'Result Entry'!BM152</f>
        <v>0</v>
      </c>
      <c r="BM150" s="250">
        <f>'Result Entry'!BN152</f>
        <v>0</v>
      </c>
      <c r="BN150" s="91">
        <f>'Result Entry'!BO152</f>
        <v>0</v>
      </c>
      <c r="BO150" s="250">
        <f>'Result Entry'!BP152</f>
        <v>0</v>
      </c>
      <c r="BP150" s="235">
        <f>'Result Entry'!BQ152</f>
        <v>0</v>
      </c>
      <c r="BQ150" s="251" t="str">
        <f>'Result Entry'!BR152</f>
        <v/>
      </c>
      <c r="BR150" s="259">
        <f>'Result Entry'!BS152</f>
        <v>0</v>
      </c>
      <c r="BS150" s="254">
        <f>'Result Entry'!BT152</f>
        <v>0</v>
      </c>
      <c r="BT150" s="254">
        <f>'Result Entry'!BU152</f>
        <v>0</v>
      </c>
      <c r="BU150" s="254">
        <f>'Result Entry'!BV152</f>
        <v>0</v>
      </c>
      <c r="BV150" s="254">
        <f>'Result Entry'!BW152</f>
        <v>0</v>
      </c>
      <c r="BW150" s="260">
        <f>'Result Entry'!BX152</f>
        <v>0</v>
      </c>
      <c r="BX150" s="235">
        <f>'Result Entry'!BY152</f>
        <v>0</v>
      </c>
      <c r="BY150" s="251" t="str">
        <f>'Result Entry'!BZ152</f>
        <v/>
      </c>
      <c r="BZ150" s="259">
        <f>'Result Entry'!CA152</f>
        <v>0</v>
      </c>
      <c r="CA150" s="254">
        <f>'Result Entry'!CB152</f>
        <v>0</v>
      </c>
      <c r="CB150" s="254">
        <f>'Result Entry'!CC152</f>
        <v>0</v>
      </c>
      <c r="CC150" s="254">
        <f>'Result Entry'!CD152</f>
        <v>0</v>
      </c>
      <c r="CD150" s="254">
        <f>'Result Entry'!CE152</f>
        <v>0</v>
      </c>
      <c r="CE150" s="260">
        <f>'Result Entry'!CF152</f>
        <v>0</v>
      </c>
      <c r="CF150" s="235">
        <f>'Result Entry'!CG152</f>
        <v>0</v>
      </c>
      <c r="CG150" s="251" t="str">
        <f>'Result Entry'!CH152</f>
        <v/>
      </c>
      <c r="CH150" s="259">
        <f>'Result Entry'!CI152</f>
        <v>0</v>
      </c>
      <c r="CI150" s="254">
        <f>'Result Entry'!CJ152</f>
        <v>0</v>
      </c>
      <c r="CJ150" s="254">
        <f>'Result Entry'!CK152</f>
        <v>0</v>
      </c>
      <c r="CK150" s="254">
        <f>'Result Entry'!CL152</f>
        <v>0</v>
      </c>
      <c r="CL150" s="254">
        <f>'Result Entry'!CM152</f>
        <v>0</v>
      </c>
      <c r="CM150" s="260">
        <f>'Result Entry'!CN152</f>
        <v>0</v>
      </c>
      <c r="CN150" s="235">
        <f>'Result Entry'!CO152</f>
        <v>0</v>
      </c>
      <c r="CO150" s="251" t="str">
        <f>'Result Entry'!CP152</f>
        <v/>
      </c>
      <c r="CP150" s="259">
        <f>'Result Entry'!CQ152</f>
        <v>0</v>
      </c>
      <c r="CQ150" s="254">
        <f>'Result Entry'!CR152</f>
        <v>0</v>
      </c>
      <c r="CR150" s="254">
        <f>'Result Entry'!CS152</f>
        <v>0</v>
      </c>
      <c r="CS150" s="254">
        <f>'Result Entry'!CT152</f>
        <v>0</v>
      </c>
      <c r="CT150" s="254">
        <f>'Result Entry'!CU152</f>
        <v>0</v>
      </c>
      <c r="CU150" s="260">
        <f>'Result Entry'!CV152</f>
        <v>0</v>
      </c>
      <c r="CV150" s="235" t="str">
        <f>'Result Entry'!CW152</f>
        <v/>
      </c>
      <c r="CW150" s="251" t="str">
        <f>'Result Entry'!CX152</f>
        <v/>
      </c>
      <c r="CX150" s="261">
        <f>'Result Entry'!CY152</f>
        <v>0</v>
      </c>
      <c r="CY150" s="262">
        <f>'Result Entry'!CZ152</f>
        <v>0</v>
      </c>
      <c r="CZ150" s="263" t="str">
        <f>'Result Entry'!DA152</f>
        <v/>
      </c>
      <c r="DA150" s="256">
        <f>'Result Entry'!DB152</f>
        <v>705</v>
      </c>
      <c r="DB150" s="242">
        <f>'Result Entry'!DC152</f>
        <v>0</v>
      </c>
      <c r="DC150" s="257">
        <f>'Result Entry'!DD152</f>
        <v>0</v>
      </c>
      <c r="DD150" s="235" t="str">
        <f>'Result Entry'!DE152</f>
        <v/>
      </c>
      <c r="DE150" s="235" t="str">
        <f>'Result Entry'!DF152</f>
        <v/>
      </c>
      <c r="DF150" s="235" t="str">
        <f>'Result Entry'!DG152</f>
        <v/>
      </c>
      <c r="DG150" s="258" t="str">
        <f>'Result Entry'!DH152</f>
        <v/>
      </c>
    </row>
    <row r="151" spans="1:111">
      <c r="A151" s="833"/>
      <c r="B151" s="245">
        <f t="shared" si="2"/>
        <v>0</v>
      </c>
      <c r="C151" s="234">
        <f>'Result Entry'!D153</f>
        <v>0</v>
      </c>
      <c r="D151" s="234">
        <f>'Result Entry'!E153</f>
        <v>0</v>
      </c>
      <c r="E151" s="234">
        <f>'Result Entry'!F153</f>
        <v>0</v>
      </c>
      <c r="F151" s="235">
        <f>'Result Entry'!G153</f>
        <v>0</v>
      </c>
      <c r="G151" s="235">
        <f>'Result Entry'!H153</f>
        <v>0</v>
      </c>
      <c r="H151" s="235">
        <f>'Result Entry'!I153</f>
        <v>0</v>
      </c>
      <c r="I151" s="525">
        <f>'Result Entry'!J153</f>
        <v>0</v>
      </c>
      <c r="J151" s="92">
        <f>'Result Entry'!K153</f>
        <v>0</v>
      </c>
      <c r="K151" s="246">
        <f>'Result Entry'!L153</f>
        <v>0</v>
      </c>
      <c r="L151" s="246">
        <f>'Result Entry'!M153</f>
        <v>0</v>
      </c>
      <c r="M151" s="247">
        <f>'Result Entry'!N153</f>
        <v>0</v>
      </c>
      <c r="N151" s="248">
        <f>'Result Entry'!O153</f>
        <v>0</v>
      </c>
      <c r="O151" s="248">
        <f>'Result Entry'!P153</f>
        <v>0</v>
      </c>
      <c r="P151" s="249">
        <f>'Result Entry'!Q153</f>
        <v>0</v>
      </c>
      <c r="Q151" s="91">
        <f>'Result Entry'!R153</f>
        <v>0</v>
      </c>
      <c r="R151" s="250">
        <f>'Result Entry'!S153</f>
        <v>0</v>
      </c>
      <c r="S151" s="250">
        <f>'Result Entry'!T153</f>
        <v>0</v>
      </c>
      <c r="T151" s="250">
        <f>'Result Entry'!U153</f>
        <v>0</v>
      </c>
      <c r="U151" s="91">
        <f>'Result Entry'!V153</f>
        <v>0</v>
      </c>
      <c r="V151" s="250">
        <f>'Result Entry'!W153</f>
        <v>0</v>
      </c>
      <c r="W151" s="235">
        <f>'Result Entry'!X153</f>
        <v>0</v>
      </c>
      <c r="X151" s="251" t="str">
        <f>'Result Entry'!Y153</f>
        <v/>
      </c>
      <c r="Y151" s="252">
        <f>'Result Entry'!Z153</f>
        <v>0</v>
      </c>
      <c r="Z151" s="246">
        <f>'Result Entry'!AA153</f>
        <v>0</v>
      </c>
      <c r="AA151" s="246">
        <f>'Result Entry'!AB153</f>
        <v>0</v>
      </c>
      <c r="AB151" s="247">
        <f>'Result Entry'!AC153</f>
        <v>0</v>
      </c>
      <c r="AC151" s="248">
        <f>'Result Entry'!AD153</f>
        <v>0</v>
      </c>
      <c r="AD151" s="248">
        <f>'Result Entry'!AE153</f>
        <v>0</v>
      </c>
      <c r="AE151" s="249">
        <f>'Result Entry'!AF153</f>
        <v>0</v>
      </c>
      <c r="AF151" s="91">
        <f>'Result Entry'!AG153</f>
        <v>0</v>
      </c>
      <c r="AG151" s="250">
        <f>'Result Entry'!AH153</f>
        <v>0</v>
      </c>
      <c r="AH151" s="250">
        <f>'Result Entry'!AI153</f>
        <v>0</v>
      </c>
      <c r="AI151" s="250">
        <f>'Result Entry'!AJ153</f>
        <v>0</v>
      </c>
      <c r="AJ151" s="91">
        <f>'Result Entry'!AK153</f>
        <v>0</v>
      </c>
      <c r="AK151" s="250">
        <f>'Result Entry'!AL153</f>
        <v>0</v>
      </c>
      <c r="AL151" s="235">
        <f>'Result Entry'!AM153</f>
        <v>0</v>
      </c>
      <c r="AM151" s="251" t="str">
        <f>'Result Entry'!AN153</f>
        <v/>
      </c>
      <c r="AN151" s="252">
        <f>'Result Entry'!AO153</f>
        <v>0</v>
      </c>
      <c r="AO151" s="246">
        <f>'Result Entry'!AP153</f>
        <v>0</v>
      </c>
      <c r="AP151" s="246">
        <f>'Result Entry'!AQ153</f>
        <v>0</v>
      </c>
      <c r="AQ151" s="247">
        <f>'Result Entry'!AR153</f>
        <v>0</v>
      </c>
      <c r="AR151" s="248">
        <f>'Result Entry'!AS153</f>
        <v>0</v>
      </c>
      <c r="AS151" s="248">
        <f>'Result Entry'!AT153</f>
        <v>0</v>
      </c>
      <c r="AT151" s="249">
        <f>'Result Entry'!AU153</f>
        <v>0</v>
      </c>
      <c r="AU151" s="91">
        <f>'Result Entry'!AV153</f>
        <v>0</v>
      </c>
      <c r="AV151" s="250">
        <f>'Result Entry'!AW153</f>
        <v>0</v>
      </c>
      <c r="AW151" s="250">
        <f>'Result Entry'!AX153</f>
        <v>0</v>
      </c>
      <c r="AX151" s="250">
        <f>'Result Entry'!AY153</f>
        <v>0</v>
      </c>
      <c r="AY151" s="91">
        <f>'Result Entry'!AZ153</f>
        <v>0</v>
      </c>
      <c r="AZ151" s="250">
        <f>'Result Entry'!BA153</f>
        <v>0</v>
      </c>
      <c r="BA151" s="235">
        <f>'Result Entry'!BB153</f>
        <v>0</v>
      </c>
      <c r="BB151" s="251" t="str">
        <f>'Result Entry'!BC153</f>
        <v/>
      </c>
      <c r="BC151" s="252">
        <f>'Result Entry'!BD153</f>
        <v>0</v>
      </c>
      <c r="BD151" s="246">
        <f>'Result Entry'!BE153</f>
        <v>0</v>
      </c>
      <c r="BE151" s="246">
        <f>'Result Entry'!BF153</f>
        <v>0</v>
      </c>
      <c r="BF151" s="247">
        <f>'Result Entry'!BG153</f>
        <v>0</v>
      </c>
      <c r="BG151" s="248">
        <f>'Result Entry'!BH153</f>
        <v>0</v>
      </c>
      <c r="BH151" s="248">
        <f>'Result Entry'!BI153</f>
        <v>0</v>
      </c>
      <c r="BI151" s="249">
        <f>'Result Entry'!BJ153</f>
        <v>0</v>
      </c>
      <c r="BJ151" s="91">
        <f>'Result Entry'!BK153</f>
        <v>0</v>
      </c>
      <c r="BK151" s="250">
        <f>'Result Entry'!BL153</f>
        <v>0</v>
      </c>
      <c r="BL151" s="250">
        <f>'Result Entry'!BM153</f>
        <v>0</v>
      </c>
      <c r="BM151" s="250">
        <f>'Result Entry'!BN153</f>
        <v>0</v>
      </c>
      <c r="BN151" s="91">
        <f>'Result Entry'!BO153</f>
        <v>0</v>
      </c>
      <c r="BO151" s="250">
        <f>'Result Entry'!BP153</f>
        <v>0</v>
      </c>
      <c r="BP151" s="235">
        <f>'Result Entry'!BQ153</f>
        <v>0</v>
      </c>
      <c r="BQ151" s="251" t="str">
        <f>'Result Entry'!BR153</f>
        <v/>
      </c>
      <c r="BR151" s="259">
        <f>'Result Entry'!BS153</f>
        <v>0</v>
      </c>
      <c r="BS151" s="254">
        <f>'Result Entry'!BT153</f>
        <v>0</v>
      </c>
      <c r="BT151" s="254">
        <f>'Result Entry'!BU153</f>
        <v>0</v>
      </c>
      <c r="BU151" s="254">
        <f>'Result Entry'!BV153</f>
        <v>0</v>
      </c>
      <c r="BV151" s="254">
        <f>'Result Entry'!BW153</f>
        <v>0</v>
      </c>
      <c r="BW151" s="260">
        <f>'Result Entry'!BX153</f>
        <v>0</v>
      </c>
      <c r="BX151" s="235">
        <f>'Result Entry'!BY153</f>
        <v>0</v>
      </c>
      <c r="BY151" s="251" t="str">
        <f>'Result Entry'!BZ153</f>
        <v/>
      </c>
      <c r="BZ151" s="259">
        <f>'Result Entry'!CA153</f>
        <v>0</v>
      </c>
      <c r="CA151" s="254">
        <f>'Result Entry'!CB153</f>
        <v>0</v>
      </c>
      <c r="CB151" s="254">
        <f>'Result Entry'!CC153</f>
        <v>0</v>
      </c>
      <c r="CC151" s="254">
        <f>'Result Entry'!CD153</f>
        <v>0</v>
      </c>
      <c r="CD151" s="254">
        <f>'Result Entry'!CE153</f>
        <v>0</v>
      </c>
      <c r="CE151" s="260">
        <f>'Result Entry'!CF153</f>
        <v>0</v>
      </c>
      <c r="CF151" s="235">
        <f>'Result Entry'!CG153</f>
        <v>0</v>
      </c>
      <c r="CG151" s="251" t="str">
        <f>'Result Entry'!CH153</f>
        <v/>
      </c>
      <c r="CH151" s="259">
        <f>'Result Entry'!CI153</f>
        <v>0</v>
      </c>
      <c r="CI151" s="254">
        <f>'Result Entry'!CJ153</f>
        <v>0</v>
      </c>
      <c r="CJ151" s="254">
        <f>'Result Entry'!CK153</f>
        <v>0</v>
      </c>
      <c r="CK151" s="254">
        <f>'Result Entry'!CL153</f>
        <v>0</v>
      </c>
      <c r="CL151" s="254">
        <f>'Result Entry'!CM153</f>
        <v>0</v>
      </c>
      <c r="CM151" s="260">
        <f>'Result Entry'!CN153</f>
        <v>0</v>
      </c>
      <c r="CN151" s="235">
        <f>'Result Entry'!CO153</f>
        <v>0</v>
      </c>
      <c r="CO151" s="251" t="str">
        <f>'Result Entry'!CP153</f>
        <v/>
      </c>
      <c r="CP151" s="259">
        <f>'Result Entry'!CQ153</f>
        <v>0</v>
      </c>
      <c r="CQ151" s="254">
        <f>'Result Entry'!CR153</f>
        <v>0</v>
      </c>
      <c r="CR151" s="254">
        <f>'Result Entry'!CS153</f>
        <v>0</v>
      </c>
      <c r="CS151" s="254">
        <f>'Result Entry'!CT153</f>
        <v>0</v>
      </c>
      <c r="CT151" s="254">
        <f>'Result Entry'!CU153</f>
        <v>0</v>
      </c>
      <c r="CU151" s="260">
        <f>'Result Entry'!CV153</f>
        <v>0</v>
      </c>
      <c r="CV151" s="235" t="str">
        <f>'Result Entry'!CW153</f>
        <v/>
      </c>
      <c r="CW151" s="251" t="str">
        <f>'Result Entry'!CX153</f>
        <v/>
      </c>
      <c r="CX151" s="261">
        <f>'Result Entry'!CY153</f>
        <v>0</v>
      </c>
      <c r="CY151" s="262">
        <f>'Result Entry'!CZ153</f>
        <v>0</v>
      </c>
      <c r="CZ151" s="263" t="str">
        <f>'Result Entry'!DA153</f>
        <v/>
      </c>
      <c r="DA151" s="256">
        <f>'Result Entry'!DB153</f>
        <v>705</v>
      </c>
      <c r="DB151" s="242">
        <f>'Result Entry'!DC153</f>
        <v>0</v>
      </c>
      <c r="DC151" s="257">
        <f>'Result Entry'!DD153</f>
        <v>0</v>
      </c>
      <c r="DD151" s="235" t="str">
        <f>'Result Entry'!DE153</f>
        <v/>
      </c>
      <c r="DE151" s="235" t="str">
        <f>'Result Entry'!DF153</f>
        <v/>
      </c>
      <c r="DF151" s="235" t="str">
        <f>'Result Entry'!DG153</f>
        <v/>
      </c>
      <c r="DG151" s="258" t="str">
        <f>'Result Entry'!DH153</f>
        <v/>
      </c>
    </row>
    <row r="152" spans="1:111">
      <c r="A152" s="833"/>
      <c r="B152" s="245">
        <f t="shared" si="2"/>
        <v>0</v>
      </c>
      <c r="C152" s="234">
        <f>'Result Entry'!D154</f>
        <v>0</v>
      </c>
      <c r="D152" s="234">
        <f>'Result Entry'!E154</f>
        <v>0</v>
      </c>
      <c r="E152" s="234">
        <f>'Result Entry'!F154</f>
        <v>0</v>
      </c>
      <c r="F152" s="235">
        <f>'Result Entry'!G154</f>
        <v>0</v>
      </c>
      <c r="G152" s="235">
        <f>'Result Entry'!H154</f>
        <v>0</v>
      </c>
      <c r="H152" s="235">
        <f>'Result Entry'!I154</f>
        <v>0</v>
      </c>
      <c r="I152" s="525">
        <f>'Result Entry'!J154</f>
        <v>0</v>
      </c>
      <c r="J152" s="92">
        <f>'Result Entry'!K154</f>
        <v>0</v>
      </c>
      <c r="K152" s="246">
        <f>'Result Entry'!L154</f>
        <v>0</v>
      </c>
      <c r="L152" s="246">
        <f>'Result Entry'!M154</f>
        <v>0</v>
      </c>
      <c r="M152" s="247">
        <f>'Result Entry'!N154</f>
        <v>0</v>
      </c>
      <c r="N152" s="248">
        <f>'Result Entry'!O154</f>
        <v>0</v>
      </c>
      <c r="O152" s="248">
        <f>'Result Entry'!P154</f>
        <v>0</v>
      </c>
      <c r="P152" s="249">
        <f>'Result Entry'!Q154</f>
        <v>0</v>
      </c>
      <c r="Q152" s="91">
        <f>'Result Entry'!R154</f>
        <v>0</v>
      </c>
      <c r="R152" s="250">
        <f>'Result Entry'!S154</f>
        <v>0</v>
      </c>
      <c r="S152" s="250">
        <f>'Result Entry'!T154</f>
        <v>0</v>
      </c>
      <c r="T152" s="250">
        <f>'Result Entry'!U154</f>
        <v>0</v>
      </c>
      <c r="U152" s="91">
        <f>'Result Entry'!V154</f>
        <v>0</v>
      </c>
      <c r="V152" s="250">
        <f>'Result Entry'!W154</f>
        <v>0</v>
      </c>
      <c r="W152" s="235">
        <f>'Result Entry'!X154</f>
        <v>0</v>
      </c>
      <c r="X152" s="251" t="str">
        <f>'Result Entry'!Y154</f>
        <v/>
      </c>
      <c r="Y152" s="252">
        <f>'Result Entry'!Z154</f>
        <v>0</v>
      </c>
      <c r="Z152" s="246">
        <f>'Result Entry'!AA154</f>
        <v>0</v>
      </c>
      <c r="AA152" s="246">
        <f>'Result Entry'!AB154</f>
        <v>0</v>
      </c>
      <c r="AB152" s="247">
        <f>'Result Entry'!AC154</f>
        <v>0</v>
      </c>
      <c r="AC152" s="248">
        <f>'Result Entry'!AD154</f>
        <v>0</v>
      </c>
      <c r="AD152" s="248">
        <f>'Result Entry'!AE154</f>
        <v>0</v>
      </c>
      <c r="AE152" s="249">
        <f>'Result Entry'!AF154</f>
        <v>0</v>
      </c>
      <c r="AF152" s="91">
        <f>'Result Entry'!AG154</f>
        <v>0</v>
      </c>
      <c r="AG152" s="250">
        <f>'Result Entry'!AH154</f>
        <v>0</v>
      </c>
      <c r="AH152" s="250">
        <f>'Result Entry'!AI154</f>
        <v>0</v>
      </c>
      <c r="AI152" s="250">
        <f>'Result Entry'!AJ154</f>
        <v>0</v>
      </c>
      <c r="AJ152" s="91">
        <f>'Result Entry'!AK154</f>
        <v>0</v>
      </c>
      <c r="AK152" s="250">
        <f>'Result Entry'!AL154</f>
        <v>0</v>
      </c>
      <c r="AL152" s="235">
        <f>'Result Entry'!AM154</f>
        <v>0</v>
      </c>
      <c r="AM152" s="251" t="str">
        <f>'Result Entry'!AN154</f>
        <v/>
      </c>
      <c r="AN152" s="252">
        <f>'Result Entry'!AO154</f>
        <v>0</v>
      </c>
      <c r="AO152" s="246">
        <f>'Result Entry'!AP154</f>
        <v>0</v>
      </c>
      <c r="AP152" s="246">
        <f>'Result Entry'!AQ154</f>
        <v>0</v>
      </c>
      <c r="AQ152" s="247">
        <f>'Result Entry'!AR154</f>
        <v>0</v>
      </c>
      <c r="AR152" s="248">
        <f>'Result Entry'!AS154</f>
        <v>0</v>
      </c>
      <c r="AS152" s="248">
        <f>'Result Entry'!AT154</f>
        <v>0</v>
      </c>
      <c r="AT152" s="249">
        <f>'Result Entry'!AU154</f>
        <v>0</v>
      </c>
      <c r="AU152" s="91">
        <f>'Result Entry'!AV154</f>
        <v>0</v>
      </c>
      <c r="AV152" s="250">
        <f>'Result Entry'!AW154</f>
        <v>0</v>
      </c>
      <c r="AW152" s="250">
        <f>'Result Entry'!AX154</f>
        <v>0</v>
      </c>
      <c r="AX152" s="250">
        <f>'Result Entry'!AY154</f>
        <v>0</v>
      </c>
      <c r="AY152" s="91">
        <f>'Result Entry'!AZ154</f>
        <v>0</v>
      </c>
      <c r="AZ152" s="250">
        <f>'Result Entry'!BA154</f>
        <v>0</v>
      </c>
      <c r="BA152" s="235">
        <f>'Result Entry'!BB154</f>
        <v>0</v>
      </c>
      <c r="BB152" s="251" t="str">
        <f>'Result Entry'!BC154</f>
        <v/>
      </c>
      <c r="BC152" s="252">
        <f>'Result Entry'!BD154</f>
        <v>0</v>
      </c>
      <c r="BD152" s="246">
        <f>'Result Entry'!BE154</f>
        <v>0</v>
      </c>
      <c r="BE152" s="246">
        <f>'Result Entry'!BF154</f>
        <v>0</v>
      </c>
      <c r="BF152" s="247">
        <f>'Result Entry'!BG154</f>
        <v>0</v>
      </c>
      <c r="BG152" s="248">
        <f>'Result Entry'!BH154</f>
        <v>0</v>
      </c>
      <c r="BH152" s="248">
        <f>'Result Entry'!BI154</f>
        <v>0</v>
      </c>
      <c r="BI152" s="249">
        <f>'Result Entry'!BJ154</f>
        <v>0</v>
      </c>
      <c r="BJ152" s="91">
        <f>'Result Entry'!BK154</f>
        <v>0</v>
      </c>
      <c r="BK152" s="250">
        <f>'Result Entry'!BL154</f>
        <v>0</v>
      </c>
      <c r="BL152" s="250">
        <f>'Result Entry'!BM154</f>
        <v>0</v>
      </c>
      <c r="BM152" s="250">
        <f>'Result Entry'!BN154</f>
        <v>0</v>
      </c>
      <c r="BN152" s="91">
        <f>'Result Entry'!BO154</f>
        <v>0</v>
      </c>
      <c r="BO152" s="250">
        <f>'Result Entry'!BP154</f>
        <v>0</v>
      </c>
      <c r="BP152" s="235">
        <f>'Result Entry'!BQ154</f>
        <v>0</v>
      </c>
      <c r="BQ152" s="251" t="str">
        <f>'Result Entry'!BR154</f>
        <v/>
      </c>
      <c r="BR152" s="259">
        <f>'Result Entry'!BS154</f>
        <v>0</v>
      </c>
      <c r="BS152" s="254">
        <f>'Result Entry'!BT154</f>
        <v>0</v>
      </c>
      <c r="BT152" s="254">
        <f>'Result Entry'!BU154</f>
        <v>0</v>
      </c>
      <c r="BU152" s="254">
        <f>'Result Entry'!BV154</f>
        <v>0</v>
      </c>
      <c r="BV152" s="254">
        <f>'Result Entry'!BW154</f>
        <v>0</v>
      </c>
      <c r="BW152" s="260">
        <f>'Result Entry'!BX154</f>
        <v>0</v>
      </c>
      <c r="BX152" s="235">
        <f>'Result Entry'!BY154</f>
        <v>0</v>
      </c>
      <c r="BY152" s="251" t="str">
        <f>'Result Entry'!BZ154</f>
        <v/>
      </c>
      <c r="BZ152" s="259">
        <f>'Result Entry'!CA154</f>
        <v>0</v>
      </c>
      <c r="CA152" s="254">
        <f>'Result Entry'!CB154</f>
        <v>0</v>
      </c>
      <c r="CB152" s="254">
        <f>'Result Entry'!CC154</f>
        <v>0</v>
      </c>
      <c r="CC152" s="254">
        <f>'Result Entry'!CD154</f>
        <v>0</v>
      </c>
      <c r="CD152" s="254">
        <f>'Result Entry'!CE154</f>
        <v>0</v>
      </c>
      <c r="CE152" s="260">
        <f>'Result Entry'!CF154</f>
        <v>0</v>
      </c>
      <c r="CF152" s="235">
        <f>'Result Entry'!CG154</f>
        <v>0</v>
      </c>
      <c r="CG152" s="251" t="str">
        <f>'Result Entry'!CH154</f>
        <v/>
      </c>
      <c r="CH152" s="259">
        <f>'Result Entry'!CI154</f>
        <v>0</v>
      </c>
      <c r="CI152" s="254">
        <f>'Result Entry'!CJ154</f>
        <v>0</v>
      </c>
      <c r="CJ152" s="254">
        <f>'Result Entry'!CK154</f>
        <v>0</v>
      </c>
      <c r="CK152" s="254">
        <f>'Result Entry'!CL154</f>
        <v>0</v>
      </c>
      <c r="CL152" s="254">
        <f>'Result Entry'!CM154</f>
        <v>0</v>
      </c>
      <c r="CM152" s="260">
        <f>'Result Entry'!CN154</f>
        <v>0</v>
      </c>
      <c r="CN152" s="235">
        <f>'Result Entry'!CO154</f>
        <v>0</v>
      </c>
      <c r="CO152" s="251" t="str">
        <f>'Result Entry'!CP154</f>
        <v/>
      </c>
      <c r="CP152" s="259">
        <f>'Result Entry'!CQ154</f>
        <v>0</v>
      </c>
      <c r="CQ152" s="254">
        <f>'Result Entry'!CR154</f>
        <v>0</v>
      </c>
      <c r="CR152" s="254">
        <f>'Result Entry'!CS154</f>
        <v>0</v>
      </c>
      <c r="CS152" s="254">
        <f>'Result Entry'!CT154</f>
        <v>0</v>
      </c>
      <c r="CT152" s="254">
        <f>'Result Entry'!CU154</f>
        <v>0</v>
      </c>
      <c r="CU152" s="260">
        <f>'Result Entry'!CV154</f>
        <v>0</v>
      </c>
      <c r="CV152" s="235" t="str">
        <f>'Result Entry'!CW154</f>
        <v/>
      </c>
      <c r="CW152" s="251" t="str">
        <f>'Result Entry'!CX154</f>
        <v/>
      </c>
      <c r="CX152" s="261">
        <f>'Result Entry'!CY154</f>
        <v>0</v>
      </c>
      <c r="CY152" s="262">
        <f>'Result Entry'!CZ154</f>
        <v>0</v>
      </c>
      <c r="CZ152" s="263" t="str">
        <f>'Result Entry'!DA154</f>
        <v/>
      </c>
      <c r="DA152" s="256">
        <f>'Result Entry'!DB154</f>
        <v>705</v>
      </c>
      <c r="DB152" s="242">
        <f>'Result Entry'!DC154</f>
        <v>0</v>
      </c>
      <c r="DC152" s="257">
        <f>'Result Entry'!DD154</f>
        <v>0</v>
      </c>
      <c r="DD152" s="235" t="str">
        <f>'Result Entry'!DE154</f>
        <v/>
      </c>
      <c r="DE152" s="235" t="str">
        <f>'Result Entry'!DF154</f>
        <v/>
      </c>
      <c r="DF152" s="235" t="str">
        <f>'Result Entry'!DG154</f>
        <v/>
      </c>
      <c r="DG152" s="258" t="str">
        <f>'Result Entry'!DH154</f>
        <v/>
      </c>
    </row>
    <row r="153" spans="1:111">
      <c r="A153" s="833"/>
      <c r="B153" s="245">
        <f t="shared" si="2"/>
        <v>0</v>
      </c>
      <c r="C153" s="234">
        <f>'Result Entry'!D155</f>
        <v>0</v>
      </c>
      <c r="D153" s="234">
        <f>'Result Entry'!E155</f>
        <v>0</v>
      </c>
      <c r="E153" s="234">
        <f>'Result Entry'!F155</f>
        <v>0</v>
      </c>
      <c r="F153" s="235">
        <f>'Result Entry'!G155</f>
        <v>0</v>
      </c>
      <c r="G153" s="235">
        <f>'Result Entry'!H155</f>
        <v>0</v>
      </c>
      <c r="H153" s="235">
        <f>'Result Entry'!I155</f>
        <v>0</v>
      </c>
      <c r="I153" s="525">
        <f>'Result Entry'!J155</f>
        <v>0</v>
      </c>
      <c r="J153" s="92">
        <f>'Result Entry'!K155</f>
        <v>0</v>
      </c>
      <c r="K153" s="246">
        <f>'Result Entry'!L155</f>
        <v>0</v>
      </c>
      <c r="L153" s="246">
        <f>'Result Entry'!M155</f>
        <v>0</v>
      </c>
      <c r="M153" s="247">
        <f>'Result Entry'!N155</f>
        <v>0</v>
      </c>
      <c r="N153" s="248">
        <f>'Result Entry'!O155</f>
        <v>0</v>
      </c>
      <c r="O153" s="248">
        <f>'Result Entry'!P155</f>
        <v>0</v>
      </c>
      <c r="P153" s="249">
        <f>'Result Entry'!Q155</f>
        <v>0</v>
      </c>
      <c r="Q153" s="91">
        <f>'Result Entry'!R155</f>
        <v>0</v>
      </c>
      <c r="R153" s="250">
        <f>'Result Entry'!S155</f>
        <v>0</v>
      </c>
      <c r="S153" s="250">
        <f>'Result Entry'!T155</f>
        <v>0</v>
      </c>
      <c r="T153" s="250">
        <f>'Result Entry'!U155</f>
        <v>0</v>
      </c>
      <c r="U153" s="91">
        <f>'Result Entry'!V155</f>
        <v>0</v>
      </c>
      <c r="V153" s="250">
        <f>'Result Entry'!W155</f>
        <v>0</v>
      </c>
      <c r="W153" s="235">
        <f>'Result Entry'!X155</f>
        <v>0</v>
      </c>
      <c r="X153" s="251" t="str">
        <f>'Result Entry'!Y155</f>
        <v/>
      </c>
      <c r="Y153" s="252">
        <f>'Result Entry'!Z155</f>
        <v>0</v>
      </c>
      <c r="Z153" s="246">
        <f>'Result Entry'!AA155</f>
        <v>0</v>
      </c>
      <c r="AA153" s="246">
        <f>'Result Entry'!AB155</f>
        <v>0</v>
      </c>
      <c r="AB153" s="247">
        <f>'Result Entry'!AC155</f>
        <v>0</v>
      </c>
      <c r="AC153" s="248">
        <f>'Result Entry'!AD155</f>
        <v>0</v>
      </c>
      <c r="AD153" s="248">
        <f>'Result Entry'!AE155</f>
        <v>0</v>
      </c>
      <c r="AE153" s="249">
        <f>'Result Entry'!AF155</f>
        <v>0</v>
      </c>
      <c r="AF153" s="91">
        <f>'Result Entry'!AG155</f>
        <v>0</v>
      </c>
      <c r="AG153" s="250">
        <f>'Result Entry'!AH155</f>
        <v>0</v>
      </c>
      <c r="AH153" s="250">
        <f>'Result Entry'!AI155</f>
        <v>0</v>
      </c>
      <c r="AI153" s="250">
        <f>'Result Entry'!AJ155</f>
        <v>0</v>
      </c>
      <c r="AJ153" s="91">
        <f>'Result Entry'!AK155</f>
        <v>0</v>
      </c>
      <c r="AK153" s="250">
        <f>'Result Entry'!AL155</f>
        <v>0</v>
      </c>
      <c r="AL153" s="235">
        <f>'Result Entry'!AM155</f>
        <v>0</v>
      </c>
      <c r="AM153" s="251" t="str">
        <f>'Result Entry'!AN155</f>
        <v/>
      </c>
      <c r="AN153" s="252">
        <f>'Result Entry'!AO155</f>
        <v>0</v>
      </c>
      <c r="AO153" s="246">
        <f>'Result Entry'!AP155</f>
        <v>0</v>
      </c>
      <c r="AP153" s="246">
        <f>'Result Entry'!AQ155</f>
        <v>0</v>
      </c>
      <c r="AQ153" s="247">
        <f>'Result Entry'!AR155</f>
        <v>0</v>
      </c>
      <c r="AR153" s="248">
        <f>'Result Entry'!AS155</f>
        <v>0</v>
      </c>
      <c r="AS153" s="248">
        <f>'Result Entry'!AT155</f>
        <v>0</v>
      </c>
      <c r="AT153" s="249">
        <f>'Result Entry'!AU155</f>
        <v>0</v>
      </c>
      <c r="AU153" s="91">
        <f>'Result Entry'!AV155</f>
        <v>0</v>
      </c>
      <c r="AV153" s="250">
        <f>'Result Entry'!AW155</f>
        <v>0</v>
      </c>
      <c r="AW153" s="250">
        <f>'Result Entry'!AX155</f>
        <v>0</v>
      </c>
      <c r="AX153" s="250">
        <f>'Result Entry'!AY155</f>
        <v>0</v>
      </c>
      <c r="AY153" s="91">
        <f>'Result Entry'!AZ155</f>
        <v>0</v>
      </c>
      <c r="AZ153" s="250">
        <f>'Result Entry'!BA155</f>
        <v>0</v>
      </c>
      <c r="BA153" s="235">
        <f>'Result Entry'!BB155</f>
        <v>0</v>
      </c>
      <c r="BB153" s="251" t="str">
        <f>'Result Entry'!BC155</f>
        <v/>
      </c>
      <c r="BC153" s="252">
        <f>'Result Entry'!BD155</f>
        <v>0</v>
      </c>
      <c r="BD153" s="246">
        <f>'Result Entry'!BE155</f>
        <v>0</v>
      </c>
      <c r="BE153" s="246">
        <f>'Result Entry'!BF155</f>
        <v>0</v>
      </c>
      <c r="BF153" s="247">
        <f>'Result Entry'!BG155</f>
        <v>0</v>
      </c>
      <c r="BG153" s="248">
        <f>'Result Entry'!BH155</f>
        <v>0</v>
      </c>
      <c r="BH153" s="248">
        <f>'Result Entry'!BI155</f>
        <v>0</v>
      </c>
      <c r="BI153" s="249">
        <f>'Result Entry'!BJ155</f>
        <v>0</v>
      </c>
      <c r="BJ153" s="91">
        <f>'Result Entry'!BK155</f>
        <v>0</v>
      </c>
      <c r="BK153" s="250">
        <f>'Result Entry'!BL155</f>
        <v>0</v>
      </c>
      <c r="BL153" s="250">
        <f>'Result Entry'!BM155</f>
        <v>0</v>
      </c>
      <c r="BM153" s="250">
        <f>'Result Entry'!BN155</f>
        <v>0</v>
      </c>
      <c r="BN153" s="91">
        <f>'Result Entry'!BO155</f>
        <v>0</v>
      </c>
      <c r="BO153" s="250">
        <f>'Result Entry'!BP155</f>
        <v>0</v>
      </c>
      <c r="BP153" s="235">
        <f>'Result Entry'!BQ155</f>
        <v>0</v>
      </c>
      <c r="BQ153" s="251" t="str">
        <f>'Result Entry'!BR155</f>
        <v/>
      </c>
      <c r="BR153" s="259">
        <f>'Result Entry'!BS155</f>
        <v>0</v>
      </c>
      <c r="BS153" s="254">
        <f>'Result Entry'!BT155</f>
        <v>0</v>
      </c>
      <c r="BT153" s="254">
        <f>'Result Entry'!BU155</f>
        <v>0</v>
      </c>
      <c r="BU153" s="254">
        <f>'Result Entry'!BV155</f>
        <v>0</v>
      </c>
      <c r="BV153" s="254">
        <f>'Result Entry'!BW155</f>
        <v>0</v>
      </c>
      <c r="BW153" s="260">
        <f>'Result Entry'!BX155</f>
        <v>0</v>
      </c>
      <c r="BX153" s="235">
        <f>'Result Entry'!BY155</f>
        <v>0</v>
      </c>
      <c r="BY153" s="251" t="str">
        <f>'Result Entry'!BZ155</f>
        <v/>
      </c>
      <c r="BZ153" s="259">
        <f>'Result Entry'!CA155</f>
        <v>0</v>
      </c>
      <c r="CA153" s="254">
        <f>'Result Entry'!CB155</f>
        <v>0</v>
      </c>
      <c r="CB153" s="254">
        <f>'Result Entry'!CC155</f>
        <v>0</v>
      </c>
      <c r="CC153" s="254">
        <f>'Result Entry'!CD155</f>
        <v>0</v>
      </c>
      <c r="CD153" s="254">
        <f>'Result Entry'!CE155</f>
        <v>0</v>
      </c>
      <c r="CE153" s="260">
        <f>'Result Entry'!CF155</f>
        <v>0</v>
      </c>
      <c r="CF153" s="235">
        <f>'Result Entry'!CG155</f>
        <v>0</v>
      </c>
      <c r="CG153" s="251" t="str">
        <f>'Result Entry'!CH155</f>
        <v/>
      </c>
      <c r="CH153" s="259">
        <f>'Result Entry'!CI155</f>
        <v>0</v>
      </c>
      <c r="CI153" s="254">
        <f>'Result Entry'!CJ155</f>
        <v>0</v>
      </c>
      <c r="CJ153" s="254">
        <f>'Result Entry'!CK155</f>
        <v>0</v>
      </c>
      <c r="CK153" s="254">
        <f>'Result Entry'!CL155</f>
        <v>0</v>
      </c>
      <c r="CL153" s="254">
        <f>'Result Entry'!CM155</f>
        <v>0</v>
      </c>
      <c r="CM153" s="260">
        <f>'Result Entry'!CN155</f>
        <v>0</v>
      </c>
      <c r="CN153" s="235">
        <f>'Result Entry'!CO155</f>
        <v>0</v>
      </c>
      <c r="CO153" s="251" t="str">
        <f>'Result Entry'!CP155</f>
        <v/>
      </c>
      <c r="CP153" s="259">
        <f>'Result Entry'!CQ155</f>
        <v>0</v>
      </c>
      <c r="CQ153" s="254">
        <f>'Result Entry'!CR155</f>
        <v>0</v>
      </c>
      <c r="CR153" s="254">
        <f>'Result Entry'!CS155</f>
        <v>0</v>
      </c>
      <c r="CS153" s="254">
        <f>'Result Entry'!CT155</f>
        <v>0</v>
      </c>
      <c r="CT153" s="254">
        <f>'Result Entry'!CU155</f>
        <v>0</v>
      </c>
      <c r="CU153" s="260">
        <f>'Result Entry'!CV155</f>
        <v>0</v>
      </c>
      <c r="CV153" s="235" t="str">
        <f>'Result Entry'!CW155</f>
        <v/>
      </c>
      <c r="CW153" s="251" t="str">
        <f>'Result Entry'!CX155</f>
        <v/>
      </c>
      <c r="CX153" s="261">
        <f>'Result Entry'!CY155</f>
        <v>0</v>
      </c>
      <c r="CY153" s="262">
        <f>'Result Entry'!CZ155</f>
        <v>0</v>
      </c>
      <c r="CZ153" s="263" t="str">
        <f>'Result Entry'!DA155</f>
        <v/>
      </c>
      <c r="DA153" s="256">
        <f>'Result Entry'!DB155</f>
        <v>705</v>
      </c>
      <c r="DB153" s="242">
        <f>'Result Entry'!DC155</f>
        <v>0</v>
      </c>
      <c r="DC153" s="257">
        <f>'Result Entry'!DD155</f>
        <v>0</v>
      </c>
      <c r="DD153" s="235" t="str">
        <f>'Result Entry'!DE155</f>
        <v/>
      </c>
      <c r="DE153" s="235" t="str">
        <f>'Result Entry'!DF155</f>
        <v/>
      </c>
      <c r="DF153" s="235" t="str">
        <f>'Result Entry'!DG155</f>
        <v/>
      </c>
      <c r="DG153" s="258" t="str">
        <f>'Result Entry'!DH155</f>
        <v/>
      </c>
    </row>
    <row r="154" spans="1:111">
      <c r="A154" s="833"/>
      <c r="B154" s="245">
        <f t="shared" si="2"/>
        <v>0</v>
      </c>
      <c r="C154" s="234">
        <f>'Result Entry'!D156</f>
        <v>0</v>
      </c>
      <c r="D154" s="234">
        <f>'Result Entry'!E156</f>
        <v>0</v>
      </c>
      <c r="E154" s="234">
        <f>'Result Entry'!F156</f>
        <v>0</v>
      </c>
      <c r="F154" s="235">
        <f>'Result Entry'!G156</f>
        <v>0</v>
      </c>
      <c r="G154" s="235">
        <f>'Result Entry'!H156</f>
        <v>0</v>
      </c>
      <c r="H154" s="235">
        <f>'Result Entry'!I156</f>
        <v>0</v>
      </c>
      <c r="I154" s="525">
        <f>'Result Entry'!J156</f>
        <v>0</v>
      </c>
      <c r="J154" s="92">
        <f>'Result Entry'!K156</f>
        <v>0</v>
      </c>
      <c r="K154" s="246">
        <f>'Result Entry'!L156</f>
        <v>0</v>
      </c>
      <c r="L154" s="246">
        <f>'Result Entry'!M156</f>
        <v>0</v>
      </c>
      <c r="M154" s="247">
        <f>'Result Entry'!N156</f>
        <v>0</v>
      </c>
      <c r="N154" s="248">
        <f>'Result Entry'!O156</f>
        <v>0</v>
      </c>
      <c r="O154" s="248">
        <f>'Result Entry'!P156</f>
        <v>0</v>
      </c>
      <c r="P154" s="249">
        <f>'Result Entry'!Q156</f>
        <v>0</v>
      </c>
      <c r="Q154" s="91">
        <f>'Result Entry'!R156</f>
        <v>0</v>
      </c>
      <c r="R154" s="250">
        <f>'Result Entry'!S156</f>
        <v>0</v>
      </c>
      <c r="S154" s="250">
        <f>'Result Entry'!T156</f>
        <v>0</v>
      </c>
      <c r="T154" s="250">
        <f>'Result Entry'!U156</f>
        <v>0</v>
      </c>
      <c r="U154" s="91">
        <f>'Result Entry'!V156</f>
        <v>0</v>
      </c>
      <c r="V154" s="250">
        <f>'Result Entry'!W156</f>
        <v>0</v>
      </c>
      <c r="W154" s="235">
        <f>'Result Entry'!X156</f>
        <v>0</v>
      </c>
      <c r="X154" s="251" t="str">
        <f>'Result Entry'!Y156</f>
        <v/>
      </c>
      <c r="Y154" s="252">
        <f>'Result Entry'!Z156</f>
        <v>0</v>
      </c>
      <c r="Z154" s="246">
        <f>'Result Entry'!AA156</f>
        <v>0</v>
      </c>
      <c r="AA154" s="246">
        <f>'Result Entry'!AB156</f>
        <v>0</v>
      </c>
      <c r="AB154" s="247">
        <f>'Result Entry'!AC156</f>
        <v>0</v>
      </c>
      <c r="AC154" s="248">
        <f>'Result Entry'!AD156</f>
        <v>0</v>
      </c>
      <c r="AD154" s="248">
        <f>'Result Entry'!AE156</f>
        <v>0</v>
      </c>
      <c r="AE154" s="249">
        <f>'Result Entry'!AF156</f>
        <v>0</v>
      </c>
      <c r="AF154" s="91">
        <f>'Result Entry'!AG156</f>
        <v>0</v>
      </c>
      <c r="AG154" s="250">
        <f>'Result Entry'!AH156</f>
        <v>0</v>
      </c>
      <c r="AH154" s="250">
        <f>'Result Entry'!AI156</f>
        <v>0</v>
      </c>
      <c r="AI154" s="250">
        <f>'Result Entry'!AJ156</f>
        <v>0</v>
      </c>
      <c r="AJ154" s="91">
        <f>'Result Entry'!AK156</f>
        <v>0</v>
      </c>
      <c r="AK154" s="250">
        <f>'Result Entry'!AL156</f>
        <v>0</v>
      </c>
      <c r="AL154" s="235">
        <f>'Result Entry'!AM156</f>
        <v>0</v>
      </c>
      <c r="AM154" s="251" t="str">
        <f>'Result Entry'!AN156</f>
        <v/>
      </c>
      <c r="AN154" s="252">
        <f>'Result Entry'!AO156</f>
        <v>0</v>
      </c>
      <c r="AO154" s="246">
        <f>'Result Entry'!AP156</f>
        <v>0</v>
      </c>
      <c r="AP154" s="246">
        <f>'Result Entry'!AQ156</f>
        <v>0</v>
      </c>
      <c r="AQ154" s="247">
        <f>'Result Entry'!AR156</f>
        <v>0</v>
      </c>
      <c r="AR154" s="248">
        <f>'Result Entry'!AS156</f>
        <v>0</v>
      </c>
      <c r="AS154" s="248">
        <f>'Result Entry'!AT156</f>
        <v>0</v>
      </c>
      <c r="AT154" s="249">
        <f>'Result Entry'!AU156</f>
        <v>0</v>
      </c>
      <c r="AU154" s="91">
        <f>'Result Entry'!AV156</f>
        <v>0</v>
      </c>
      <c r="AV154" s="250">
        <f>'Result Entry'!AW156</f>
        <v>0</v>
      </c>
      <c r="AW154" s="250">
        <f>'Result Entry'!AX156</f>
        <v>0</v>
      </c>
      <c r="AX154" s="250">
        <f>'Result Entry'!AY156</f>
        <v>0</v>
      </c>
      <c r="AY154" s="91">
        <f>'Result Entry'!AZ156</f>
        <v>0</v>
      </c>
      <c r="AZ154" s="250">
        <f>'Result Entry'!BA156</f>
        <v>0</v>
      </c>
      <c r="BA154" s="235">
        <f>'Result Entry'!BB156</f>
        <v>0</v>
      </c>
      <c r="BB154" s="251" t="str">
        <f>'Result Entry'!BC156</f>
        <v/>
      </c>
      <c r="BC154" s="252">
        <f>'Result Entry'!BD156</f>
        <v>0</v>
      </c>
      <c r="BD154" s="246">
        <f>'Result Entry'!BE156</f>
        <v>0</v>
      </c>
      <c r="BE154" s="246">
        <f>'Result Entry'!BF156</f>
        <v>0</v>
      </c>
      <c r="BF154" s="247">
        <f>'Result Entry'!BG156</f>
        <v>0</v>
      </c>
      <c r="BG154" s="248">
        <f>'Result Entry'!BH156</f>
        <v>0</v>
      </c>
      <c r="BH154" s="248">
        <f>'Result Entry'!BI156</f>
        <v>0</v>
      </c>
      <c r="BI154" s="249">
        <f>'Result Entry'!BJ156</f>
        <v>0</v>
      </c>
      <c r="BJ154" s="91">
        <f>'Result Entry'!BK156</f>
        <v>0</v>
      </c>
      <c r="BK154" s="250">
        <f>'Result Entry'!BL156</f>
        <v>0</v>
      </c>
      <c r="BL154" s="250">
        <f>'Result Entry'!BM156</f>
        <v>0</v>
      </c>
      <c r="BM154" s="250">
        <f>'Result Entry'!BN156</f>
        <v>0</v>
      </c>
      <c r="BN154" s="91">
        <f>'Result Entry'!BO156</f>
        <v>0</v>
      </c>
      <c r="BO154" s="250">
        <f>'Result Entry'!BP156</f>
        <v>0</v>
      </c>
      <c r="BP154" s="235">
        <f>'Result Entry'!BQ156</f>
        <v>0</v>
      </c>
      <c r="BQ154" s="251" t="str">
        <f>'Result Entry'!BR156</f>
        <v/>
      </c>
      <c r="BR154" s="259">
        <f>'Result Entry'!BS156</f>
        <v>0</v>
      </c>
      <c r="BS154" s="254">
        <f>'Result Entry'!BT156</f>
        <v>0</v>
      </c>
      <c r="BT154" s="254">
        <f>'Result Entry'!BU156</f>
        <v>0</v>
      </c>
      <c r="BU154" s="254">
        <f>'Result Entry'!BV156</f>
        <v>0</v>
      </c>
      <c r="BV154" s="254">
        <f>'Result Entry'!BW156</f>
        <v>0</v>
      </c>
      <c r="BW154" s="260">
        <f>'Result Entry'!BX156</f>
        <v>0</v>
      </c>
      <c r="BX154" s="235">
        <f>'Result Entry'!BY156</f>
        <v>0</v>
      </c>
      <c r="BY154" s="251" t="str">
        <f>'Result Entry'!BZ156</f>
        <v/>
      </c>
      <c r="BZ154" s="259">
        <f>'Result Entry'!CA156</f>
        <v>0</v>
      </c>
      <c r="CA154" s="254">
        <f>'Result Entry'!CB156</f>
        <v>0</v>
      </c>
      <c r="CB154" s="254">
        <f>'Result Entry'!CC156</f>
        <v>0</v>
      </c>
      <c r="CC154" s="254">
        <f>'Result Entry'!CD156</f>
        <v>0</v>
      </c>
      <c r="CD154" s="254">
        <f>'Result Entry'!CE156</f>
        <v>0</v>
      </c>
      <c r="CE154" s="260">
        <f>'Result Entry'!CF156</f>
        <v>0</v>
      </c>
      <c r="CF154" s="235">
        <f>'Result Entry'!CG156</f>
        <v>0</v>
      </c>
      <c r="CG154" s="251" t="str">
        <f>'Result Entry'!CH156</f>
        <v/>
      </c>
      <c r="CH154" s="259">
        <f>'Result Entry'!CI156</f>
        <v>0</v>
      </c>
      <c r="CI154" s="254">
        <f>'Result Entry'!CJ156</f>
        <v>0</v>
      </c>
      <c r="CJ154" s="254">
        <f>'Result Entry'!CK156</f>
        <v>0</v>
      </c>
      <c r="CK154" s="254">
        <f>'Result Entry'!CL156</f>
        <v>0</v>
      </c>
      <c r="CL154" s="254">
        <f>'Result Entry'!CM156</f>
        <v>0</v>
      </c>
      <c r="CM154" s="260">
        <f>'Result Entry'!CN156</f>
        <v>0</v>
      </c>
      <c r="CN154" s="235">
        <f>'Result Entry'!CO156</f>
        <v>0</v>
      </c>
      <c r="CO154" s="251" t="str">
        <f>'Result Entry'!CP156</f>
        <v/>
      </c>
      <c r="CP154" s="259">
        <f>'Result Entry'!CQ156</f>
        <v>0</v>
      </c>
      <c r="CQ154" s="254">
        <f>'Result Entry'!CR156</f>
        <v>0</v>
      </c>
      <c r="CR154" s="254">
        <f>'Result Entry'!CS156</f>
        <v>0</v>
      </c>
      <c r="CS154" s="254">
        <f>'Result Entry'!CT156</f>
        <v>0</v>
      </c>
      <c r="CT154" s="254">
        <f>'Result Entry'!CU156</f>
        <v>0</v>
      </c>
      <c r="CU154" s="260">
        <f>'Result Entry'!CV156</f>
        <v>0</v>
      </c>
      <c r="CV154" s="235" t="str">
        <f>'Result Entry'!CW156</f>
        <v/>
      </c>
      <c r="CW154" s="251" t="str">
        <f>'Result Entry'!CX156</f>
        <v/>
      </c>
      <c r="CX154" s="261">
        <f>'Result Entry'!CY156</f>
        <v>0</v>
      </c>
      <c r="CY154" s="262">
        <f>'Result Entry'!CZ156</f>
        <v>0</v>
      </c>
      <c r="CZ154" s="263" t="str">
        <f>'Result Entry'!DA156</f>
        <v/>
      </c>
      <c r="DA154" s="256">
        <f>'Result Entry'!DB156</f>
        <v>705</v>
      </c>
      <c r="DB154" s="242">
        <f>'Result Entry'!DC156</f>
        <v>0</v>
      </c>
      <c r="DC154" s="257">
        <f>'Result Entry'!DD156</f>
        <v>0</v>
      </c>
      <c r="DD154" s="235" t="str">
        <f>'Result Entry'!DE156</f>
        <v/>
      </c>
      <c r="DE154" s="235" t="str">
        <f>'Result Entry'!DF156</f>
        <v/>
      </c>
      <c r="DF154" s="235" t="str">
        <f>'Result Entry'!DG156</f>
        <v/>
      </c>
      <c r="DG154" s="258" t="str">
        <f>'Result Entry'!DH156</f>
        <v/>
      </c>
    </row>
    <row r="155" spans="1:111">
      <c r="A155" s="833"/>
      <c r="B155" s="245">
        <f t="shared" si="2"/>
        <v>0</v>
      </c>
      <c r="C155" s="234">
        <f>'Result Entry'!D157</f>
        <v>0</v>
      </c>
      <c r="D155" s="234">
        <f>'Result Entry'!E157</f>
        <v>0</v>
      </c>
      <c r="E155" s="234">
        <f>'Result Entry'!F157</f>
        <v>0</v>
      </c>
      <c r="F155" s="235">
        <f>'Result Entry'!G157</f>
        <v>0</v>
      </c>
      <c r="G155" s="235">
        <f>'Result Entry'!H157</f>
        <v>0</v>
      </c>
      <c r="H155" s="235">
        <f>'Result Entry'!I157</f>
        <v>0</v>
      </c>
      <c r="I155" s="525">
        <f>'Result Entry'!J157</f>
        <v>0</v>
      </c>
      <c r="J155" s="92">
        <f>'Result Entry'!K157</f>
        <v>0</v>
      </c>
      <c r="K155" s="246">
        <f>'Result Entry'!L157</f>
        <v>0</v>
      </c>
      <c r="L155" s="246">
        <f>'Result Entry'!M157</f>
        <v>0</v>
      </c>
      <c r="M155" s="247">
        <f>'Result Entry'!N157</f>
        <v>0</v>
      </c>
      <c r="N155" s="248">
        <f>'Result Entry'!O157</f>
        <v>0</v>
      </c>
      <c r="O155" s="248">
        <f>'Result Entry'!P157</f>
        <v>0</v>
      </c>
      <c r="P155" s="249">
        <f>'Result Entry'!Q157</f>
        <v>0</v>
      </c>
      <c r="Q155" s="91">
        <f>'Result Entry'!R157</f>
        <v>0</v>
      </c>
      <c r="R155" s="250">
        <f>'Result Entry'!S157</f>
        <v>0</v>
      </c>
      <c r="S155" s="250">
        <f>'Result Entry'!T157</f>
        <v>0</v>
      </c>
      <c r="T155" s="250">
        <f>'Result Entry'!U157</f>
        <v>0</v>
      </c>
      <c r="U155" s="91">
        <f>'Result Entry'!V157</f>
        <v>0</v>
      </c>
      <c r="V155" s="250">
        <f>'Result Entry'!W157</f>
        <v>0</v>
      </c>
      <c r="W155" s="235">
        <f>'Result Entry'!X157</f>
        <v>0</v>
      </c>
      <c r="X155" s="251" t="str">
        <f>'Result Entry'!Y157</f>
        <v/>
      </c>
      <c r="Y155" s="252">
        <f>'Result Entry'!Z157</f>
        <v>0</v>
      </c>
      <c r="Z155" s="246">
        <f>'Result Entry'!AA157</f>
        <v>0</v>
      </c>
      <c r="AA155" s="246">
        <f>'Result Entry'!AB157</f>
        <v>0</v>
      </c>
      <c r="AB155" s="247">
        <f>'Result Entry'!AC157</f>
        <v>0</v>
      </c>
      <c r="AC155" s="248">
        <f>'Result Entry'!AD157</f>
        <v>0</v>
      </c>
      <c r="AD155" s="248">
        <f>'Result Entry'!AE157</f>
        <v>0</v>
      </c>
      <c r="AE155" s="249">
        <f>'Result Entry'!AF157</f>
        <v>0</v>
      </c>
      <c r="AF155" s="91">
        <f>'Result Entry'!AG157</f>
        <v>0</v>
      </c>
      <c r="AG155" s="250">
        <f>'Result Entry'!AH157</f>
        <v>0</v>
      </c>
      <c r="AH155" s="250">
        <f>'Result Entry'!AI157</f>
        <v>0</v>
      </c>
      <c r="AI155" s="250">
        <f>'Result Entry'!AJ157</f>
        <v>0</v>
      </c>
      <c r="AJ155" s="91">
        <f>'Result Entry'!AK157</f>
        <v>0</v>
      </c>
      <c r="AK155" s="250">
        <f>'Result Entry'!AL157</f>
        <v>0</v>
      </c>
      <c r="AL155" s="235">
        <f>'Result Entry'!AM157</f>
        <v>0</v>
      </c>
      <c r="AM155" s="251" t="str">
        <f>'Result Entry'!AN157</f>
        <v/>
      </c>
      <c r="AN155" s="252">
        <f>'Result Entry'!AO157</f>
        <v>0</v>
      </c>
      <c r="AO155" s="246">
        <f>'Result Entry'!AP157</f>
        <v>0</v>
      </c>
      <c r="AP155" s="246">
        <f>'Result Entry'!AQ157</f>
        <v>0</v>
      </c>
      <c r="AQ155" s="247">
        <f>'Result Entry'!AR157</f>
        <v>0</v>
      </c>
      <c r="AR155" s="248">
        <f>'Result Entry'!AS157</f>
        <v>0</v>
      </c>
      <c r="AS155" s="248">
        <f>'Result Entry'!AT157</f>
        <v>0</v>
      </c>
      <c r="AT155" s="249">
        <f>'Result Entry'!AU157</f>
        <v>0</v>
      </c>
      <c r="AU155" s="91">
        <f>'Result Entry'!AV157</f>
        <v>0</v>
      </c>
      <c r="AV155" s="250">
        <f>'Result Entry'!AW157</f>
        <v>0</v>
      </c>
      <c r="AW155" s="250">
        <f>'Result Entry'!AX157</f>
        <v>0</v>
      </c>
      <c r="AX155" s="250">
        <f>'Result Entry'!AY157</f>
        <v>0</v>
      </c>
      <c r="AY155" s="91">
        <f>'Result Entry'!AZ157</f>
        <v>0</v>
      </c>
      <c r="AZ155" s="250">
        <f>'Result Entry'!BA157</f>
        <v>0</v>
      </c>
      <c r="BA155" s="235">
        <f>'Result Entry'!BB157</f>
        <v>0</v>
      </c>
      <c r="BB155" s="251" t="str">
        <f>'Result Entry'!BC157</f>
        <v/>
      </c>
      <c r="BC155" s="252">
        <f>'Result Entry'!BD157</f>
        <v>0</v>
      </c>
      <c r="BD155" s="246">
        <f>'Result Entry'!BE157</f>
        <v>0</v>
      </c>
      <c r="BE155" s="246">
        <f>'Result Entry'!BF157</f>
        <v>0</v>
      </c>
      <c r="BF155" s="247">
        <f>'Result Entry'!BG157</f>
        <v>0</v>
      </c>
      <c r="BG155" s="248">
        <f>'Result Entry'!BH157</f>
        <v>0</v>
      </c>
      <c r="BH155" s="248">
        <f>'Result Entry'!BI157</f>
        <v>0</v>
      </c>
      <c r="BI155" s="249">
        <f>'Result Entry'!BJ157</f>
        <v>0</v>
      </c>
      <c r="BJ155" s="91">
        <f>'Result Entry'!BK157</f>
        <v>0</v>
      </c>
      <c r="BK155" s="250">
        <f>'Result Entry'!BL157</f>
        <v>0</v>
      </c>
      <c r="BL155" s="250">
        <f>'Result Entry'!BM157</f>
        <v>0</v>
      </c>
      <c r="BM155" s="250">
        <f>'Result Entry'!BN157</f>
        <v>0</v>
      </c>
      <c r="BN155" s="91">
        <f>'Result Entry'!BO157</f>
        <v>0</v>
      </c>
      <c r="BO155" s="250">
        <f>'Result Entry'!BP157</f>
        <v>0</v>
      </c>
      <c r="BP155" s="235">
        <f>'Result Entry'!BQ157</f>
        <v>0</v>
      </c>
      <c r="BQ155" s="251" t="str">
        <f>'Result Entry'!BR157</f>
        <v/>
      </c>
      <c r="BR155" s="259">
        <f>'Result Entry'!BS157</f>
        <v>0</v>
      </c>
      <c r="BS155" s="254">
        <f>'Result Entry'!BT157</f>
        <v>0</v>
      </c>
      <c r="BT155" s="254">
        <f>'Result Entry'!BU157</f>
        <v>0</v>
      </c>
      <c r="BU155" s="254">
        <f>'Result Entry'!BV157</f>
        <v>0</v>
      </c>
      <c r="BV155" s="254">
        <f>'Result Entry'!BW157</f>
        <v>0</v>
      </c>
      <c r="BW155" s="260">
        <f>'Result Entry'!BX157</f>
        <v>0</v>
      </c>
      <c r="BX155" s="235">
        <f>'Result Entry'!BY157</f>
        <v>0</v>
      </c>
      <c r="BY155" s="251" t="str">
        <f>'Result Entry'!BZ157</f>
        <v/>
      </c>
      <c r="BZ155" s="259">
        <f>'Result Entry'!CA157</f>
        <v>0</v>
      </c>
      <c r="CA155" s="254">
        <f>'Result Entry'!CB157</f>
        <v>0</v>
      </c>
      <c r="CB155" s="254">
        <f>'Result Entry'!CC157</f>
        <v>0</v>
      </c>
      <c r="CC155" s="254">
        <f>'Result Entry'!CD157</f>
        <v>0</v>
      </c>
      <c r="CD155" s="254">
        <f>'Result Entry'!CE157</f>
        <v>0</v>
      </c>
      <c r="CE155" s="260">
        <f>'Result Entry'!CF157</f>
        <v>0</v>
      </c>
      <c r="CF155" s="235">
        <f>'Result Entry'!CG157</f>
        <v>0</v>
      </c>
      <c r="CG155" s="251" t="str">
        <f>'Result Entry'!CH157</f>
        <v/>
      </c>
      <c r="CH155" s="259">
        <f>'Result Entry'!CI157</f>
        <v>0</v>
      </c>
      <c r="CI155" s="254">
        <f>'Result Entry'!CJ157</f>
        <v>0</v>
      </c>
      <c r="CJ155" s="254">
        <f>'Result Entry'!CK157</f>
        <v>0</v>
      </c>
      <c r="CK155" s="254">
        <f>'Result Entry'!CL157</f>
        <v>0</v>
      </c>
      <c r="CL155" s="254">
        <f>'Result Entry'!CM157</f>
        <v>0</v>
      </c>
      <c r="CM155" s="260">
        <f>'Result Entry'!CN157</f>
        <v>0</v>
      </c>
      <c r="CN155" s="235">
        <f>'Result Entry'!CO157</f>
        <v>0</v>
      </c>
      <c r="CO155" s="251" t="str">
        <f>'Result Entry'!CP157</f>
        <v/>
      </c>
      <c r="CP155" s="259">
        <f>'Result Entry'!CQ157</f>
        <v>0</v>
      </c>
      <c r="CQ155" s="254">
        <f>'Result Entry'!CR157</f>
        <v>0</v>
      </c>
      <c r="CR155" s="254">
        <f>'Result Entry'!CS157</f>
        <v>0</v>
      </c>
      <c r="CS155" s="254">
        <f>'Result Entry'!CT157</f>
        <v>0</v>
      </c>
      <c r="CT155" s="254">
        <f>'Result Entry'!CU157</f>
        <v>0</v>
      </c>
      <c r="CU155" s="260">
        <f>'Result Entry'!CV157</f>
        <v>0</v>
      </c>
      <c r="CV155" s="235" t="str">
        <f>'Result Entry'!CW157</f>
        <v/>
      </c>
      <c r="CW155" s="251" t="str">
        <f>'Result Entry'!CX157</f>
        <v/>
      </c>
      <c r="CX155" s="261">
        <f>'Result Entry'!CY157</f>
        <v>0</v>
      </c>
      <c r="CY155" s="262">
        <f>'Result Entry'!CZ157</f>
        <v>0</v>
      </c>
      <c r="CZ155" s="263" t="str">
        <f>'Result Entry'!DA157</f>
        <v/>
      </c>
      <c r="DA155" s="256">
        <f>'Result Entry'!DB157</f>
        <v>705</v>
      </c>
      <c r="DB155" s="242">
        <f>'Result Entry'!DC157</f>
        <v>0</v>
      </c>
      <c r="DC155" s="257">
        <f>'Result Entry'!DD157</f>
        <v>0</v>
      </c>
      <c r="DD155" s="235" t="str">
        <f>'Result Entry'!DE157</f>
        <v/>
      </c>
      <c r="DE155" s="235" t="str">
        <f>'Result Entry'!DF157</f>
        <v/>
      </c>
      <c r="DF155" s="235" t="str">
        <f>'Result Entry'!DG157</f>
        <v/>
      </c>
      <c r="DG155" s="258" t="str">
        <f>'Result Entry'!DH157</f>
        <v/>
      </c>
    </row>
    <row r="156" spans="1:111">
      <c r="A156" s="833"/>
      <c r="B156" s="245">
        <f t="shared" si="2"/>
        <v>0</v>
      </c>
      <c r="C156" s="234">
        <f>'Result Entry'!D158</f>
        <v>0</v>
      </c>
      <c r="D156" s="234">
        <f>'Result Entry'!E158</f>
        <v>0</v>
      </c>
      <c r="E156" s="234">
        <f>'Result Entry'!F158</f>
        <v>0</v>
      </c>
      <c r="F156" s="235">
        <f>'Result Entry'!G158</f>
        <v>0</v>
      </c>
      <c r="G156" s="235">
        <f>'Result Entry'!H158</f>
        <v>0</v>
      </c>
      <c r="H156" s="235">
        <f>'Result Entry'!I158</f>
        <v>0</v>
      </c>
      <c r="I156" s="525">
        <f>'Result Entry'!J158</f>
        <v>0</v>
      </c>
      <c r="J156" s="92">
        <f>'Result Entry'!K158</f>
        <v>0</v>
      </c>
      <c r="K156" s="246">
        <f>'Result Entry'!L158</f>
        <v>0</v>
      </c>
      <c r="L156" s="246">
        <f>'Result Entry'!M158</f>
        <v>0</v>
      </c>
      <c r="M156" s="247">
        <f>'Result Entry'!N158</f>
        <v>0</v>
      </c>
      <c r="N156" s="248">
        <f>'Result Entry'!O158</f>
        <v>0</v>
      </c>
      <c r="O156" s="248">
        <f>'Result Entry'!P158</f>
        <v>0</v>
      </c>
      <c r="P156" s="249">
        <f>'Result Entry'!Q158</f>
        <v>0</v>
      </c>
      <c r="Q156" s="91">
        <f>'Result Entry'!R158</f>
        <v>0</v>
      </c>
      <c r="R156" s="250">
        <f>'Result Entry'!S158</f>
        <v>0</v>
      </c>
      <c r="S156" s="250">
        <f>'Result Entry'!T158</f>
        <v>0</v>
      </c>
      <c r="T156" s="250">
        <f>'Result Entry'!U158</f>
        <v>0</v>
      </c>
      <c r="U156" s="91">
        <f>'Result Entry'!V158</f>
        <v>0</v>
      </c>
      <c r="V156" s="250">
        <f>'Result Entry'!W158</f>
        <v>0</v>
      </c>
      <c r="W156" s="235">
        <f>'Result Entry'!X158</f>
        <v>0</v>
      </c>
      <c r="X156" s="251" t="str">
        <f>'Result Entry'!Y158</f>
        <v/>
      </c>
      <c r="Y156" s="252">
        <f>'Result Entry'!Z158</f>
        <v>0</v>
      </c>
      <c r="Z156" s="246">
        <f>'Result Entry'!AA158</f>
        <v>0</v>
      </c>
      <c r="AA156" s="246">
        <f>'Result Entry'!AB158</f>
        <v>0</v>
      </c>
      <c r="AB156" s="247">
        <f>'Result Entry'!AC158</f>
        <v>0</v>
      </c>
      <c r="AC156" s="248">
        <f>'Result Entry'!AD158</f>
        <v>0</v>
      </c>
      <c r="AD156" s="248">
        <f>'Result Entry'!AE158</f>
        <v>0</v>
      </c>
      <c r="AE156" s="249">
        <f>'Result Entry'!AF158</f>
        <v>0</v>
      </c>
      <c r="AF156" s="91">
        <f>'Result Entry'!AG158</f>
        <v>0</v>
      </c>
      <c r="AG156" s="250">
        <f>'Result Entry'!AH158</f>
        <v>0</v>
      </c>
      <c r="AH156" s="250">
        <f>'Result Entry'!AI158</f>
        <v>0</v>
      </c>
      <c r="AI156" s="250">
        <f>'Result Entry'!AJ158</f>
        <v>0</v>
      </c>
      <c r="AJ156" s="91">
        <f>'Result Entry'!AK158</f>
        <v>0</v>
      </c>
      <c r="AK156" s="250">
        <f>'Result Entry'!AL158</f>
        <v>0</v>
      </c>
      <c r="AL156" s="235">
        <f>'Result Entry'!AM158</f>
        <v>0</v>
      </c>
      <c r="AM156" s="251" t="str">
        <f>'Result Entry'!AN158</f>
        <v/>
      </c>
      <c r="AN156" s="252">
        <f>'Result Entry'!AO158</f>
        <v>0</v>
      </c>
      <c r="AO156" s="246">
        <f>'Result Entry'!AP158</f>
        <v>0</v>
      </c>
      <c r="AP156" s="246">
        <f>'Result Entry'!AQ158</f>
        <v>0</v>
      </c>
      <c r="AQ156" s="247">
        <f>'Result Entry'!AR158</f>
        <v>0</v>
      </c>
      <c r="AR156" s="248">
        <f>'Result Entry'!AS158</f>
        <v>0</v>
      </c>
      <c r="AS156" s="248">
        <f>'Result Entry'!AT158</f>
        <v>0</v>
      </c>
      <c r="AT156" s="249">
        <f>'Result Entry'!AU158</f>
        <v>0</v>
      </c>
      <c r="AU156" s="91">
        <f>'Result Entry'!AV158</f>
        <v>0</v>
      </c>
      <c r="AV156" s="250">
        <f>'Result Entry'!AW158</f>
        <v>0</v>
      </c>
      <c r="AW156" s="250">
        <f>'Result Entry'!AX158</f>
        <v>0</v>
      </c>
      <c r="AX156" s="250">
        <f>'Result Entry'!AY158</f>
        <v>0</v>
      </c>
      <c r="AY156" s="91">
        <f>'Result Entry'!AZ158</f>
        <v>0</v>
      </c>
      <c r="AZ156" s="250">
        <f>'Result Entry'!BA158</f>
        <v>0</v>
      </c>
      <c r="BA156" s="235">
        <f>'Result Entry'!BB158</f>
        <v>0</v>
      </c>
      <c r="BB156" s="251" t="str">
        <f>'Result Entry'!BC158</f>
        <v/>
      </c>
      <c r="BC156" s="252">
        <f>'Result Entry'!BD158</f>
        <v>0</v>
      </c>
      <c r="BD156" s="246">
        <f>'Result Entry'!BE158</f>
        <v>0</v>
      </c>
      <c r="BE156" s="246">
        <f>'Result Entry'!BF158</f>
        <v>0</v>
      </c>
      <c r="BF156" s="247">
        <f>'Result Entry'!BG158</f>
        <v>0</v>
      </c>
      <c r="BG156" s="248">
        <f>'Result Entry'!BH158</f>
        <v>0</v>
      </c>
      <c r="BH156" s="248">
        <f>'Result Entry'!BI158</f>
        <v>0</v>
      </c>
      <c r="BI156" s="249">
        <f>'Result Entry'!BJ158</f>
        <v>0</v>
      </c>
      <c r="BJ156" s="91">
        <f>'Result Entry'!BK158</f>
        <v>0</v>
      </c>
      <c r="BK156" s="250">
        <f>'Result Entry'!BL158</f>
        <v>0</v>
      </c>
      <c r="BL156" s="250">
        <f>'Result Entry'!BM158</f>
        <v>0</v>
      </c>
      <c r="BM156" s="250">
        <f>'Result Entry'!BN158</f>
        <v>0</v>
      </c>
      <c r="BN156" s="91">
        <f>'Result Entry'!BO158</f>
        <v>0</v>
      </c>
      <c r="BO156" s="250">
        <f>'Result Entry'!BP158</f>
        <v>0</v>
      </c>
      <c r="BP156" s="235">
        <f>'Result Entry'!BQ158</f>
        <v>0</v>
      </c>
      <c r="BQ156" s="251" t="str">
        <f>'Result Entry'!BR158</f>
        <v/>
      </c>
      <c r="BR156" s="259">
        <f>'Result Entry'!BS158</f>
        <v>0</v>
      </c>
      <c r="BS156" s="254">
        <f>'Result Entry'!BT158</f>
        <v>0</v>
      </c>
      <c r="BT156" s="254">
        <f>'Result Entry'!BU158</f>
        <v>0</v>
      </c>
      <c r="BU156" s="254">
        <f>'Result Entry'!BV158</f>
        <v>0</v>
      </c>
      <c r="BV156" s="254">
        <f>'Result Entry'!BW158</f>
        <v>0</v>
      </c>
      <c r="BW156" s="260">
        <f>'Result Entry'!BX158</f>
        <v>0</v>
      </c>
      <c r="BX156" s="235">
        <f>'Result Entry'!BY158</f>
        <v>0</v>
      </c>
      <c r="BY156" s="251" t="str">
        <f>'Result Entry'!BZ158</f>
        <v/>
      </c>
      <c r="BZ156" s="259">
        <f>'Result Entry'!CA158</f>
        <v>0</v>
      </c>
      <c r="CA156" s="254">
        <f>'Result Entry'!CB158</f>
        <v>0</v>
      </c>
      <c r="CB156" s="254">
        <f>'Result Entry'!CC158</f>
        <v>0</v>
      </c>
      <c r="CC156" s="254">
        <f>'Result Entry'!CD158</f>
        <v>0</v>
      </c>
      <c r="CD156" s="254">
        <f>'Result Entry'!CE158</f>
        <v>0</v>
      </c>
      <c r="CE156" s="260">
        <f>'Result Entry'!CF158</f>
        <v>0</v>
      </c>
      <c r="CF156" s="235">
        <f>'Result Entry'!CG158</f>
        <v>0</v>
      </c>
      <c r="CG156" s="251" t="str">
        <f>'Result Entry'!CH158</f>
        <v/>
      </c>
      <c r="CH156" s="259">
        <f>'Result Entry'!CI158</f>
        <v>0</v>
      </c>
      <c r="CI156" s="254">
        <f>'Result Entry'!CJ158</f>
        <v>0</v>
      </c>
      <c r="CJ156" s="254">
        <f>'Result Entry'!CK158</f>
        <v>0</v>
      </c>
      <c r="CK156" s="254">
        <f>'Result Entry'!CL158</f>
        <v>0</v>
      </c>
      <c r="CL156" s="254">
        <f>'Result Entry'!CM158</f>
        <v>0</v>
      </c>
      <c r="CM156" s="260">
        <f>'Result Entry'!CN158</f>
        <v>0</v>
      </c>
      <c r="CN156" s="235">
        <f>'Result Entry'!CO158</f>
        <v>0</v>
      </c>
      <c r="CO156" s="251" t="str">
        <f>'Result Entry'!CP158</f>
        <v/>
      </c>
      <c r="CP156" s="259">
        <f>'Result Entry'!CQ158</f>
        <v>0</v>
      </c>
      <c r="CQ156" s="254">
        <f>'Result Entry'!CR158</f>
        <v>0</v>
      </c>
      <c r="CR156" s="254">
        <f>'Result Entry'!CS158</f>
        <v>0</v>
      </c>
      <c r="CS156" s="254">
        <f>'Result Entry'!CT158</f>
        <v>0</v>
      </c>
      <c r="CT156" s="254">
        <f>'Result Entry'!CU158</f>
        <v>0</v>
      </c>
      <c r="CU156" s="260">
        <f>'Result Entry'!CV158</f>
        <v>0</v>
      </c>
      <c r="CV156" s="235" t="str">
        <f>'Result Entry'!CW158</f>
        <v/>
      </c>
      <c r="CW156" s="251" t="str">
        <f>'Result Entry'!CX158</f>
        <v/>
      </c>
      <c r="CX156" s="261">
        <f>'Result Entry'!CY158</f>
        <v>0</v>
      </c>
      <c r="CY156" s="262">
        <f>'Result Entry'!CZ158</f>
        <v>0</v>
      </c>
      <c r="CZ156" s="263" t="str">
        <f>'Result Entry'!DA158</f>
        <v/>
      </c>
      <c r="DA156" s="256">
        <f>'Result Entry'!DB158</f>
        <v>705</v>
      </c>
      <c r="DB156" s="242">
        <f>'Result Entry'!DC158</f>
        <v>0</v>
      </c>
      <c r="DC156" s="257">
        <f>'Result Entry'!DD158</f>
        <v>0</v>
      </c>
      <c r="DD156" s="235" t="str">
        <f>'Result Entry'!DE158</f>
        <v/>
      </c>
      <c r="DE156" s="235" t="str">
        <f>'Result Entry'!DF158</f>
        <v/>
      </c>
      <c r="DF156" s="235" t="str">
        <f>'Result Entry'!DG158</f>
        <v/>
      </c>
      <c r="DG156" s="258" t="str">
        <f>'Result Entry'!DH158</f>
        <v/>
      </c>
    </row>
    <row r="157" spans="1:111">
      <c r="A157" s="833"/>
      <c r="B157" s="245">
        <f t="shared" si="2"/>
        <v>0</v>
      </c>
      <c r="C157" s="234">
        <f>'Result Entry'!D159</f>
        <v>0</v>
      </c>
      <c r="D157" s="234">
        <f>'Result Entry'!E159</f>
        <v>0</v>
      </c>
      <c r="E157" s="234">
        <f>'Result Entry'!F159</f>
        <v>0</v>
      </c>
      <c r="F157" s="235">
        <f>'Result Entry'!G159</f>
        <v>0</v>
      </c>
      <c r="G157" s="235">
        <f>'Result Entry'!H159</f>
        <v>0</v>
      </c>
      <c r="H157" s="235">
        <f>'Result Entry'!I159</f>
        <v>0</v>
      </c>
      <c r="I157" s="525">
        <f>'Result Entry'!J159</f>
        <v>0</v>
      </c>
      <c r="J157" s="92">
        <f>'Result Entry'!K159</f>
        <v>0</v>
      </c>
      <c r="K157" s="246">
        <f>'Result Entry'!L159</f>
        <v>0</v>
      </c>
      <c r="L157" s="246">
        <f>'Result Entry'!M159</f>
        <v>0</v>
      </c>
      <c r="M157" s="247">
        <f>'Result Entry'!N159</f>
        <v>0</v>
      </c>
      <c r="N157" s="248">
        <f>'Result Entry'!O159</f>
        <v>0</v>
      </c>
      <c r="O157" s="248">
        <f>'Result Entry'!P159</f>
        <v>0</v>
      </c>
      <c r="P157" s="249">
        <f>'Result Entry'!Q159</f>
        <v>0</v>
      </c>
      <c r="Q157" s="91">
        <f>'Result Entry'!R159</f>
        <v>0</v>
      </c>
      <c r="R157" s="250">
        <f>'Result Entry'!S159</f>
        <v>0</v>
      </c>
      <c r="S157" s="250">
        <f>'Result Entry'!T159</f>
        <v>0</v>
      </c>
      <c r="T157" s="250">
        <f>'Result Entry'!U159</f>
        <v>0</v>
      </c>
      <c r="U157" s="91">
        <f>'Result Entry'!V159</f>
        <v>0</v>
      </c>
      <c r="V157" s="250">
        <f>'Result Entry'!W159</f>
        <v>0</v>
      </c>
      <c r="W157" s="235">
        <f>'Result Entry'!X159</f>
        <v>0</v>
      </c>
      <c r="X157" s="251" t="str">
        <f>'Result Entry'!Y159</f>
        <v/>
      </c>
      <c r="Y157" s="252">
        <f>'Result Entry'!Z159</f>
        <v>0</v>
      </c>
      <c r="Z157" s="246">
        <f>'Result Entry'!AA159</f>
        <v>0</v>
      </c>
      <c r="AA157" s="246">
        <f>'Result Entry'!AB159</f>
        <v>0</v>
      </c>
      <c r="AB157" s="247">
        <f>'Result Entry'!AC159</f>
        <v>0</v>
      </c>
      <c r="AC157" s="248">
        <f>'Result Entry'!AD159</f>
        <v>0</v>
      </c>
      <c r="AD157" s="248">
        <f>'Result Entry'!AE159</f>
        <v>0</v>
      </c>
      <c r="AE157" s="249">
        <f>'Result Entry'!AF159</f>
        <v>0</v>
      </c>
      <c r="AF157" s="91">
        <f>'Result Entry'!AG159</f>
        <v>0</v>
      </c>
      <c r="AG157" s="250">
        <f>'Result Entry'!AH159</f>
        <v>0</v>
      </c>
      <c r="AH157" s="250">
        <f>'Result Entry'!AI159</f>
        <v>0</v>
      </c>
      <c r="AI157" s="250">
        <f>'Result Entry'!AJ159</f>
        <v>0</v>
      </c>
      <c r="AJ157" s="91">
        <f>'Result Entry'!AK159</f>
        <v>0</v>
      </c>
      <c r="AK157" s="250">
        <f>'Result Entry'!AL159</f>
        <v>0</v>
      </c>
      <c r="AL157" s="235">
        <f>'Result Entry'!AM159</f>
        <v>0</v>
      </c>
      <c r="AM157" s="251" t="str">
        <f>'Result Entry'!AN159</f>
        <v/>
      </c>
      <c r="AN157" s="252">
        <f>'Result Entry'!AO159</f>
        <v>0</v>
      </c>
      <c r="AO157" s="246">
        <f>'Result Entry'!AP159</f>
        <v>0</v>
      </c>
      <c r="AP157" s="246">
        <f>'Result Entry'!AQ159</f>
        <v>0</v>
      </c>
      <c r="AQ157" s="247">
        <f>'Result Entry'!AR159</f>
        <v>0</v>
      </c>
      <c r="AR157" s="248">
        <f>'Result Entry'!AS159</f>
        <v>0</v>
      </c>
      <c r="AS157" s="248">
        <f>'Result Entry'!AT159</f>
        <v>0</v>
      </c>
      <c r="AT157" s="249">
        <f>'Result Entry'!AU159</f>
        <v>0</v>
      </c>
      <c r="AU157" s="91">
        <f>'Result Entry'!AV159</f>
        <v>0</v>
      </c>
      <c r="AV157" s="250">
        <f>'Result Entry'!AW159</f>
        <v>0</v>
      </c>
      <c r="AW157" s="250">
        <f>'Result Entry'!AX159</f>
        <v>0</v>
      </c>
      <c r="AX157" s="250">
        <f>'Result Entry'!AY159</f>
        <v>0</v>
      </c>
      <c r="AY157" s="91">
        <f>'Result Entry'!AZ159</f>
        <v>0</v>
      </c>
      <c r="AZ157" s="250">
        <f>'Result Entry'!BA159</f>
        <v>0</v>
      </c>
      <c r="BA157" s="235">
        <f>'Result Entry'!BB159</f>
        <v>0</v>
      </c>
      <c r="BB157" s="251" t="str">
        <f>'Result Entry'!BC159</f>
        <v/>
      </c>
      <c r="BC157" s="252">
        <f>'Result Entry'!BD159</f>
        <v>0</v>
      </c>
      <c r="BD157" s="246">
        <f>'Result Entry'!BE159</f>
        <v>0</v>
      </c>
      <c r="BE157" s="246">
        <f>'Result Entry'!BF159</f>
        <v>0</v>
      </c>
      <c r="BF157" s="247">
        <f>'Result Entry'!BG159</f>
        <v>0</v>
      </c>
      <c r="BG157" s="248">
        <f>'Result Entry'!BH159</f>
        <v>0</v>
      </c>
      <c r="BH157" s="248">
        <f>'Result Entry'!BI159</f>
        <v>0</v>
      </c>
      <c r="BI157" s="249">
        <f>'Result Entry'!BJ159</f>
        <v>0</v>
      </c>
      <c r="BJ157" s="91">
        <f>'Result Entry'!BK159</f>
        <v>0</v>
      </c>
      <c r="BK157" s="250">
        <f>'Result Entry'!BL159</f>
        <v>0</v>
      </c>
      <c r="BL157" s="250">
        <f>'Result Entry'!BM159</f>
        <v>0</v>
      </c>
      <c r="BM157" s="250">
        <f>'Result Entry'!BN159</f>
        <v>0</v>
      </c>
      <c r="BN157" s="91">
        <f>'Result Entry'!BO159</f>
        <v>0</v>
      </c>
      <c r="BO157" s="250">
        <f>'Result Entry'!BP159</f>
        <v>0</v>
      </c>
      <c r="BP157" s="235">
        <f>'Result Entry'!BQ159</f>
        <v>0</v>
      </c>
      <c r="BQ157" s="251" t="str">
        <f>'Result Entry'!BR159</f>
        <v/>
      </c>
      <c r="BR157" s="259">
        <f>'Result Entry'!BS159</f>
        <v>0</v>
      </c>
      <c r="BS157" s="254">
        <f>'Result Entry'!BT159</f>
        <v>0</v>
      </c>
      <c r="BT157" s="254">
        <f>'Result Entry'!BU159</f>
        <v>0</v>
      </c>
      <c r="BU157" s="254">
        <f>'Result Entry'!BV159</f>
        <v>0</v>
      </c>
      <c r="BV157" s="254">
        <f>'Result Entry'!BW159</f>
        <v>0</v>
      </c>
      <c r="BW157" s="260">
        <f>'Result Entry'!BX159</f>
        <v>0</v>
      </c>
      <c r="BX157" s="235">
        <f>'Result Entry'!BY159</f>
        <v>0</v>
      </c>
      <c r="BY157" s="251" t="str">
        <f>'Result Entry'!BZ159</f>
        <v/>
      </c>
      <c r="BZ157" s="259">
        <f>'Result Entry'!CA159</f>
        <v>0</v>
      </c>
      <c r="CA157" s="254">
        <f>'Result Entry'!CB159</f>
        <v>0</v>
      </c>
      <c r="CB157" s="254">
        <f>'Result Entry'!CC159</f>
        <v>0</v>
      </c>
      <c r="CC157" s="254">
        <f>'Result Entry'!CD159</f>
        <v>0</v>
      </c>
      <c r="CD157" s="254">
        <f>'Result Entry'!CE159</f>
        <v>0</v>
      </c>
      <c r="CE157" s="260">
        <f>'Result Entry'!CF159</f>
        <v>0</v>
      </c>
      <c r="CF157" s="235">
        <f>'Result Entry'!CG159</f>
        <v>0</v>
      </c>
      <c r="CG157" s="251" t="str">
        <f>'Result Entry'!CH159</f>
        <v/>
      </c>
      <c r="CH157" s="259">
        <f>'Result Entry'!CI159</f>
        <v>0</v>
      </c>
      <c r="CI157" s="254">
        <f>'Result Entry'!CJ159</f>
        <v>0</v>
      </c>
      <c r="CJ157" s="254">
        <f>'Result Entry'!CK159</f>
        <v>0</v>
      </c>
      <c r="CK157" s="254">
        <f>'Result Entry'!CL159</f>
        <v>0</v>
      </c>
      <c r="CL157" s="254">
        <f>'Result Entry'!CM159</f>
        <v>0</v>
      </c>
      <c r="CM157" s="260">
        <f>'Result Entry'!CN159</f>
        <v>0</v>
      </c>
      <c r="CN157" s="235">
        <f>'Result Entry'!CO159</f>
        <v>0</v>
      </c>
      <c r="CO157" s="251" t="str">
        <f>'Result Entry'!CP159</f>
        <v/>
      </c>
      <c r="CP157" s="259">
        <f>'Result Entry'!CQ159</f>
        <v>0</v>
      </c>
      <c r="CQ157" s="254">
        <f>'Result Entry'!CR159</f>
        <v>0</v>
      </c>
      <c r="CR157" s="254">
        <f>'Result Entry'!CS159</f>
        <v>0</v>
      </c>
      <c r="CS157" s="254">
        <f>'Result Entry'!CT159</f>
        <v>0</v>
      </c>
      <c r="CT157" s="254">
        <f>'Result Entry'!CU159</f>
        <v>0</v>
      </c>
      <c r="CU157" s="260">
        <f>'Result Entry'!CV159</f>
        <v>0</v>
      </c>
      <c r="CV157" s="235" t="str">
        <f>'Result Entry'!CW159</f>
        <v/>
      </c>
      <c r="CW157" s="251" t="str">
        <f>'Result Entry'!CX159</f>
        <v/>
      </c>
      <c r="CX157" s="261">
        <f>'Result Entry'!CY159</f>
        <v>0</v>
      </c>
      <c r="CY157" s="262">
        <f>'Result Entry'!CZ159</f>
        <v>0</v>
      </c>
      <c r="CZ157" s="263" t="str">
        <f>'Result Entry'!DA159</f>
        <v/>
      </c>
      <c r="DA157" s="256">
        <f>'Result Entry'!DB159</f>
        <v>705</v>
      </c>
      <c r="DB157" s="242">
        <f>'Result Entry'!DC159</f>
        <v>0</v>
      </c>
      <c r="DC157" s="257">
        <f>'Result Entry'!DD159</f>
        <v>0</v>
      </c>
      <c r="DD157" s="235" t="str">
        <f>'Result Entry'!DE159</f>
        <v/>
      </c>
      <c r="DE157" s="235" t="str">
        <f>'Result Entry'!DF159</f>
        <v/>
      </c>
      <c r="DF157" s="235" t="str">
        <f>'Result Entry'!DG159</f>
        <v/>
      </c>
      <c r="DG157" s="258" t="str">
        <f>'Result Entry'!DH159</f>
        <v/>
      </c>
    </row>
    <row r="158" spans="1:111">
      <c r="A158" s="833"/>
      <c r="B158" s="245">
        <f t="shared" si="2"/>
        <v>0</v>
      </c>
      <c r="C158" s="234">
        <f>'Result Entry'!D160</f>
        <v>0</v>
      </c>
      <c r="D158" s="234">
        <f>'Result Entry'!E160</f>
        <v>0</v>
      </c>
      <c r="E158" s="234">
        <f>'Result Entry'!F160</f>
        <v>0</v>
      </c>
      <c r="F158" s="235">
        <f>'Result Entry'!G160</f>
        <v>0</v>
      </c>
      <c r="G158" s="235">
        <f>'Result Entry'!H160</f>
        <v>0</v>
      </c>
      <c r="H158" s="235">
        <f>'Result Entry'!I160</f>
        <v>0</v>
      </c>
      <c r="I158" s="525">
        <f>'Result Entry'!J160</f>
        <v>0</v>
      </c>
      <c r="J158" s="92">
        <f>'Result Entry'!K160</f>
        <v>0</v>
      </c>
      <c r="K158" s="246">
        <f>'Result Entry'!L160</f>
        <v>0</v>
      </c>
      <c r="L158" s="246">
        <f>'Result Entry'!M160</f>
        <v>0</v>
      </c>
      <c r="M158" s="247">
        <f>'Result Entry'!N160</f>
        <v>0</v>
      </c>
      <c r="N158" s="248">
        <f>'Result Entry'!O160</f>
        <v>0</v>
      </c>
      <c r="O158" s="248">
        <f>'Result Entry'!P160</f>
        <v>0</v>
      </c>
      <c r="P158" s="249">
        <f>'Result Entry'!Q160</f>
        <v>0</v>
      </c>
      <c r="Q158" s="91">
        <f>'Result Entry'!R160</f>
        <v>0</v>
      </c>
      <c r="R158" s="250">
        <f>'Result Entry'!S160</f>
        <v>0</v>
      </c>
      <c r="S158" s="250">
        <f>'Result Entry'!T160</f>
        <v>0</v>
      </c>
      <c r="T158" s="250">
        <f>'Result Entry'!U160</f>
        <v>0</v>
      </c>
      <c r="U158" s="91">
        <f>'Result Entry'!V160</f>
        <v>0</v>
      </c>
      <c r="V158" s="250">
        <f>'Result Entry'!W160</f>
        <v>0</v>
      </c>
      <c r="W158" s="235">
        <f>'Result Entry'!X160</f>
        <v>0</v>
      </c>
      <c r="X158" s="251" t="str">
        <f>'Result Entry'!Y160</f>
        <v/>
      </c>
      <c r="Y158" s="252">
        <f>'Result Entry'!Z160</f>
        <v>0</v>
      </c>
      <c r="Z158" s="246">
        <f>'Result Entry'!AA160</f>
        <v>0</v>
      </c>
      <c r="AA158" s="246">
        <f>'Result Entry'!AB160</f>
        <v>0</v>
      </c>
      <c r="AB158" s="247">
        <f>'Result Entry'!AC160</f>
        <v>0</v>
      </c>
      <c r="AC158" s="248">
        <f>'Result Entry'!AD160</f>
        <v>0</v>
      </c>
      <c r="AD158" s="248">
        <f>'Result Entry'!AE160</f>
        <v>0</v>
      </c>
      <c r="AE158" s="249">
        <f>'Result Entry'!AF160</f>
        <v>0</v>
      </c>
      <c r="AF158" s="91">
        <f>'Result Entry'!AG160</f>
        <v>0</v>
      </c>
      <c r="AG158" s="250">
        <f>'Result Entry'!AH160</f>
        <v>0</v>
      </c>
      <c r="AH158" s="250">
        <f>'Result Entry'!AI160</f>
        <v>0</v>
      </c>
      <c r="AI158" s="250">
        <f>'Result Entry'!AJ160</f>
        <v>0</v>
      </c>
      <c r="AJ158" s="91">
        <f>'Result Entry'!AK160</f>
        <v>0</v>
      </c>
      <c r="AK158" s="250">
        <f>'Result Entry'!AL160</f>
        <v>0</v>
      </c>
      <c r="AL158" s="235">
        <f>'Result Entry'!AM160</f>
        <v>0</v>
      </c>
      <c r="AM158" s="251" t="str">
        <f>'Result Entry'!AN160</f>
        <v/>
      </c>
      <c r="AN158" s="252">
        <f>'Result Entry'!AO160</f>
        <v>0</v>
      </c>
      <c r="AO158" s="246">
        <f>'Result Entry'!AP160</f>
        <v>0</v>
      </c>
      <c r="AP158" s="246">
        <f>'Result Entry'!AQ160</f>
        <v>0</v>
      </c>
      <c r="AQ158" s="247">
        <f>'Result Entry'!AR160</f>
        <v>0</v>
      </c>
      <c r="AR158" s="248">
        <f>'Result Entry'!AS160</f>
        <v>0</v>
      </c>
      <c r="AS158" s="248">
        <f>'Result Entry'!AT160</f>
        <v>0</v>
      </c>
      <c r="AT158" s="249">
        <f>'Result Entry'!AU160</f>
        <v>0</v>
      </c>
      <c r="AU158" s="91">
        <f>'Result Entry'!AV160</f>
        <v>0</v>
      </c>
      <c r="AV158" s="250">
        <f>'Result Entry'!AW160</f>
        <v>0</v>
      </c>
      <c r="AW158" s="250">
        <f>'Result Entry'!AX160</f>
        <v>0</v>
      </c>
      <c r="AX158" s="250">
        <f>'Result Entry'!AY160</f>
        <v>0</v>
      </c>
      <c r="AY158" s="91">
        <f>'Result Entry'!AZ160</f>
        <v>0</v>
      </c>
      <c r="AZ158" s="250">
        <f>'Result Entry'!BA160</f>
        <v>0</v>
      </c>
      <c r="BA158" s="235">
        <f>'Result Entry'!BB160</f>
        <v>0</v>
      </c>
      <c r="BB158" s="251" t="str">
        <f>'Result Entry'!BC160</f>
        <v/>
      </c>
      <c r="BC158" s="252">
        <f>'Result Entry'!BD160</f>
        <v>0</v>
      </c>
      <c r="BD158" s="246">
        <f>'Result Entry'!BE160</f>
        <v>0</v>
      </c>
      <c r="BE158" s="246">
        <f>'Result Entry'!BF160</f>
        <v>0</v>
      </c>
      <c r="BF158" s="247">
        <f>'Result Entry'!BG160</f>
        <v>0</v>
      </c>
      <c r="BG158" s="248">
        <f>'Result Entry'!BH160</f>
        <v>0</v>
      </c>
      <c r="BH158" s="248">
        <f>'Result Entry'!BI160</f>
        <v>0</v>
      </c>
      <c r="BI158" s="249">
        <f>'Result Entry'!BJ160</f>
        <v>0</v>
      </c>
      <c r="BJ158" s="91">
        <f>'Result Entry'!BK160</f>
        <v>0</v>
      </c>
      <c r="BK158" s="250">
        <f>'Result Entry'!BL160</f>
        <v>0</v>
      </c>
      <c r="BL158" s="250">
        <f>'Result Entry'!BM160</f>
        <v>0</v>
      </c>
      <c r="BM158" s="250">
        <f>'Result Entry'!BN160</f>
        <v>0</v>
      </c>
      <c r="BN158" s="91">
        <f>'Result Entry'!BO160</f>
        <v>0</v>
      </c>
      <c r="BO158" s="250">
        <f>'Result Entry'!BP160</f>
        <v>0</v>
      </c>
      <c r="BP158" s="235">
        <f>'Result Entry'!BQ160</f>
        <v>0</v>
      </c>
      <c r="BQ158" s="251" t="str">
        <f>'Result Entry'!BR160</f>
        <v/>
      </c>
      <c r="BR158" s="259">
        <f>'Result Entry'!BS160</f>
        <v>0</v>
      </c>
      <c r="BS158" s="254">
        <f>'Result Entry'!BT160</f>
        <v>0</v>
      </c>
      <c r="BT158" s="254">
        <f>'Result Entry'!BU160</f>
        <v>0</v>
      </c>
      <c r="BU158" s="254">
        <f>'Result Entry'!BV160</f>
        <v>0</v>
      </c>
      <c r="BV158" s="254">
        <f>'Result Entry'!BW160</f>
        <v>0</v>
      </c>
      <c r="BW158" s="260">
        <f>'Result Entry'!BX160</f>
        <v>0</v>
      </c>
      <c r="BX158" s="235">
        <f>'Result Entry'!BY160</f>
        <v>0</v>
      </c>
      <c r="BY158" s="251" t="str">
        <f>'Result Entry'!BZ160</f>
        <v/>
      </c>
      <c r="BZ158" s="259">
        <f>'Result Entry'!CA160</f>
        <v>0</v>
      </c>
      <c r="CA158" s="254">
        <f>'Result Entry'!CB160</f>
        <v>0</v>
      </c>
      <c r="CB158" s="254">
        <f>'Result Entry'!CC160</f>
        <v>0</v>
      </c>
      <c r="CC158" s="254">
        <f>'Result Entry'!CD160</f>
        <v>0</v>
      </c>
      <c r="CD158" s="254">
        <f>'Result Entry'!CE160</f>
        <v>0</v>
      </c>
      <c r="CE158" s="260">
        <f>'Result Entry'!CF160</f>
        <v>0</v>
      </c>
      <c r="CF158" s="235">
        <f>'Result Entry'!CG160</f>
        <v>0</v>
      </c>
      <c r="CG158" s="251" t="str">
        <f>'Result Entry'!CH160</f>
        <v/>
      </c>
      <c r="CH158" s="259">
        <f>'Result Entry'!CI160</f>
        <v>0</v>
      </c>
      <c r="CI158" s="254">
        <f>'Result Entry'!CJ160</f>
        <v>0</v>
      </c>
      <c r="CJ158" s="254">
        <f>'Result Entry'!CK160</f>
        <v>0</v>
      </c>
      <c r="CK158" s="254">
        <f>'Result Entry'!CL160</f>
        <v>0</v>
      </c>
      <c r="CL158" s="254">
        <f>'Result Entry'!CM160</f>
        <v>0</v>
      </c>
      <c r="CM158" s="260">
        <f>'Result Entry'!CN160</f>
        <v>0</v>
      </c>
      <c r="CN158" s="235">
        <f>'Result Entry'!CO160</f>
        <v>0</v>
      </c>
      <c r="CO158" s="251" t="str">
        <f>'Result Entry'!CP160</f>
        <v/>
      </c>
      <c r="CP158" s="259">
        <f>'Result Entry'!CQ160</f>
        <v>0</v>
      </c>
      <c r="CQ158" s="254">
        <f>'Result Entry'!CR160</f>
        <v>0</v>
      </c>
      <c r="CR158" s="254">
        <f>'Result Entry'!CS160</f>
        <v>0</v>
      </c>
      <c r="CS158" s="254">
        <f>'Result Entry'!CT160</f>
        <v>0</v>
      </c>
      <c r="CT158" s="254">
        <f>'Result Entry'!CU160</f>
        <v>0</v>
      </c>
      <c r="CU158" s="260">
        <f>'Result Entry'!CV160</f>
        <v>0</v>
      </c>
      <c r="CV158" s="235" t="str">
        <f>'Result Entry'!CW160</f>
        <v/>
      </c>
      <c r="CW158" s="251" t="str">
        <f>'Result Entry'!CX160</f>
        <v/>
      </c>
      <c r="CX158" s="261">
        <f>'Result Entry'!CY160</f>
        <v>0</v>
      </c>
      <c r="CY158" s="262">
        <f>'Result Entry'!CZ160</f>
        <v>0</v>
      </c>
      <c r="CZ158" s="263" t="str">
        <f>'Result Entry'!DA160</f>
        <v/>
      </c>
      <c r="DA158" s="256">
        <f>'Result Entry'!DB160</f>
        <v>705</v>
      </c>
      <c r="DB158" s="242">
        <f>'Result Entry'!DC160</f>
        <v>0</v>
      </c>
      <c r="DC158" s="257">
        <f>'Result Entry'!DD160</f>
        <v>0</v>
      </c>
      <c r="DD158" s="235" t="str">
        <f>'Result Entry'!DE160</f>
        <v/>
      </c>
      <c r="DE158" s="235" t="str">
        <f>'Result Entry'!DF160</f>
        <v/>
      </c>
      <c r="DF158" s="235" t="str">
        <f>'Result Entry'!DG160</f>
        <v/>
      </c>
      <c r="DG158" s="258" t="str">
        <f>'Result Entry'!DH160</f>
        <v/>
      </c>
    </row>
    <row r="159" spans="1:111">
      <c r="A159" s="833"/>
      <c r="B159" s="245">
        <f t="shared" si="2"/>
        <v>0</v>
      </c>
      <c r="C159" s="234">
        <f>'Result Entry'!D161</f>
        <v>0</v>
      </c>
      <c r="D159" s="234">
        <f>'Result Entry'!E161</f>
        <v>0</v>
      </c>
      <c r="E159" s="234">
        <f>'Result Entry'!F161</f>
        <v>0</v>
      </c>
      <c r="F159" s="235">
        <f>'Result Entry'!G161</f>
        <v>0</v>
      </c>
      <c r="G159" s="235">
        <f>'Result Entry'!H161</f>
        <v>0</v>
      </c>
      <c r="H159" s="235">
        <f>'Result Entry'!I161</f>
        <v>0</v>
      </c>
      <c r="I159" s="525">
        <f>'Result Entry'!J161</f>
        <v>0</v>
      </c>
      <c r="J159" s="92">
        <f>'Result Entry'!K161</f>
        <v>0</v>
      </c>
      <c r="K159" s="246">
        <f>'Result Entry'!L161</f>
        <v>0</v>
      </c>
      <c r="L159" s="246">
        <f>'Result Entry'!M161</f>
        <v>0</v>
      </c>
      <c r="M159" s="247">
        <f>'Result Entry'!N161</f>
        <v>0</v>
      </c>
      <c r="N159" s="248">
        <f>'Result Entry'!O161</f>
        <v>0</v>
      </c>
      <c r="O159" s="248">
        <f>'Result Entry'!P161</f>
        <v>0</v>
      </c>
      <c r="P159" s="249">
        <f>'Result Entry'!Q161</f>
        <v>0</v>
      </c>
      <c r="Q159" s="91">
        <f>'Result Entry'!R161</f>
        <v>0</v>
      </c>
      <c r="R159" s="250">
        <f>'Result Entry'!S161</f>
        <v>0</v>
      </c>
      <c r="S159" s="250">
        <f>'Result Entry'!T161</f>
        <v>0</v>
      </c>
      <c r="T159" s="250">
        <f>'Result Entry'!U161</f>
        <v>0</v>
      </c>
      <c r="U159" s="91">
        <f>'Result Entry'!V161</f>
        <v>0</v>
      </c>
      <c r="V159" s="250">
        <f>'Result Entry'!W161</f>
        <v>0</v>
      </c>
      <c r="W159" s="235">
        <f>'Result Entry'!X161</f>
        <v>0</v>
      </c>
      <c r="X159" s="251" t="str">
        <f>'Result Entry'!Y161</f>
        <v/>
      </c>
      <c r="Y159" s="252">
        <f>'Result Entry'!Z161</f>
        <v>0</v>
      </c>
      <c r="Z159" s="246">
        <f>'Result Entry'!AA161</f>
        <v>0</v>
      </c>
      <c r="AA159" s="246">
        <f>'Result Entry'!AB161</f>
        <v>0</v>
      </c>
      <c r="AB159" s="247">
        <f>'Result Entry'!AC161</f>
        <v>0</v>
      </c>
      <c r="AC159" s="248">
        <f>'Result Entry'!AD161</f>
        <v>0</v>
      </c>
      <c r="AD159" s="248">
        <f>'Result Entry'!AE161</f>
        <v>0</v>
      </c>
      <c r="AE159" s="249">
        <f>'Result Entry'!AF161</f>
        <v>0</v>
      </c>
      <c r="AF159" s="91">
        <f>'Result Entry'!AG161</f>
        <v>0</v>
      </c>
      <c r="AG159" s="250">
        <f>'Result Entry'!AH161</f>
        <v>0</v>
      </c>
      <c r="AH159" s="250">
        <f>'Result Entry'!AI161</f>
        <v>0</v>
      </c>
      <c r="AI159" s="250">
        <f>'Result Entry'!AJ161</f>
        <v>0</v>
      </c>
      <c r="AJ159" s="91">
        <f>'Result Entry'!AK161</f>
        <v>0</v>
      </c>
      <c r="AK159" s="250">
        <f>'Result Entry'!AL161</f>
        <v>0</v>
      </c>
      <c r="AL159" s="235">
        <f>'Result Entry'!AM161</f>
        <v>0</v>
      </c>
      <c r="AM159" s="251" t="str">
        <f>'Result Entry'!AN161</f>
        <v/>
      </c>
      <c r="AN159" s="252">
        <f>'Result Entry'!AO161</f>
        <v>0</v>
      </c>
      <c r="AO159" s="246">
        <f>'Result Entry'!AP161</f>
        <v>0</v>
      </c>
      <c r="AP159" s="246">
        <f>'Result Entry'!AQ161</f>
        <v>0</v>
      </c>
      <c r="AQ159" s="247">
        <f>'Result Entry'!AR161</f>
        <v>0</v>
      </c>
      <c r="AR159" s="248">
        <f>'Result Entry'!AS161</f>
        <v>0</v>
      </c>
      <c r="AS159" s="248">
        <f>'Result Entry'!AT161</f>
        <v>0</v>
      </c>
      <c r="AT159" s="249">
        <f>'Result Entry'!AU161</f>
        <v>0</v>
      </c>
      <c r="AU159" s="91">
        <f>'Result Entry'!AV161</f>
        <v>0</v>
      </c>
      <c r="AV159" s="250">
        <f>'Result Entry'!AW161</f>
        <v>0</v>
      </c>
      <c r="AW159" s="250">
        <f>'Result Entry'!AX161</f>
        <v>0</v>
      </c>
      <c r="AX159" s="250">
        <f>'Result Entry'!AY161</f>
        <v>0</v>
      </c>
      <c r="AY159" s="91">
        <f>'Result Entry'!AZ161</f>
        <v>0</v>
      </c>
      <c r="AZ159" s="250">
        <f>'Result Entry'!BA161</f>
        <v>0</v>
      </c>
      <c r="BA159" s="235">
        <f>'Result Entry'!BB161</f>
        <v>0</v>
      </c>
      <c r="BB159" s="251" t="str">
        <f>'Result Entry'!BC161</f>
        <v/>
      </c>
      <c r="BC159" s="252">
        <f>'Result Entry'!BD161</f>
        <v>0</v>
      </c>
      <c r="BD159" s="246">
        <f>'Result Entry'!BE161</f>
        <v>0</v>
      </c>
      <c r="BE159" s="246">
        <f>'Result Entry'!BF161</f>
        <v>0</v>
      </c>
      <c r="BF159" s="247">
        <f>'Result Entry'!BG161</f>
        <v>0</v>
      </c>
      <c r="BG159" s="248">
        <f>'Result Entry'!BH161</f>
        <v>0</v>
      </c>
      <c r="BH159" s="248">
        <f>'Result Entry'!BI161</f>
        <v>0</v>
      </c>
      <c r="BI159" s="249">
        <f>'Result Entry'!BJ161</f>
        <v>0</v>
      </c>
      <c r="BJ159" s="91">
        <f>'Result Entry'!BK161</f>
        <v>0</v>
      </c>
      <c r="BK159" s="250">
        <f>'Result Entry'!BL161</f>
        <v>0</v>
      </c>
      <c r="BL159" s="250">
        <f>'Result Entry'!BM161</f>
        <v>0</v>
      </c>
      <c r="BM159" s="250">
        <f>'Result Entry'!BN161</f>
        <v>0</v>
      </c>
      <c r="BN159" s="91">
        <f>'Result Entry'!BO161</f>
        <v>0</v>
      </c>
      <c r="BO159" s="250">
        <f>'Result Entry'!BP161</f>
        <v>0</v>
      </c>
      <c r="BP159" s="235">
        <f>'Result Entry'!BQ161</f>
        <v>0</v>
      </c>
      <c r="BQ159" s="251" t="str">
        <f>'Result Entry'!BR161</f>
        <v/>
      </c>
      <c r="BR159" s="259">
        <f>'Result Entry'!BS161</f>
        <v>0</v>
      </c>
      <c r="BS159" s="254">
        <f>'Result Entry'!BT161</f>
        <v>0</v>
      </c>
      <c r="BT159" s="254">
        <f>'Result Entry'!BU161</f>
        <v>0</v>
      </c>
      <c r="BU159" s="254">
        <f>'Result Entry'!BV161</f>
        <v>0</v>
      </c>
      <c r="BV159" s="254">
        <f>'Result Entry'!BW161</f>
        <v>0</v>
      </c>
      <c r="BW159" s="260">
        <f>'Result Entry'!BX161</f>
        <v>0</v>
      </c>
      <c r="BX159" s="235">
        <f>'Result Entry'!BY161</f>
        <v>0</v>
      </c>
      <c r="BY159" s="251" t="str">
        <f>'Result Entry'!BZ161</f>
        <v/>
      </c>
      <c r="BZ159" s="259">
        <f>'Result Entry'!CA161</f>
        <v>0</v>
      </c>
      <c r="CA159" s="254">
        <f>'Result Entry'!CB161</f>
        <v>0</v>
      </c>
      <c r="CB159" s="254">
        <f>'Result Entry'!CC161</f>
        <v>0</v>
      </c>
      <c r="CC159" s="254">
        <f>'Result Entry'!CD161</f>
        <v>0</v>
      </c>
      <c r="CD159" s="254">
        <f>'Result Entry'!CE161</f>
        <v>0</v>
      </c>
      <c r="CE159" s="260">
        <f>'Result Entry'!CF161</f>
        <v>0</v>
      </c>
      <c r="CF159" s="235">
        <f>'Result Entry'!CG161</f>
        <v>0</v>
      </c>
      <c r="CG159" s="251" t="str">
        <f>'Result Entry'!CH161</f>
        <v/>
      </c>
      <c r="CH159" s="259">
        <f>'Result Entry'!CI161</f>
        <v>0</v>
      </c>
      <c r="CI159" s="254">
        <f>'Result Entry'!CJ161</f>
        <v>0</v>
      </c>
      <c r="CJ159" s="254">
        <f>'Result Entry'!CK161</f>
        <v>0</v>
      </c>
      <c r="CK159" s="254">
        <f>'Result Entry'!CL161</f>
        <v>0</v>
      </c>
      <c r="CL159" s="254">
        <f>'Result Entry'!CM161</f>
        <v>0</v>
      </c>
      <c r="CM159" s="260">
        <f>'Result Entry'!CN161</f>
        <v>0</v>
      </c>
      <c r="CN159" s="235">
        <f>'Result Entry'!CO161</f>
        <v>0</v>
      </c>
      <c r="CO159" s="251" t="str">
        <f>'Result Entry'!CP161</f>
        <v/>
      </c>
      <c r="CP159" s="259">
        <f>'Result Entry'!CQ161</f>
        <v>0</v>
      </c>
      <c r="CQ159" s="254">
        <f>'Result Entry'!CR161</f>
        <v>0</v>
      </c>
      <c r="CR159" s="254">
        <f>'Result Entry'!CS161</f>
        <v>0</v>
      </c>
      <c r="CS159" s="254">
        <f>'Result Entry'!CT161</f>
        <v>0</v>
      </c>
      <c r="CT159" s="254">
        <f>'Result Entry'!CU161</f>
        <v>0</v>
      </c>
      <c r="CU159" s="260">
        <f>'Result Entry'!CV161</f>
        <v>0</v>
      </c>
      <c r="CV159" s="235" t="str">
        <f>'Result Entry'!CW161</f>
        <v/>
      </c>
      <c r="CW159" s="251" t="str">
        <f>'Result Entry'!CX161</f>
        <v/>
      </c>
      <c r="CX159" s="261">
        <f>'Result Entry'!CY161</f>
        <v>0</v>
      </c>
      <c r="CY159" s="262">
        <f>'Result Entry'!CZ161</f>
        <v>0</v>
      </c>
      <c r="CZ159" s="263" t="str">
        <f>'Result Entry'!DA161</f>
        <v/>
      </c>
      <c r="DA159" s="256">
        <f>'Result Entry'!DB161</f>
        <v>705</v>
      </c>
      <c r="DB159" s="242">
        <f>'Result Entry'!DC161</f>
        <v>0</v>
      </c>
      <c r="DC159" s="257">
        <f>'Result Entry'!DD161</f>
        <v>0</v>
      </c>
      <c r="DD159" s="235" t="str">
        <f>'Result Entry'!DE161</f>
        <v/>
      </c>
      <c r="DE159" s="235" t="str">
        <f>'Result Entry'!DF161</f>
        <v/>
      </c>
      <c r="DF159" s="235" t="str">
        <f>'Result Entry'!DG161</f>
        <v/>
      </c>
      <c r="DG159" s="258" t="str">
        <f>'Result Entry'!DH161</f>
        <v/>
      </c>
    </row>
    <row r="160" spans="1:111">
      <c r="A160" s="833"/>
      <c r="B160" s="245">
        <f t="shared" si="2"/>
        <v>0</v>
      </c>
      <c r="C160" s="234">
        <f>'Result Entry'!D162</f>
        <v>0</v>
      </c>
      <c r="D160" s="234">
        <f>'Result Entry'!E162</f>
        <v>0</v>
      </c>
      <c r="E160" s="234">
        <f>'Result Entry'!F162</f>
        <v>0</v>
      </c>
      <c r="F160" s="235">
        <f>'Result Entry'!G162</f>
        <v>0</v>
      </c>
      <c r="G160" s="235">
        <f>'Result Entry'!H162</f>
        <v>0</v>
      </c>
      <c r="H160" s="235">
        <f>'Result Entry'!I162</f>
        <v>0</v>
      </c>
      <c r="I160" s="525">
        <f>'Result Entry'!J162</f>
        <v>0</v>
      </c>
      <c r="J160" s="92">
        <f>'Result Entry'!K162</f>
        <v>0</v>
      </c>
      <c r="K160" s="246">
        <f>'Result Entry'!L162</f>
        <v>0</v>
      </c>
      <c r="L160" s="246">
        <f>'Result Entry'!M162</f>
        <v>0</v>
      </c>
      <c r="M160" s="247">
        <f>'Result Entry'!N162</f>
        <v>0</v>
      </c>
      <c r="N160" s="248">
        <f>'Result Entry'!O162</f>
        <v>0</v>
      </c>
      <c r="O160" s="248">
        <f>'Result Entry'!P162</f>
        <v>0</v>
      </c>
      <c r="P160" s="249">
        <f>'Result Entry'!Q162</f>
        <v>0</v>
      </c>
      <c r="Q160" s="91">
        <f>'Result Entry'!R162</f>
        <v>0</v>
      </c>
      <c r="R160" s="250">
        <f>'Result Entry'!S162</f>
        <v>0</v>
      </c>
      <c r="S160" s="250">
        <f>'Result Entry'!T162</f>
        <v>0</v>
      </c>
      <c r="T160" s="250">
        <f>'Result Entry'!U162</f>
        <v>0</v>
      </c>
      <c r="U160" s="91">
        <f>'Result Entry'!V162</f>
        <v>0</v>
      </c>
      <c r="V160" s="250">
        <f>'Result Entry'!W162</f>
        <v>0</v>
      </c>
      <c r="W160" s="235">
        <f>'Result Entry'!X162</f>
        <v>0</v>
      </c>
      <c r="X160" s="251" t="str">
        <f>'Result Entry'!Y162</f>
        <v/>
      </c>
      <c r="Y160" s="252">
        <f>'Result Entry'!Z162</f>
        <v>0</v>
      </c>
      <c r="Z160" s="246">
        <f>'Result Entry'!AA162</f>
        <v>0</v>
      </c>
      <c r="AA160" s="246">
        <f>'Result Entry'!AB162</f>
        <v>0</v>
      </c>
      <c r="AB160" s="247">
        <f>'Result Entry'!AC162</f>
        <v>0</v>
      </c>
      <c r="AC160" s="248">
        <f>'Result Entry'!AD162</f>
        <v>0</v>
      </c>
      <c r="AD160" s="248">
        <f>'Result Entry'!AE162</f>
        <v>0</v>
      </c>
      <c r="AE160" s="249">
        <f>'Result Entry'!AF162</f>
        <v>0</v>
      </c>
      <c r="AF160" s="91">
        <f>'Result Entry'!AG162</f>
        <v>0</v>
      </c>
      <c r="AG160" s="250">
        <f>'Result Entry'!AH162</f>
        <v>0</v>
      </c>
      <c r="AH160" s="250">
        <f>'Result Entry'!AI162</f>
        <v>0</v>
      </c>
      <c r="AI160" s="250">
        <f>'Result Entry'!AJ162</f>
        <v>0</v>
      </c>
      <c r="AJ160" s="91">
        <f>'Result Entry'!AK162</f>
        <v>0</v>
      </c>
      <c r="AK160" s="250">
        <f>'Result Entry'!AL162</f>
        <v>0</v>
      </c>
      <c r="AL160" s="235">
        <f>'Result Entry'!AM162</f>
        <v>0</v>
      </c>
      <c r="AM160" s="251" t="str">
        <f>'Result Entry'!AN162</f>
        <v/>
      </c>
      <c r="AN160" s="252">
        <f>'Result Entry'!AO162</f>
        <v>0</v>
      </c>
      <c r="AO160" s="246">
        <f>'Result Entry'!AP162</f>
        <v>0</v>
      </c>
      <c r="AP160" s="246">
        <f>'Result Entry'!AQ162</f>
        <v>0</v>
      </c>
      <c r="AQ160" s="247">
        <f>'Result Entry'!AR162</f>
        <v>0</v>
      </c>
      <c r="AR160" s="248">
        <f>'Result Entry'!AS162</f>
        <v>0</v>
      </c>
      <c r="AS160" s="248">
        <f>'Result Entry'!AT162</f>
        <v>0</v>
      </c>
      <c r="AT160" s="249">
        <f>'Result Entry'!AU162</f>
        <v>0</v>
      </c>
      <c r="AU160" s="91">
        <f>'Result Entry'!AV162</f>
        <v>0</v>
      </c>
      <c r="AV160" s="250">
        <f>'Result Entry'!AW162</f>
        <v>0</v>
      </c>
      <c r="AW160" s="250">
        <f>'Result Entry'!AX162</f>
        <v>0</v>
      </c>
      <c r="AX160" s="250">
        <f>'Result Entry'!AY162</f>
        <v>0</v>
      </c>
      <c r="AY160" s="91">
        <f>'Result Entry'!AZ162</f>
        <v>0</v>
      </c>
      <c r="AZ160" s="250">
        <f>'Result Entry'!BA162</f>
        <v>0</v>
      </c>
      <c r="BA160" s="235">
        <f>'Result Entry'!BB162</f>
        <v>0</v>
      </c>
      <c r="BB160" s="251" t="str">
        <f>'Result Entry'!BC162</f>
        <v/>
      </c>
      <c r="BC160" s="252">
        <f>'Result Entry'!BD162</f>
        <v>0</v>
      </c>
      <c r="BD160" s="246">
        <f>'Result Entry'!BE162</f>
        <v>0</v>
      </c>
      <c r="BE160" s="246">
        <f>'Result Entry'!BF162</f>
        <v>0</v>
      </c>
      <c r="BF160" s="247">
        <f>'Result Entry'!BG162</f>
        <v>0</v>
      </c>
      <c r="BG160" s="248">
        <f>'Result Entry'!BH162</f>
        <v>0</v>
      </c>
      <c r="BH160" s="248">
        <f>'Result Entry'!BI162</f>
        <v>0</v>
      </c>
      <c r="BI160" s="249">
        <f>'Result Entry'!BJ162</f>
        <v>0</v>
      </c>
      <c r="BJ160" s="91">
        <f>'Result Entry'!BK162</f>
        <v>0</v>
      </c>
      <c r="BK160" s="250">
        <f>'Result Entry'!BL162</f>
        <v>0</v>
      </c>
      <c r="BL160" s="250">
        <f>'Result Entry'!BM162</f>
        <v>0</v>
      </c>
      <c r="BM160" s="250">
        <f>'Result Entry'!BN162</f>
        <v>0</v>
      </c>
      <c r="BN160" s="91">
        <f>'Result Entry'!BO162</f>
        <v>0</v>
      </c>
      <c r="BO160" s="250">
        <f>'Result Entry'!BP162</f>
        <v>0</v>
      </c>
      <c r="BP160" s="235">
        <f>'Result Entry'!BQ162</f>
        <v>0</v>
      </c>
      <c r="BQ160" s="251" t="str">
        <f>'Result Entry'!BR162</f>
        <v/>
      </c>
      <c r="BR160" s="259">
        <f>'Result Entry'!BS162</f>
        <v>0</v>
      </c>
      <c r="BS160" s="254">
        <f>'Result Entry'!BT162</f>
        <v>0</v>
      </c>
      <c r="BT160" s="254">
        <f>'Result Entry'!BU162</f>
        <v>0</v>
      </c>
      <c r="BU160" s="254">
        <f>'Result Entry'!BV162</f>
        <v>0</v>
      </c>
      <c r="BV160" s="254">
        <f>'Result Entry'!BW162</f>
        <v>0</v>
      </c>
      <c r="BW160" s="260">
        <f>'Result Entry'!BX162</f>
        <v>0</v>
      </c>
      <c r="BX160" s="235">
        <f>'Result Entry'!BY162</f>
        <v>0</v>
      </c>
      <c r="BY160" s="251" t="str">
        <f>'Result Entry'!BZ162</f>
        <v/>
      </c>
      <c r="BZ160" s="259">
        <f>'Result Entry'!CA162</f>
        <v>0</v>
      </c>
      <c r="CA160" s="254">
        <f>'Result Entry'!CB162</f>
        <v>0</v>
      </c>
      <c r="CB160" s="254">
        <f>'Result Entry'!CC162</f>
        <v>0</v>
      </c>
      <c r="CC160" s="254">
        <f>'Result Entry'!CD162</f>
        <v>0</v>
      </c>
      <c r="CD160" s="254">
        <f>'Result Entry'!CE162</f>
        <v>0</v>
      </c>
      <c r="CE160" s="260">
        <f>'Result Entry'!CF162</f>
        <v>0</v>
      </c>
      <c r="CF160" s="235">
        <f>'Result Entry'!CG162</f>
        <v>0</v>
      </c>
      <c r="CG160" s="251" t="str">
        <f>'Result Entry'!CH162</f>
        <v/>
      </c>
      <c r="CH160" s="259">
        <f>'Result Entry'!CI162</f>
        <v>0</v>
      </c>
      <c r="CI160" s="254">
        <f>'Result Entry'!CJ162</f>
        <v>0</v>
      </c>
      <c r="CJ160" s="254">
        <f>'Result Entry'!CK162</f>
        <v>0</v>
      </c>
      <c r="CK160" s="254">
        <f>'Result Entry'!CL162</f>
        <v>0</v>
      </c>
      <c r="CL160" s="254">
        <f>'Result Entry'!CM162</f>
        <v>0</v>
      </c>
      <c r="CM160" s="260">
        <f>'Result Entry'!CN162</f>
        <v>0</v>
      </c>
      <c r="CN160" s="235">
        <f>'Result Entry'!CO162</f>
        <v>0</v>
      </c>
      <c r="CO160" s="251" t="str">
        <f>'Result Entry'!CP162</f>
        <v/>
      </c>
      <c r="CP160" s="259">
        <f>'Result Entry'!CQ162</f>
        <v>0</v>
      </c>
      <c r="CQ160" s="254">
        <f>'Result Entry'!CR162</f>
        <v>0</v>
      </c>
      <c r="CR160" s="254">
        <f>'Result Entry'!CS162</f>
        <v>0</v>
      </c>
      <c r="CS160" s="254">
        <f>'Result Entry'!CT162</f>
        <v>0</v>
      </c>
      <c r="CT160" s="254">
        <f>'Result Entry'!CU162</f>
        <v>0</v>
      </c>
      <c r="CU160" s="260">
        <f>'Result Entry'!CV162</f>
        <v>0</v>
      </c>
      <c r="CV160" s="235" t="str">
        <f>'Result Entry'!CW162</f>
        <v/>
      </c>
      <c r="CW160" s="251" t="str">
        <f>'Result Entry'!CX162</f>
        <v/>
      </c>
      <c r="CX160" s="261">
        <f>'Result Entry'!CY162</f>
        <v>0</v>
      </c>
      <c r="CY160" s="262">
        <f>'Result Entry'!CZ162</f>
        <v>0</v>
      </c>
      <c r="CZ160" s="263" t="str">
        <f>'Result Entry'!DA162</f>
        <v/>
      </c>
      <c r="DA160" s="256">
        <f>'Result Entry'!DB162</f>
        <v>705</v>
      </c>
      <c r="DB160" s="242">
        <f>'Result Entry'!DC162</f>
        <v>0</v>
      </c>
      <c r="DC160" s="257">
        <f>'Result Entry'!DD162</f>
        <v>0</v>
      </c>
      <c r="DD160" s="235" t="str">
        <f>'Result Entry'!DE162</f>
        <v/>
      </c>
      <c r="DE160" s="235" t="str">
        <f>'Result Entry'!DF162</f>
        <v/>
      </c>
      <c r="DF160" s="235" t="str">
        <f>'Result Entry'!DG162</f>
        <v/>
      </c>
      <c r="DG160" s="258" t="str">
        <f>'Result Entry'!DH162</f>
        <v/>
      </c>
    </row>
    <row r="161" spans="1:111">
      <c r="A161" s="833"/>
      <c r="B161" s="245">
        <f t="shared" si="2"/>
        <v>0</v>
      </c>
      <c r="C161" s="234">
        <f>'Result Entry'!D163</f>
        <v>0</v>
      </c>
      <c r="D161" s="234">
        <f>'Result Entry'!E163</f>
        <v>0</v>
      </c>
      <c r="E161" s="234">
        <f>'Result Entry'!F163</f>
        <v>0</v>
      </c>
      <c r="F161" s="235">
        <f>'Result Entry'!G163</f>
        <v>0</v>
      </c>
      <c r="G161" s="235">
        <f>'Result Entry'!H163</f>
        <v>0</v>
      </c>
      <c r="H161" s="235">
        <f>'Result Entry'!I163</f>
        <v>0</v>
      </c>
      <c r="I161" s="525">
        <f>'Result Entry'!J163</f>
        <v>0</v>
      </c>
      <c r="J161" s="92">
        <f>'Result Entry'!K163</f>
        <v>0</v>
      </c>
      <c r="K161" s="246">
        <f>'Result Entry'!L163</f>
        <v>0</v>
      </c>
      <c r="L161" s="246">
        <f>'Result Entry'!M163</f>
        <v>0</v>
      </c>
      <c r="M161" s="247">
        <f>'Result Entry'!N163</f>
        <v>0</v>
      </c>
      <c r="N161" s="248">
        <f>'Result Entry'!O163</f>
        <v>0</v>
      </c>
      <c r="O161" s="248">
        <f>'Result Entry'!P163</f>
        <v>0</v>
      </c>
      <c r="P161" s="249">
        <f>'Result Entry'!Q163</f>
        <v>0</v>
      </c>
      <c r="Q161" s="91">
        <f>'Result Entry'!R163</f>
        <v>0</v>
      </c>
      <c r="R161" s="250">
        <f>'Result Entry'!S163</f>
        <v>0</v>
      </c>
      <c r="S161" s="250">
        <f>'Result Entry'!T163</f>
        <v>0</v>
      </c>
      <c r="T161" s="250">
        <f>'Result Entry'!U163</f>
        <v>0</v>
      </c>
      <c r="U161" s="91">
        <f>'Result Entry'!V163</f>
        <v>0</v>
      </c>
      <c r="V161" s="250">
        <f>'Result Entry'!W163</f>
        <v>0</v>
      </c>
      <c r="W161" s="235">
        <f>'Result Entry'!X163</f>
        <v>0</v>
      </c>
      <c r="X161" s="251" t="str">
        <f>'Result Entry'!Y163</f>
        <v/>
      </c>
      <c r="Y161" s="252">
        <f>'Result Entry'!Z163</f>
        <v>0</v>
      </c>
      <c r="Z161" s="246">
        <f>'Result Entry'!AA163</f>
        <v>0</v>
      </c>
      <c r="AA161" s="246">
        <f>'Result Entry'!AB163</f>
        <v>0</v>
      </c>
      <c r="AB161" s="247">
        <f>'Result Entry'!AC163</f>
        <v>0</v>
      </c>
      <c r="AC161" s="248">
        <f>'Result Entry'!AD163</f>
        <v>0</v>
      </c>
      <c r="AD161" s="248">
        <f>'Result Entry'!AE163</f>
        <v>0</v>
      </c>
      <c r="AE161" s="249">
        <f>'Result Entry'!AF163</f>
        <v>0</v>
      </c>
      <c r="AF161" s="91">
        <f>'Result Entry'!AG163</f>
        <v>0</v>
      </c>
      <c r="AG161" s="250">
        <f>'Result Entry'!AH163</f>
        <v>0</v>
      </c>
      <c r="AH161" s="250">
        <f>'Result Entry'!AI163</f>
        <v>0</v>
      </c>
      <c r="AI161" s="250">
        <f>'Result Entry'!AJ163</f>
        <v>0</v>
      </c>
      <c r="AJ161" s="91">
        <f>'Result Entry'!AK163</f>
        <v>0</v>
      </c>
      <c r="AK161" s="250">
        <f>'Result Entry'!AL163</f>
        <v>0</v>
      </c>
      <c r="AL161" s="235">
        <f>'Result Entry'!AM163</f>
        <v>0</v>
      </c>
      <c r="AM161" s="251" t="str">
        <f>'Result Entry'!AN163</f>
        <v/>
      </c>
      <c r="AN161" s="252">
        <f>'Result Entry'!AO163</f>
        <v>0</v>
      </c>
      <c r="AO161" s="246">
        <f>'Result Entry'!AP163</f>
        <v>0</v>
      </c>
      <c r="AP161" s="246">
        <f>'Result Entry'!AQ163</f>
        <v>0</v>
      </c>
      <c r="AQ161" s="247">
        <f>'Result Entry'!AR163</f>
        <v>0</v>
      </c>
      <c r="AR161" s="248">
        <f>'Result Entry'!AS163</f>
        <v>0</v>
      </c>
      <c r="AS161" s="248">
        <f>'Result Entry'!AT163</f>
        <v>0</v>
      </c>
      <c r="AT161" s="249">
        <f>'Result Entry'!AU163</f>
        <v>0</v>
      </c>
      <c r="AU161" s="91">
        <f>'Result Entry'!AV163</f>
        <v>0</v>
      </c>
      <c r="AV161" s="250">
        <f>'Result Entry'!AW163</f>
        <v>0</v>
      </c>
      <c r="AW161" s="250">
        <f>'Result Entry'!AX163</f>
        <v>0</v>
      </c>
      <c r="AX161" s="250">
        <f>'Result Entry'!AY163</f>
        <v>0</v>
      </c>
      <c r="AY161" s="91">
        <f>'Result Entry'!AZ163</f>
        <v>0</v>
      </c>
      <c r="AZ161" s="250">
        <f>'Result Entry'!BA163</f>
        <v>0</v>
      </c>
      <c r="BA161" s="235">
        <f>'Result Entry'!BB163</f>
        <v>0</v>
      </c>
      <c r="BB161" s="251" t="str">
        <f>'Result Entry'!BC163</f>
        <v/>
      </c>
      <c r="BC161" s="252">
        <f>'Result Entry'!BD163</f>
        <v>0</v>
      </c>
      <c r="BD161" s="246">
        <f>'Result Entry'!BE163</f>
        <v>0</v>
      </c>
      <c r="BE161" s="246">
        <f>'Result Entry'!BF163</f>
        <v>0</v>
      </c>
      <c r="BF161" s="247">
        <f>'Result Entry'!BG163</f>
        <v>0</v>
      </c>
      <c r="BG161" s="248">
        <f>'Result Entry'!BH163</f>
        <v>0</v>
      </c>
      <c r="BH161" s="248">
        <f>'Result Entry'!BI163</f>
        <v>0</v>
      </c>
      <c r="BI161" s="249">
        <f>'Result Entry'!BJ163</f>
        <v>0</v>
      </c>
      <c r="BJ161" s="91">
        <f>'Result Entry'!BK163</f>
        <v>0</v>
      </c>
      <c r="BK161" s="250">
        <f>'Result Entry'!BL163</f>
        <v>0</v>
      </c>
      <c r="BL161" s="250">
        <f>'Result Entry'!BM163</f>
        <v>0</v>
      </c>
      <c r="BM161" s="250">
        <f>'Result Entry'!BN163</f>
        <v>0</v>
      </c>
      <c r="BN161" s="91">
        <f>'Result Entry'!BO163</f>
        <v>0</v>
      </c>
      <c r="BO161" s="250">
        <f>'Result Entry'!BP163</f>
        <v>0</v>
      </c>
      <c r="BP161" s="235">
        <f>'Result Entry'!BQ163</f>
        <v>0</v>
      </c>
      <c r="BQ161" s="251" t="str">
        <f>'Result Entry'!BR163</f>
        <v/>
      </c>
      <c r="BR161" s="259">
        <f>'Result Entry'!BS163</f>
        <v>0</v>
      </c>
      <c r="BS161" s="254">
        <f>'Result Entry'!BT163</f>
        <v>0</v>
      </c>
      <c r="BT161" s="254">
        <f>'Result Entry'!BU163</f>
        <v>0</v>
      </c>
      <c r="BU161" s="254">
        <f>'Result Entry'!BV163</f>
        <v>0</v>
      </c>
      <c r="BV161" s="254">
        <f>'Result Entry'!BW163</f>
        <v>0</v>
      </c>
      <c r="BW161" s="260">
        <f>'Result Entry'!BX163</f>
        <v>0</v>
      </c>
      <c r="BX161" s="235">
        <f>'Result Entry'!BY163</f>
        <v>0</v>
      </c>
      <c r="BY161" s="251" t="str">
        <f>'Result Entry'!BZ163</f>
        <v/>
      </c>
      <c r="BZ161" s="259">
        <f>'Result Entry'!CA163</f>
        <v>0</v>
      </c>
      <c r="CA161" s="254">
        <f>'Result Entry'!CB163</f>
        <v>0</v>
      </c>
      <c r="CB161" s="254">
        <f>'Result Entry'!CC163</f>
        <v>0</v>
      </c>
      <c r="CC161" s="254">
        <f>'Result Entry'!CD163</f>
        <v>0</v>
      </c>
      <c r="CD161" s="254">
        <f>'Result Entry'!CE163</f>
        <v>0</v>
      </c>
      <c r="CE161" s="260">
        <f>'Result Entry'!CF163</f>
        <v>0</v>
      </c>
      <c r="CF161" s="235">
        <f>'Result Entry'!CG163</f>
        <v>0</v>
      </c>
      <c r="CG161" s="251" t="str">
        <f>'Result Entry'!CH163</f>
        <v/>
      </c>
      <c r="CH161" s="259">
        <f>'Result Entry'!CI163</f>
        <v>0</v>
      </c>
      <c r="CI161" s="254">
        <f>'Result Entry'!CJ163</f>
        <v>0</v>
      </c>
      <c r="CJ161" s="254">
        <f>'Result Entry'!CK163</f>
        <v>0</v>
      </c>
      <c r="CK161" s="254">
        <f>'Result Entry'!CL163</f>
        <v>0</v>
      </c>
      <c r="CL161" s="254">
        <f>'Result Entry'!CM163</f>
        <v>0</v>
      </c>
      <c r="CM161" s="260">
        <f>'Result Entry'!CN163</f>
        <v>0</v>
      </c>
      <c r="CN161" s="235">
        <f>'Result Entry'!CO163</f>
        <v>0</v>
      </c>
      <c r="CO161" s="251" t="str">
        <f>'Result Entry'!CP163</f>
        <v/>
      </c>
      <c r="CP161" s="259">
        <f>'Result Entry'!CQ163</f>
        <v>0</v>
      </c>
      <c r="CQ161" s="254">
        <f>'Result Entry'!CR163</f>
        <v>0</v>
      </c>
      <c r="CR161" s="254">
        <f>'Result Entry'!CS163</f>
        <v>0</v>
      </c>
      <c r="CS161" s="254">
        <f>'Result Entry'!CT163</f>
        <v>0</v>
      </c>
      <c r="CT161" s="254">
        <f>'Result Entry'!CU163</f>
        <v>0</v>
      </c>
      <c r="CU161" s="260">
        <f>'Result Entry'!CV163</f>
        <v>0</v>
      </c>
      <c r="CV161" s="235" t="str">
        <f>'Result Entry'!CW163</f>
        <v/>
      </c>
      <c r="CW161" s="251" t="str">
        <f>'Result Entry'!CX163</f>
        <v/>
      </c>
      <c r="CX161" s="261">
        <f>'Result Entry'!CY163</f>
        <v>0</v>
      </c>
      <c r="CY161" s="262">
        <f>'Result Entry'!CZ163</f>
        <v>0</v>
      </c>
      <c r="CZ161" s="263" t="str">
        <f>'Result Entry'!DA163</f>
        <v/>
      </c>
      <c r="DA161" s="256">
        <f>'Result Entry'!DB163</f>
        <v>705</v>
      </c>
      <c r="DB161" s="242">
        <f>'Result Entry'!DC163</f>
        <v>0</v>
      </c>
      <c r="DC161" s="257">
        <f>'Result Entry'!DD163</f>
        <v>0</v>
      </c>
      <c r="DD161" s="235" t="str">
        <f>'Result Entry'!DE163</f>
        <v/>
      </c>
      <c r="DE161" s="235" t="str">
        <f>'Result Entry'!DF163</f>
        <v/>
      </c>
      <c r="DF161" s="235" t="str">
        <f>'Result Entry'!DG163</f>
        <v/>
      </c>
      <c r="DG161" s="258" t="str">
        <f>'Result Entry'!DH163</f>
        <v/>
      </c>
    </row>
    <row r="162" spans="1:111">
      <c r="A162" s="833"/>
      <c r="B162" s="245">
        <f t="shared" si="2"/>
        <v>0</v>
      </c>
      <c r="C162" s="234">
        <f>'Result Entry'!D164</f>
        <v>0</v>
      </c>
      <c r="D162" s="234">
        <f>'Result Entry'!E164</f>
        <v>0</v>
      </c>
      <c r="E162" s="234">
        <f>'Result Entry'!F164</f>
        <v>0</v>
      </c>
      <c r="F162" s="235">
        <f>'Result Entry'!G164</f>
        <v>0</v>
      </c>
      <c r="G162" s="235">
        <f>'Result Entry'!H164</f>
        <v>0</v>
      </c>
      <c r="H162" s="235">
        <f>'Result Entry'!I164</f>
        <v>0</v>
      </c>
      <c r="I162" s="525">
        <f>'Result Entry'!J164</f>
        <v>0</v>
      </c>
      <c r="J162" s="92">
        <f>'Result Entry'!K164</f>
        <v>0</v>
      </c>
      <c r="K162" s="246">
        <f>'Result Entry'!L164</f>
        <v>0</v>
      </c>
      <c r="L162" s="246">
        <f>'Result Entry'!M164</f>
        <v>0</v>
      </c>
      <c r="M162" s="247">
        <f>'Result Entry'!N164</f>
        <v>0</v>
      </c>
      <c r="N162" s="248">
        <f>'Result Entry'!O164</f>
        <v>0</v>
      </c>
      <c r="O162" s="248">
        <f>'Result Entry'!P164</f>
        <v>0</v>
      </c>
      <c r="P162" s="249">
        <f>'Result Entry'!Q164</f>
        <v>0</v>
      </c>
      <c r="Q162" s="91">
        <f>'Result Entry'!R164</f>
        <v>0</v>
      </c>
      <c r="R162" s="250">
        <f>'Result Entry'!S164</f>
        <v>0</v>
      </c>
      <c r="S162" s="250">
        <f>'Result Entry'!T164</f>
        <v>0</v>
      </c>
      <c r="T162" s="250">
        <f>'Result Entry'!U164</f>
        <v>0</v>
      </c>
      <c r="U162" s="91">
        <f>'Result Entry'!V164</f>
        <v>0</v>
      </c>
      <c r="V162" s="250">
        <f>'Result Entry'!W164</f>
        <v>0</v>
      </c>
      <c r="W162" s="235">
        <f>'Result Entry'!X164</f>
        <v>0</v>
      </c>
      <c r="X162" s="251" t="str">
        <f>'Result Entry'!Y164</f>
        <v/>
      </c>
      <c r="Y162" s="252">
        <f>'Result Entry'!Z164</f>
        <v>0</v>
      </c>
      <c r="Z162" s="246">
        <f>'Result Entry'!AA164</f>
        <v>0</v>
      </c>
      <c r="AA162" s="246">
        <f>'Result Entry'!AB164</f>
        <v>0</v>
      </c>
      <c r="AB162" s="247">
        <f>'Result Entry'!AC164</f>
        <v>0</v>
      </c>
      <c r="AC162" s="248">
        <f>'Result Entry'!AD164</f>
        <v>0</v>
      </c>
      <c r="AD162" s="248">
        <f>'Result Entry'!AE164</f>
        <v>0</v>
      </c>
      <c r="AE162" s="249">
        <f>'Result Entry'!AF164</f>
        <v>0</v>
      </c>
      <c r="AF162" s="91">
        <f>'Result Entry'!AG164</f>
        <v>0</v>
      </c>
      <c r="AG162" s="250">
        <f>'Result Entry'!AH164</f>
        <v>0</v>
      </c>
      <c r="AH162" s="250">
        <f>'Result Entry'!AI164</f>
        <v>0</v>
      </c>
      <c r="AI162" s="250">
        <f>'Result Entry'!AJ164</f>
        <v>0</v>
      </c>
      <c r="AJ162" s="91">
        <f>'Result Entry'!AK164</f>
        <v>0</v>
      </c>
      <c r="AK162" s="250">
        <f>'Result Entry'!AL164</f>
        <v>0</v>
      </c>
      <c r="AL162" s="235">
        <f>'Result Entry'!AM164</f>
        <v>0</v>
      </c>
      <c r="AM162" s="251" t="str">
        <f>'Result Entry'!AN164</f>
        <v/>
      </c>
      <c r="AN162" s="252">
        <f>'Result Entry'!AO164</f>
        <v>0</v>
      </c>
      <c r="AO162" s="246">
        <f>'Result Entry'!AP164</f>
        <v>0</v>
      </c>
      <c r="AP162" s="246">
        <f>'Result Entry'!AQ164</f>
        <v>0</v>
      </c>
      <c r="AQ162" s="247">
        <f>'Result Entry'!AR164</f>
        <v>0</v>
      </c>
      <c r="AR162" s="248">
        <f>'Result Entry'!AS164</f>
        <v>0</v>
      </c>
      <c r="AS162" s="248">
        <f>'Result Entry'!AT164</f>
        <v>0</v>
      </c>
      <c r="AT162" s="249">
        <f>'Result Entry'!AU164</f>
        <v>0</v>
      </c>
      <c r="AU162" s="91">
        <f>'Result Entry'!AV164</f>
        <v>0</v>
      </c>
      <c r="AV162" s="250">
        <f>'Result Entry'!AW164</f>
        <v>0</v>
      </c>
      <c r="AW162" s="250">
        <f>'Result Entry'!AX164</f>
        <v>0</v>
      </c>
      <c r="AX162" s="250">
        <f>'Result Entry'!AY164</f>
        <v>0</v>
      </c>
      <c r="AY162" s="91">
        <f>'Result Entry'!AZ164</f>
        <v>0</v>
      </c>
      <c r="AZ162" s="250">
        <f>'Result Entry'!BA164</f>
        <v>0</v>
      </c>
      <c r="BA162" s="235">
        <f>'Result Entry'!BB164</f>
        <v>0</v>
      </c>
      <c r="BB162" s="251" t="str">
        <f>'Result Entry'!BC164</f>
        <v/>
      </c>
      <c r="BC162" s="252">
        <f>'Result Entry'!BD164</f>
        <v>0</v>
      </c>
      <c r="BD162" s="246">
        <f>'Result Entry'!BE164</f>
        <v>0</v>
      </c>
      <c r="BE162" s="246">
        <f>'Result Entry'!BF164</f>
        <v>0</v>
      </c>
      <c r="BF162" s="247">
        <f>'Result Entry'!BG164</f>
        <v>0</v>
      </c>
      <c r="BG162" s="248">
        <f>'Result Entry'!BH164</f>
        <v>0</v>
      </c>
      <c r="BH162" s="248">
        <f>'Result Entry'!BI164</f>
        <v>0</v>
      </c>
      <c r="BI162" s="249">
        <f>'Result Entry'!BJ164</f>
        <v>0</v>
      </c>
      <c r="BJ162" s="91">
        <f>'Result Entry'!BK164</f>
        <v>0</v>
      </c>
      <c r="BK162" s="250">
        <f>'Result Entry'!BL164</f>
        <v>0</v>
      </c>
      <c r="BL162" s="250">
        <f>'Result Entry'!BM164</f>
        <v>0</v>
      </c>
      <c r="BM162" s="250">
        <f>'Result Entry'!BN164</f>
        <v>0</v>
      </c>
      <c r="BN162" s="91">
        <f>'Result Entry'!BO164</f>
        <v>0</v>
      </c>
      <c r="BO162" s="250">
        <f>'Result Entry'!BP164</f>
        <v>0</v>
      </c>
      <c r="BP162" s="235">
        <f>'Result Entry'!BQ164</f>
        <v>0</v>
      </c>
      <c r="BQ162" s="251" t="str">
        <f>'Result Entry'!BR164</f>
        <v/>
      </c>
      <c r="BR162" s="259">
        <f>'Result Entry'!BS164</f>
        <v>0</v>
      </c>
      <c r="BS162" s="254">
        <f>'Result Entry'!BT164</f>
        <v>0</v>
      </c>
      <c r="BT162" s="254">
        <f>'Result Entry'!BU164</f>
        <v>0</v>
      </c>
      <c r="BU162" s="254">
        <f>'Result Entry'!BV164</f>
        <v>0</v>
      </c>
      <c r="BV162" s="254">
        <f>'Result Entry'!BW164</f>
        <v>0</v>
      </c>
      <c r="BW162" s="260">
        <f>'Result Entry'!BX164</f>
        <v>0</v>
      </c>
      <c r="BX162" s="235">
        <f>'Result Entry'!BY164</f>
        <v>0</v>
      </c>
      <c r="BY162" s="251" t="str">
        <f>'Result Entry'!BZ164</f>
        <v/>
      </c>
      <c r="BZ162" s="259">
        <f>'Result Entry'!CA164</f>
        <v>0</v>
      </c>
      <c r="CA162" s="254">
        <f>'Result Entry'!CB164</f>
        <v>0</v>
      </c>
      <c r="CB162" s="254">
        <f>'Result Entry'!CC164</f>
        <v>0</v>
      </c>
      <c r="CC162" s="254">
        <f>'Result Entry'!CD164</f>
        <v>0</v>
      </c>
      <c r="CD162" s="254">
        <f>'Result Entry'!CE164</f>
        <v>0</v>
      </c>
      <c r="CE162" s="260">
        <f>'Result Entry'!CF164</f>
        <v>0</v>
      </c>
      <c r="CF162" s="235">
        <f>'Result Entry'!CG164</f>
        <v>0</v>
      </c>
      <c r="CG162" s="251" t="str">
        <f>'Result Entry'!CH164</f>
        <v/>
      </c>
      <c r="CH162" s="259">
        <f>'Result Entry'!CI164</f>
        <v>0</v>
      </c>
      <c r="CI162" s="254">
        <f>'Result Entry'!CJ164</f>
        <v>0</v>
      </c>
      <c r="CJ162" s="254">
        <f>'Result Entry'!CK164</f>
        <v>0</v>
      </c>
      <c r="CK162" s="254">
        <f>'Result Entry'!CL164</f>
        <v>0</v>
      </c>
      <c r="CL162" s="254">
        <f>'Result Entry'!CM164</f>
        <v>0</v>
      </c>
      <c r="CM162" s="260">
        <f>'Result Entry'!CN164</f>
        <v>0</v>
      </c>
      <c r="CN162" s="235">
        <f>'Result Entry'!CO164</f>
        <v>0</v>
      </c>
      <c r="CO162" s="251" t="str">
        <f>'Result Entry'!CP164</f>
        <v/>
      </c>
      <c r="CP162" s="259">
        <f>'Result Entry'!CQ164</f>
        <v>0</v>
      </c>
      <c r="CQ162" s="254">
        <f>'Result Entry'!CR164</f>
        <v>0</v>
      </c>
      <c r="CR162" s="254">
        <f>'Result Entry'!CS164</f>
        <v>0</v>
      </c>
      <c r="CS162" s="254">
        <f>'Result Entry'!CT164</f>
        <v>0</v>
      </c>
      <c r="CT162" s="254">
        <f>'Result Entry'!CU164</f>
        <v>0</v>
      </c>
      <c r="CU162" s="260">
        <f>'Result Entry'!CV164</f>
        <v>0</v>
      </c>
      <c r="CV162" s="235" t="str">
        <f>'Result Entry'!CW164</f>
        <v/>
      </c>
      <c r="CW162" s="251" t="str">
        <f>'Result Entry'!CX164</f>
        <v/>
      </c>
      <c r="CX162" s="261">
        <f>'Result Entry'!CY164</f>
        <v>0</v>
      </c>
      <c r="CY162" s="262">
        <f>'Result Entry'!CZ164</f>
        <v>0</v>
      </c>
      <c r="CZ162" s="263" t="str">
        <f>'Result Entry'!DA164</f>
        <v/>
      </c>
      <c r="DA162" s="256">
        <f>'Result Entry'!DB164</f>
        <v>705</v>
      </c>
      <c r="DB162" s="242">
        <f>'Result Entry'!DC164</f>
        <v>0</v>
      </c>
      <c r="DC162" s="257">
        <f>'Result Entry'!DD164</f>
        <v>0</v>
      </c>
      <c r="DD162" s="235" t="str">
        <f>'Result Entry'!DE164</f>
        <v/>
      </c>
      <c r="DE162" s="235" t="str">
        <f>'Result Entry'!DF164</f>
        <v/>
      </c>
      <c r="DF162" s="235" t="str">
        <f>'Result Entry'!DG164</f>
        <v/>
      </c>
      <c r="DG162" s="258" t="str">
        <f>'Result Entry'!DH164</f>
        <v/>
      </c>
    </row>
    <row r="163" spans="1:111">
      <c r="A163" s="833"/>
      <c r="B163" s="245">
        <f t="shared" si="2"/>
        <v>0</v>
      </c>
      <c r="C163" s="234">
        <f>'Result Entry'!D165</f>
        <v>0</v>
      </c>
      <c r="D163" s="234">
        <f>'Result Entry'!E165</f>
        <v>0</v>
      </c>
      <c r="E163" s="234">
        <f>'Result Entry'!F165</f>
        <v>0</v>
      </c>
      <c r="F163" s="235">
        <f>'Result Entry'!G165</f>
        <v>0</v>
      </c>
      <c r="G163" s="235">
        <f>'Result Entry'!H165</f>
        <v>0</v>
      </c>
      <c r="H163" s="235">
        <f>'Result Entry'!I165</f>
        <v>0</v>
      </c>
      <c r="I163" s="525">
        <f>'Result Entry'!J165</f>
        <v>0</v>
      </c>
      <c r="J163" s="92">
        <f>'Result Entry'!K165</f>
        <v>0</v>
      </c>
      <c r="K163" s="246">
        <f>'Result Entry'!L165</f>
        <v>0</v>
      </c>
      <c r="L163" s="246">
        <f>'Result Entry'!M165</f>
        <v>0</v>
      </c>
      <c r="M163" s="247">
        <f>'Result Entry'!N165</f>
        <v>0</v>
      </c>
      <c r="N163" s="248">
        <f>'Result Entry'!O165</f>
        <v>0</v>
      </c>
      <c r="O163" s="248">
        <f>'Result Entry'!P165</f>
        <v>0</v>
      </c>
      <c r="P163" s="249">
        <f>'Result Entry'!Q165</f>
        <v>0</v>
      </c>
      <c r="Q163" s="91">
        <f>'Result Entry'!R165</f>
        <v>0</v>
      </c>
      <c r="R163" s="250">
        <f>'Result Entry'!S165</f>
        <v>0</v>
      </c>
      <c r="S163" s="250">
        <f>'Result Entry'!T165</f>
        <v>0</v>
      </c>
      <c r="T163" s="250">
        <f>'Result Entry'!U165</f>
        <v>0</v>
      </c>
      <c r="U163" s="91">
        <f>'Result Entry'!V165</f>
        <v>0</v>
      </c>
      <c r="V163" s="250">
        <f>'Result Entry'!W165</f>
        <v>0</v>
      </c>
      <c r="W163" s="235">
        <f>'Result Entry'!X165</f>
        <v>0</v>
      </c>
      <c r="X163" s="251" t="str">
        <f>'Result Entry'!Y165</f>
        <v/>
      </c>
      <c r="Y163" s="252">
        <f>'Result Entry'!Z165</f>
        <v>0</v>
      </c>
      <c r="Z163" s="246">
        <f>'Result Entry'!AA165</f>
        <v>0</v>
      </c>
      <c r="AA163" s="246">
        <f>'Result Entry'!AB165</f>
        <v>0</v>
      </c>
      <c r="AB163" s="247">
        <f>'Result Entry'!AC165</f>
        <v>0</v>
      </c>
      <c r="AC163" s="248">
        <f>'Result Entry'!AD165</f>
        <v>0</v>
      </c>
      <c r="AD163" s="248">
        <f>'Result Entry'!AE165</f>
        <v>0</v>
      </c>
      <c r="AE163" s="249">
        <f>'Result Entry'!AF165</f>
        <v>0</v>
      </c>
      <c r="AF163" s="91">
        <f>'Result Entry'!AG165</f>
        <v>0</v>
      </c>
      <c r="AG163" s="250">
        <f>'Result Entry'!AH165</f>
        <v>0</v>
      </c>
      <c r="AH163" s="250">
        <f>'Result Entry'!AI165</f>
        <v>0</v>
      </c>
      <c r="AI163" s="250">
        <f>'Result Entry'!AJ165</f>
        <v>0</v>
      </c>
      <c r="AJ163" s="91">
        <f>'Result Entry'!AK165</f>
        <v>0</v>
      </c>
      <c r="AK163" s="250">
        <f>'Result Entry'!AL165</f>
        <v>0</v>
      </c>
      <c r="AL163" s="235">
        <f>'Result Entry'!AM165</f>
        <v>0</v>
      </c>
      <c r="AM163" s="251" t="str">
        <f>'Result Entry'!AN165</f>
        <v/>
      </c>
      <c r="AN163" s="252">
        <f>'Result Entry'!AO165</f>
        <v>0</v>
      </c>
      <c r="AO163" s="246">
        <f>'Result Entry'!AP165</f>
        <v>0</v>
      </c>
      <c r="AP163" s="246">
        <f>'Result Entry'!AQ165</f>
        <v>0</v>
      </c>
      <c r="AQ163" s="247">
        <f>'Result Entry'!AR165</f>
        <v>0</v>
      </c>
      <c r="AR163" s="248">
        <f>'Result Entry'!AS165</f>
        <v>0</v>
      </c>
      <c r="AS163" s="248">
        <f>'Result Entry'!AT165</f>
        <v>0</v>
      </c>
      <c r="AT163" s="249">
        <f>'Result Entry'!AU165</f>
        <v>0</v>
      </c>
      <c r="AU163" s="91">
        <f>'Result Entry'!AV165</f>
        <v>0</v>
      </c>
      <c r="AV163" s="250">
        <f>'Result Entry'!AW165</f>
        <v>0</v>
      </c>
      <c r="AW163" s="250">
        <f>'Result Entry'!AX165</f>
        <v>0</v>
      </c>
      <c r="AX163" s="250">
        <f>'Result Entry'!AY165</f>
        <v>0</v>
      </c>
      <c r="AY163" s="91">
        <f>'Result Entry'!AZ165</f>
        <v>0</v>
      </c>
      <c r="AZ163" s="250">
        <f>'Result Entry'!BA165</f>
        <v>0</v>
      </c>
      <c r="BA163" s="235">
        <f>'Result Entry'!BB165</f>
        <v>0</v>
      </c>
      <c r="BB163" s="251" t="str">
        <f>'Result Entry'!BC165</f>
        <v/>
      </c>
      <c r="BC163" s="252">
        <f>'Result Entry'!BD165</f>
        <v>0</v>
      </c>
      <c r="BD163" s="246">
        <f>'Result Entry'!BE165</f>
        <v>0</v>
      </c>
      <c r="BE163" s="246">
        <f>'Result Entry'!BF165</f>
        <v>0</v>
      </c>
      <c r="BF163" s="247">
        <f>'Result Entry'!BG165</f>
        <v>0</v>
      </c>
      <c r="BG163" s="248">
        <f>'Result Entry'!BH165</f>
        <v>0</v>
      </c>
      <c r="BH163" s="248">
        <f>'Result Entry'!BI165</f>
        <v>0</v>
      </c>
      <c r="BI163" s="249">
        <f>'Result Entry'!BJ165</f>
        <v>0</v>
      </c>
      <c r="BJ163" s="91">
        <f>'Result Entry'!BK165</f>
        <v>0</v>
      </c>
      <c r="BK163" s="250">
        <f>'Result Entry'!BL165</f>
        <v>0</v>
      </c>
      <c r="BL163" s="250">
        <f>'Result Entry'!BM165</f>
        <v>0</v>
      </c>
      <c r="BM163" s="250">
        <f>'Result Entry'!BN165</f>
        <v>0</v>
      </c>
      <c r="BN163" s="91">
        <f>'Result Entry'!BO165</f>
        <v>0</v>
      </c>
      <c r="BO163" s="250">
        <f>'Result Entry'!BP165</f>
        <v>0</v>
      </c>
      <c r="BP163" s="235">
        <f>'Result Entry'!BQ165</f>
        <v>0</v>
      </c>
      <c r="BQ163" s="251" t="str">
        <f>'Result Entry'!BR165</f>
        <v/>
      </c>
      <c r="BR163" s="259">
        <f>'Result Entry'!BS165</f>
        <v>0</v>
      </c>
      <c r="BS163" s="254">
        <f>'Result Entry'!BT165</f>
        <v>0</v>
      </c>
      <c r="BT163" s="254">
        <f>'Result Entry'!BU165</f>
        <v>0</v>
      </c>
      <c r="BU163" s="254">
        <f>'Result Entry'!BV165</f>
        <v>0</v>
      </c>
      <c r="BV163" s="254">
        <f>'Result Entry'!BW165</f>
        <v>0</v>
      </c>
      <c r="BW163" s="260">
        <f>'Result Entry'!BX165</f>
        <v>0</v>
      </c>
      <c r="BX163" s="235">
        <f>'Result Entry'!BY165</f>
        <v>0</v>
      </c>
      <c r="BY163" s="251" t="str">
        <f>'Result Entry'!BZ165</f>
        <v/>
      </c>
      <c r="BZ163" s="259">
        <f>'Result Entry'!CA165</f>
        <v>0</v>
      </c>
      <c r="CA163" s="254">
        <f>'Result Entry'!CB165</f>
        <v>0</v>
      </c>
      <c r="CB163" s="254">
        <f>'Result Entry'!CC165</f>
        <v>0</v>
      </c>
      <c r="CC163" s="254">
        <f>'Result Entry'!CD165</f>
        <v>0</v>
      </c>
      <c r="CD163" s="254">
        <f>'Result Entry'!CE165</f>
        <v>0</v>
      </c>
      <c r="CE163" s="260">
        <f>'Result Entry'!CF165</f>
        <v>0</v>
      </c>
      <c r="CF163" s="235">
        <f>'Result Entry'!CG165</f>
        <v>0</v>
      </c>
      <c r="CG163" s="251" t="str">
        <f>'Result Entry'!CH165</f>
        <v/>
      </c>
      <c r="CH163" s="259">
        <f>'Result Entry'!CI165</f>
        <v>0</v>
      </c>
      <c r="CI163" s="254">
        <f>'Result Entry'!CJ165</f>
        <v>0</v>
      </c>
      <c r="CJ163" s="254">
        <f>'Result Entry'!CK165</f>
        <v>0</v>
      </c>
      <c r="CK163" s="254">
        <f>'Result Entry'!CL165</f>
        <v>0</v>
      </c>
      <c r="CL163" s="254">
        <f>'Result Entry'!CM165</f>
        <v>0</v>
      </c>
      <c r="CM163" s="260">
        <f>'Result Entry'!CN165</f>
        <v>0</v>
      </c>
      <c r="CN163" s="235">
        <f>'Result Entry'!CO165</f>
        <v>0</v>
      </c>
      <c r="CO163" s="251" t="str">
        <f>'Result Entry'!CP165</f>
        <v/>
      </c>
      <c r="CP163" s="259">
        <f>'Result Entry'!CQ165</f>
        <v>0</v>
      </c>
      <c r="CQ163" s="254">
        <f>'Result Entry'!CR165</f>
        <v>0</v>
      </c>
      <c r="CR163" s="254">
        <f>'Result Entry'!CS165</f>
        <v>0</v>
      </c>
      <c r="CS163" s="254">
        <f>'Result Entry'!CT165</f>
        <v>0</v>
      </c>
      <c r="CT163" s="254">
        <f>'Result Entry'!CU165</f>
        <v>0</v>
      </c>
      <c r="CU163" s="260">
        <f>'Result Entry'!CV165</f>
        <v>0</v>
      </c>
      <c r="CV163" s="235" t="str">
        <f>'Result Entry'!CW165</f>
        <v/>
      </c>
      <c r="CW163" s="251" t="str">
        <f>'Result Entry'!CX165</f>
        <v/>
      </c>
      <c r="CX163" s="261">
        <f>'Result Entry'!CY165</f>
        <v>0</v>
      </c>
      <c r="CY163" s="262">
        <f>'Result Entry'!CZ165</f>
        <v>0</v>
      </c>
      <c r="CZ163" s="263" t="str">
        <f>'Result Entry'!DA165</f>
        <v/>
      </c>
      <c r="DA163" s="256">
        <f>'Result Entry'!DB165</f>
        <v>705</v>
      </c>
      <c r="DB163" s="242">
        <f>'Result Entry'!DC165</f>
        <v>0</v>
      </c>
      <c r="DC163" s="257">
        <f>'Result Entry'!DD165</f>
        <v>0</v>
      </c>
      <c r="DD163" s="235" t="str">
        <f>'Result Entry'!DE165</f>
        <v/>
      </c>
      <c r="DE163" s="235" t="str">
        <f>'Result Entry'!DF165</f>
        <v/>
      </c>
      <c r="DF163" s="235" t="str">
        <f>'Result Entry'!DG165</f>
        <v/>
      </c>
      <c r="DG163" s="258" t="str">
        <f>'Result Entry'!DH165</f>
        <v/>
      </c>
    </row>
    <row r="164" spans="1:111">
      <c r="A164" s="833"/>
      <c r="B164" s="245">
        <f t="shared" si="2"/>
        <v>0</v>
      </c>
      <c r="C164" s="234">
        <f>'Result Entry'!D166</f>
        <v>0</v>
      </c>
      <c r="D164" s="234">
        <f>'Result Entry'!E166</f>
        <v>0</v>
      </c>
      <c r="E164" s="234">
        <f>'Result Entry'!F166</f>
        <v>0</v>
      </c>
      <c r="F164" s="235">
        <f>'Result Entry'!G166</f>
        <v>0</v>
      </c>
      <c r="G164" s="235">
        <f>'Result Entry'!H166</f>
        <v>0</v>
      </c>
      <c r="H164" s="235">
        <f>'Result Entry'!I166</f>
        <v>0</v>
      </c>
      <c r="I164" s="525">
        <f>'Result Entry'!J166</f>
        <v>0</v>
      </c>
      <c r="J164" s="92">
        <f>'Result Entry'!K166</f>
        <v>0</v>
      </c>
      <c r="K164" s="246">
        <f>'Result Entry'!L166</f>
        <v>0</v>
      </c>
      <c r="L164" s="246">
        <f>'Result Entry'!M166</f>
        <v>0</v>
      </c>
      <c r="M164" s="247">
        <f>'Result Entry'!N166</f>
        <v>0</v>
      </c>
      <c r="N164" s="248">
        <f>'Result Entry'!O166</f>
        <v>0</v>
      </c>
      <c r="O164" s="248">
        <f>'Result Entry'!P166</f>
        <v>0</v>
      </c>
      <c r="P164" s="249">
        <f>'Result Entry'!Q166</f>
        <v>0</v>
      </c>
      <c r="Q164" s="91">
        <f>'Result Entry'!R166</f>
        <v>0</v>
      </c>
      <c r="R164" s="250">
        <f>'Result Entry'!S166</f>
        <v>0</v>
      </c>
      <c r="S164" s="250">
        <f>'Result Entry'!T166</f>
        <v>0</v>
      </c>
      <c r="T164" s="250">
        <f>'Result Entry'!U166</f>
        <v>0</v>
      </c>
      <c r="U164" s="91">
        <f>'Result Entry'!V166</f>
        <v>0</v>
      </c>
      <c r="V164" s="250">
        <f>'Result Entry'!W166</f>
        <v>0</v>
      </c>
      <c r="W164" s="235">
        <f>'Result Entry'!X166</f>
        <v>0</v>
      </c>
      <c r="X164" s="251" t="str">
        <f>'Result Entry'!Y166</f>
        <v/>
      </c>
      <c r="Y164" s="252">
        <f>'Result Entry'!Z166</f>
        <v>0</v>
      </c>
      <c r="Z164" s="246">
        <f>'Result Entry'!AA166</f>
        <v>0</v>
      </c>
      <c r="AA164" s="246">
        <f>'Result Entry'!AB166</f>
        <v>0</v>
      </c>
      <c r="AB164" s="247">
        <f>'Result Entry'!AC166</f>
        <v>0</v>
      </c>
      <c r="AC164" s="248">
        <f>'Result Entry'!AD166</f>
        <v>0</v>
      </c>
      <c r="AD164" s="248">
        <f>'Result Entry'!AE166</f>
        <v>0</v>
      </c>
      <c r="AE164" s="249">
        <f>'Result Entry'!AF166</f>
        <v>0</v>
      </c>
      <c r="AF164" s="91">
        <f>'Result Entry'!AG166</f>
        <v>0</v>
      </c>
      <c r="AG164" s="250">
        <f>'Result Entry'!AH166</f>
        <v>0</v>
      </c>
      <c r="AH164" s="250">
        <f>'Result Entry'!AI166</f>
        <v>0</v>
      </c>
      <c r="AI164" s="250">
        <f>'Result Entry'!AJ166</f>
        <v>0</v>
      </c>
      <c r="AJ164" s="91">
        <f>'Result Entry'!AK166</f>
        <v>0</v>
      </c>
      <c r="AK164" s="250">
        <f>'Result Entry'!AL166</f>
        <v>0</v>
      </c>
      <c r="AL164" s="235">
        <f>'Result Entry'!AM166</f>
        <v>0</v>
      </c>
      <c r="AM164" s="251" t="str">
        <f>'Result Entry'!AN166</f>
        <v/>
      </c>
      <c r="AN164" s="252">
        <f>'Result Entry'!AO166</f>
        <v>0</v>
      </c>
      <c r="AO164" s="246">
        <f>'Result Entry'!AP166</f>
        <v>0</v>
      </c>
      <c r="AP164" s="246">
        <f>'Result Entry'!AQ166</f>
        <v>0</v>
      </c>
      <c r="AQ164" s="247">
        <f>'Result Entry'!AR166</f>
        <v>0</v>
      </c>
      <c r="AR164" s="248">
        <f>'Result Entry'!AS166</f>
        <v>0</v>
      </c>
      <c r="AS164" s="248">
        <f>'Result Entry'!AT166</f>
        <v>0</v>
      </c>
      <c r="AT164" s="249">
        <f>'Result Entry'!AU166</f>
        <v>0</v>
      </c>
      <c r="AU164" s="91">
        <f>'Result Entry'!AV166</f>
        <v>0</v>
      </c>
      <c r="AV164" s="250">
        <f>'Result Entry'!AW166</f>
        <v>0</v>
      </c>
      <c r="AW164" s="250">
        <f>'Result Entry'!AX166</f>
        <v>0</v>
      </c>
      <c r="AX164" s="250">
        <f>'Result Entry'!AY166</f>
        <v>0</v>
      </c>
      <c r="AY164" s="91">
        <f>'Result Entry'!AZ166</f>
        <v>0</v>
      </c>
      <c r="AZ164" s="250">
        <f>'Result Entry'!BA166</f>
        <v>0</v>
      </c>
      <c r="BA164" s="235">
        <f>'Result Entry'!BB166</f>
        <v>0</v>
      </c>
      <c r="BB164" s="251" t="str">
        <f>'Result Entry'!BC166</f>
        <v/>
      </c>
      <c r="BC164" s="252">
        <f>'Result Entry'!BD166</f>
        <v>0</v>
      </c>
      <c r="BD164" s="246">
        <f>'Result Entry'!BE166</f>
        <v>0</v>
      </c>
      <c r="BE164" s="246">
        <f>'Result Entry'!BF166</f>
        <v>0</v>
      </c>
      <c r="BF164" s="247">
        <f>'Result Entry'!BG166</f>
        <v>0</v>
      </c>
      <c r="BG164" s="248">
        <f>'Result Entry'!BH166</f>
        <v>0</v>
      </c>
      <c r="BH164" s="248">
        <f>'Result Entry'!BI166</f>
        <v>0</v>
      </c>
      <c r="BI164" s="249">
        <f>'Result Entry'!BJ166</f>
        <v>0</v>
      </c>
      <c r="BJ164" s="91">
        <f>'Result Entry'!BK166</f>
        <v>0</v>
      </c>
      <c r="BK164" s="250">
        <f>'Result Entry'!BL166</f>
        <v>0</v>
      </c>
      <c r="BL164" s="250">
        <f>'Result Entry'!BM166</f>
        <v>0</v>
      </c>
      <c r="BM164" s="250">
        <f>'Result Entry'!BN166</f>
        <v>0</v>
      </c>
      <c r="BN164" s="91">
        <f>'Result Entry'!BO166</f>
        <v>0</v>
      </c>
      <c r="BO164" s="250">
        <f>'Result Entry'!BP166</f>
        <v>0</v>
      </c>
      <c r="BP164" s="235">
        <f>'Result Entry'!BQ166</f>
        <v>0</v>
      </c>
      <c r="BQ164" s="251" t="str">
        <f>'Result Entry'!BR166</f>
        <v/>
      </c>
      <c r="BR164" s="259">
        <f>'Result Entry'!BS166</f>
        <v>0</v>
      </c>
      <c r="BS164" s="254">
        <f>'Result Entry'!BT166</f>
        <v>0</v>
      </c>
      <c r="BT164" s="254">
        <f>'Result Entry'!BU166</f>
        <v>0</v>
      </c>
      <c r="BU164" s="254">
        <f>'Result Entry'!BV166</f>
        <v>0</v>
      </c>
      <c r="BV164" s="254">
        <f>'Result Entry'!BW166</f>
        <v>0</v>
      </c>
      <c r="BW164" s="260">
        <f>'Result Entry'!BX166</f>
        <v>0</v>
      </c>
      <c r="BX164" s="235">
        <f>'Result Entry'!BY166</f>
        <v>0</v>
      </c>
      <c r="BY164" s="251" t="str">
        <f>'Result Entry'!BZ166</f>
        <v/>
      </c>
      <c r="BZ164" s="259">
        <f>'Result Entry'!CA166</f>
        <v>0</v>
      </c>
      <c r="CA164" s="254">
        <f>'Result Entry'!CB166</f>
        <v>0</v>
      </c>
      <c r="CB164" s="254">
        <f>'Result Entry'!CC166</f>
        <v>0</v>
      </c>
      <c r="CC164" s="254">
        <f>'Result Entry'!CD166</f>
        <v>0</v>
      </c>
      <c r="CD164" s="254">
        <f>'Result Entry'!CE166</f>
        <v>0</v>
      </c>
      <c r="CE164" s="260">
        <f>'Result Entry'!CF166</f>
        <v>0</v>
      </c>
      <c r="CF164" s="235">
        <f>'Result Entry'!CG166</f>
        <v>0</v>
      </c>
      <c r="CG164" s="251" t="str">
        <f>'Result Entry'!CH166</f>
        <v/>
      </c>
      <c r="CH164" s="259">
        <f>'Result Entry'!CI166</f>
        <v>0</v>
      </c>
      <c r="CI164" s="254">
        <f>'Result Entry'!CJ166</f>
        <v>0</v>
      </c>
      <c r="CJ164" s="254">
        <f>'Result Entry'!CK166</f>
        <v>0</v>
      </c>
      <c r="CK164" s="254">
        <f>'Result Entry'!CL166</f>
        <v>0</v>
      </c>
      <c r="CL164" s="254">
        <f>'Result Entry'!CM166</f>
        <v>0</v>
      </c>
      <c r="CM164" s="260">
        <f>'Result Entry'!CN166</f>
        <v>0</v>
      </c>
      <c r="CN164" s="235">
        <f>'Result Entry'!CO166</f>
        <v>0</v>
      </c>
      <c r="CO164" s="251" t="str">
        <f>'Result Entry'!CP166</f>
        <v/>
      </c>
      <c r="CP164" s="259">
        <f>'Result Entry'!CQ166</f>
        <v>0</v>
      </c>
      <c r="CQ164" s="254">
        <f>'Result Entry'!CR166</f>
        <v>0</v>
      </c>
      <c r="CR164" s="254">
        <f>'Result Entry'!CS166</f>
        <v>0</v>
      </c>
      <c r="CS164" s="254">
        <f>'Result Entry'!CT166</f>
        <v>0</v>
      </c>
      <c r="CT164" s="254">
        <f>'Result Entry'!CU166</f>
        <v>0</v>
      </c>
      <c r="CU164" s="260">
        <f>'Result Entry'!CV166</f>
        <v>0</v>
      </c>
      <c r="CV164" s="235" t="str">
        <f>'Result Entry'!CW166</f>
        <v/>
      </c>
      <c r="CW164" s="251" t="str">
        <f>'Result Entry'!CX166</f>
        <v/>
      </c>
      <c r="CX164" s="261">
        <f>'Result Entry'!CY166</f>
        <v>0</v>
      </c>
      <c r="CY164" s="262">
        <f>'Result Entry'!CZ166</f>
        <v>0</v>
      </c>
      <c r="CZ164" s="263" t="str">
        <f>'Result Entry'!DA166</f>
        <v/>
      </c>
      <c r="DA164" s="256">
        <f>'Result Entry'!DB166</f>
        <v>705</v>
      </c>
      <c r="DB164" s="242">
        <f>'Result Entry'!DC166</f>
        <v>0</v>
      </c>
      <c r="DC164" s="257">
        <f>'Result Entry'!DD166</f>
        <v>0</v>
      </c>
      <c r="DD164" s="235" t="str">
        <f>'Result Entry'!DE166</f>
        <v/>
      </c>
      <c r="DE164" s="235" t="str">
        <f>'Result Entry'!DF166</f>
        <v/>
      </c>
      <c r="DF164" s="235" t="str">
        <f>'Result Entry'!DG166</f>
        <v/>
      </c>
      <c r="DG164" s="258" t="str">
        <f>'Result Entry'!DH166</f>
        <v/>
      </c>
    </row>
    <row r="165" spans="1:111">
      <c r="A165" s="833"/>
      <c r="B165" s="245">
        <f t="shared" si="2"/>
        <v>0</v>
      </c>
      <c r="C165" s="234">
        <f>'Result Entry'!D167</f>
        <v>0</v>
      </c>
      <c r="D165" s="234">
        <f>'Result Entry'!E167</f>
        <v>0</v>
      </c>
      <c r="E165" s="234">
        <f>'Result Entry'!F167</f>
        <v>0</v>
      </c>
      <c r="F165" s="235">
        <f>'Result Entry'!G167</f>
        <v>0</v>
      </c>
      <c r="G165" s="235">
        <f>'Result Entry'!H167</f>
        <v>0</v>
      </c>
      <c r="H165" s="235">
        <f>'Result Entry'!I167</f>
        <v>0</v>
      </c>
      <c r="I165" s="525">
        <f>'Result Entry'!J167</f>
        <v>0</v>
      </c>
      <c r="J165" s="92">
        <f>'Result Entry'!K167</f>
        <v>0</v>
      </c>
      <c r="K165" s="246">
        <f>'Result Entry'!L167</f>
        <v>0</v>
      </c>
      <c r="L165" s="246">
        <f>'Result Entry'!M167</f>
        <v>0</v>
      </c>
      <c r="M165" s="247">
        <f>'Result Entry'!N167</f>
        <v>0</v>
      </c>
      <c r="N165" s="248">
        <f>'Result Entry'!O167</f>
        <v>0</v>
      </c>
      <c r="O165" s="248">
        <f>'Result Entry'!P167</f>
        <v>0</v>
      </c>
      <c r="P165" s="249">
        <f>'Result Entry'!Q167</f>
        <v>0</v>
      </c>
      <c r="Q165" s="91">
        <f>'Result Entry'!R167</f>
        <v>0</v>
      </c>
      <c r="R165" s="250">
        <f>'Result Entry'!S167</f>
        <v>0</v>
      </c>
      <c r="S165" s="250">
        <f>'Result Entry'!T167</f>
        <v>0</v>
      </c>
      <c r="T165" s="250">
        <f>'Result Entry'!U167</f>
        <v>0</v>
      </c>
      <c r="U165" s="91">
        <f>'Result Entry'!V167</f>
        <v>0</v>
      </c>
      <c r="V165" s="250">
        <f>'Result Entry'!W167</f>
        <v>0</v>
      </c>
      <c r="W165" s="235">
        <f>'Result Entry'!X167</f>
        <v>0</v>
      </c>
      <c r="X165" s="251" t="str">
        <f>'Result Entry'!Y167</f>
        <v/>
      </c>
      <c r="Y165" s="252">
        <f>'Result Entry'!Z167</f>
        <v>0</v>
      </c>
      <c r="Z165" s="246">
        <f>'Result Entry'!AA167</f>
        <v>0</v>
      </c>
      <c r="AA165" s="246">
        <f>'Result Entry'!AB167</f>
        <v>0</v>
      </c>
      <c r="AB165" s="247">
        <f>'Result Entry'!AC167</f>
        <v>0</v>
      </c>
      <c r="AC165" s="248">
        <f>'Result Entry'!AD167</f>
        <v>0</v>
      </c>
      <c r="AD165" s="248">
        <f>'Result Entry'!AE167</f>
        <v>0</v>
      </c>
      <c r="AE165" s="249">
        <f>'Result Entry'!AF167</f>
        <v>0</v>
      </c>
      <c r="AF165" s="91">
        <f>'Result Entry'!AG167</f>
        <v>0</v>
      </c>
      <c r="AG165" s="250">
        <f>'Result Entry'!AH167</f>
        <v>0</v>
      </c>
      <c r="AH165" s="250">
        <f>'Result Entry'!AI167</f>
        <v>0</v>
      </c>
      <c r="AI165" s="250">
        <f>'Result Entry'!AJ167</f>
        <v>0</v>
      </c>
      <c r="AJ165" s="91">
        <f>'Result Entry'!AK167</f>
        <v>0</v>
      </c>
      <c r="AK165" s="250">
        <f>'Result Entry'!AL167</f>
        <v>0</v>
      </c>
      <c r="AL165" s="235">
        <f>'Result Entry'!AM167</f>
        <v>0</v>
      </c>
      <c r="AM165" s="251" t="str">
        <f>'Result Entry'!AN167</f>
        <v/>
      </c>
      <c r="AN165" s="252">
        <f>'Result Entry'!AO167</f>
        <v>0</v>
      </c>
      <c r="AO165" s="246">
        <f>'Result Entry'!AP167</f>
        <v>0</v>
      </c>
      <c r="AP165" s="246">
        <f>'Result Entry'!AQ167</f>
        <v>0</v>
      </c>
      <c r="AQ165" s="247">
        <f>'Result Entry'!AR167</f>
        <v>0</v>
      </c>
      <c r="AR165" s="248">
        <f>'Result Entry'!AS167</f>
        <v>0</v>
      </c>
      <c r="AS165" s="248">
        <f>'Result Entry'!AT167</f>
        <v>0</v>
      </c>
      <c r="AT165" s="249">
        <f>'Result Entry'!AU167</f>
        <v>0</v>
      </c>
      <c r="AU165" s="91">
        <f>'Result Entry'!AV167</f>
        <v>0</v>
      </c>
      <c r="AV165" s="250">
        <f>'Result Entry'!AW167</f>
        <v>0</v>
      </c>
      <c r="AW165" s="250">
        <f>'Result Entry'!AX167</f>
        <v>0</v>
      </c>
      <c r="AX165" s="250">
        <f>'Result Entry'!AY167</f>
        <v>0</v>
      </c>
      <c r="AY165" s="91">
        <f>'Result Entry'!AZ167</f>
        <v>0</v>
      </c>
      <c r="AZ165" s="250">
        <f>'Result Entry'!BA167</f>
        <v>0</v>
      </c>
      <c r="BA165" s="235">
        <f>'Result Entry'!BB167</f>
        <v>0</v>
      </c>
      <c r="BB165" s="251" t="str">
        <f>'Result Entry'!BC167</f>
        <v/>
      </c>
      <c r="BC165" s="252">
        <f>'Result Entry'!BD167</f>
        <v>0</v>
      </c>
      <c r="BD165" s="246">
        <f>'Result Entry'!BE167</f>
        <v>0</v>
      </c>
      <c r="BE165" s="246">
        <f>'Result Entry'!BF167</f>
        <v>0</v>
      </c>
      <c r="BF165" s="247">
        <f>'Result Entry'!BG167</f>
        <v>0</v>
      </c>
      <c r="BG165" s="248">
        <f>'Result Entry'!BH167</f>
        <v>0</v>
      </c>
      <c r="BH165" s="248">
        <f>'Result Entry'!BI167</f>
        <v>0</v>
      </c>
      <c r="BI165" s="249">
        <f>'Result Entry'!BJ167</f>
        <v>0</v>
      </c>
      <c r="BJ165" s="91">
        <f>'Result Entry'!BK167</f>
        <v>0</v>
      </c>
      <c r="BK165" s="250">
        <f>'Result Entry'!BL167</f>
        <v>0</v>
      </c>
      <c r="BL165" s="250">
        <f>'Result Entry'!BM167</f>
        <v>0</v>
      </c>
      <c r="BM165" s="250">
        <f>'Result Entry'!BN167</f>
        <v>0</v>
      </c>
      <c r="BN165" s="91">
        <f>'Result Entry'!BO167</f>
        <v>0</v>
      </c>
      <c r="BO165" s="250">
        <f>'Result Entry'!BP167</f>
        <v>0</v>
      </c>
      <c r="BP165" s="235">
        <f>'Result Entry'!BQ167</f>
        <v>0</v>
      </c>
      <c r="BQ165" s="251" t="str">
        <f>'Result Entry'!BR167</f>
        <v/>
      </c>
      <c r="BR165" s="259">
        <f>'Result Entry'!BS167</f>
        <v>0</v>
      </c>
      <c r="BS165" s="254">
        <f>'Result Entry'!BT167</f>
        <v>0</v>
      </c>
      <c r="BT165" s="254">
        <f>'Result Entry'!BU167</f>
        <v>0</v>
      </c>
      <c r="BU165" s="254">
        <f>'Result Entry'!BV167</f>
        <v>0</v>
      </c>
      <c r="BV165" s="254">
        <f>'Result Entry'!BW167</f>
        <v>0</v>
      </c>
      <c r="BW165" s="260">
        <f>'Result Entry'!BX167</f>
        <v>0</v>
      </c>
      <c r="BX165" s="235">
        <f>'Result Entry'!BY167</f>
        <v>0</v>
      </c>
      <c r="BY165" s="251" t="str">
        <f>'Result Entry'!BZ167</f>
        <v/>
      </c>
      <c r="BZ165" s="259">
        <f>'Result Entry'!CA167</f>
        <v>0</v>
      </c>
      <c r="CA165" s="254">
        <f>'Result Entry'!CB167</f>
        <v>0</v>
      </c>
      <c r="CB165" s="254">
        <f>'Result Entry'!CC167</f>
        <v>0</v>
      </c>
      <c r="CC165" s="254">
        <f>'Result Entry'!CD167</f>
        <v>0</v>
      </c>
      <c r="CD165" s="254">
        <f>'Result Entry'!CE167</f>
        <v>0</v>
      </c>
      <c r="CE165" s="260">
        <f>'Result Entry'!CF167</f>
        <v>0</v>
      </c>
      <c r="CF165" s="235">
        <f>'Result Entry'!CG167</f>
        <v>0</v>
      </c>
      <c r="CG165" s="251" t="str">
        <f>'Result Entry'!CH167</f>
        <v/>
      </c>
      <c r="CH165" s="259">
        <f>'Result Entry'!CI167</f>
        <v>0</v>
      </c>
      <c r="CI165" s="254">
        <f>'Result Entry'!CJ167</f>
        <v>0</v>
      </c>
      <c r="CJ165" s="254">
        <f>'Result Entry'!CK167</f>
        <v>0</v>
      </c>
      <c r="CK165" s="254">
        <f>'Result Entry'!CL167</f>
        <v>0</v>
      </c>
      <c r="CL165" s="254">
        <f>'Result Entry'!CM167</f>
        <v>0</v>
      </c>
      <c r="CM165" s="260">
        <f>'Result Entry'!CN167</f>
        <v>0</v>
      </c>
      <c r="CN165" s="235">
        <f>'Result Entry'!CO167</f>
        <v>0</v>
      </c>
      <c r="CO165" s="251" t="str">
        <f>'Result Entry'!CP167</f>
        <v/>
      </c>
      <c r="CP165" s="259">
        <f>'Result Entry'!CQ167</f>
        <v>0</v>
      </c>
      <c r="CQ165" s="254">
        <f>'Result Entry'!CR167</f>
        <v>0</v>
      </c>
      <c r="CR165" s="254">
        <f>'Result Entry'!CS167</f>
        <v>0</v>
      </c>
      <c r="CS165" s="254">
        <f>'Result Entry'!CT167</f>
        <v>0</v>
      </c>
      <c r="CT165" s="254">
        <f>'Result Entry'!CU167</f>
        <v>0</v>
      </c>
      <c r="CU165" s="260">
        <f>'Result Entry'!CV167</f>
        <v>0</v>
      </c>
      <c r="CV165" s="235" t="str">
        <f>'Result Entry'!CW167</f>
        <v/>
      </c>
      <c r="CW165" s="251" t="str">
        <f>'Result Entry'!CX167</f>
        <v/>
      </c>
      <c r="CX165" s="261">
        <f>'Result Entry'!CY167</f>
        <v>0</v>
      </c>
      <c r="CY165" s="262">
        <f>'Result Entry'!CZ167</f>
        <v>0</v>
      </c>
      <c r="CZ165" s="263" t="str">
        <f>'Result Entry'!DA167</f>
        <v/>
      </c>
      <c r="DA165" s="256">
        <f>'Result Entry'!DB167</f>
        <v>705</v>
      </c>
      <c r="DB165" s="242">
        <f>'Result Entry'!DC167</f>
        <v>0</v>
      </c>
      <c r="DC165" s="257">
        <f>'Result Entry'!DD167</f>
        <v>0</v>
      </c>
      <c r="DD165" s="235" t="str">
        <f>'Result Entry'!DE167</f>
        <v/>
      </c>
      <c r="DE165" s="235" t="str">
        <f>'Result Entry'!DF167</f>
        <v/>
      </c>
      <c r="DF165" s="235" t="str">
        <f>'Result Entry'!DG167</f>
        <v/>
      </c>
      <c r="DG165" s="258" t="str">
        <f>'Result Entry'!DH167</f>
        <v/>
      </c>
    </row>
    <row r="166" spans="1:111">
      <c r="A166" s="833"/>
      <c r="B166" s="245">
        <f t="shared" si="2"/>
        <v>0</v>
      </c>
      <c r="C166" s="234">
        <f>'Result Entry'!D168</f>
        <v>0</v>
      </c>
      <c r="D166" s="234">
        <f>'Result Entry'!E168</f>
        <v>0</v>
      </c>
      <c r="E166" s="234">
        <f>'Result Entry'!F168</f>
        <v>0</v>
      </c>
      <c r="F166" s="235">
        <f>'Result Entry'!G168</f>
        <v>0</v>
      </c>
      <c r="G166" s="235">
        <f>'Result Entry'!H168</f>
        <v>0</v>
      </c>
      <c r="H166" s="235">
        <f>'Result Entry'!I168</f>
        <v>0</v>
      </c>
      <c r="I166" s="525">
        <f>'Result Entry'!J168</f>
        <v>0</v>
      </c>
      <c r="J166" s="92">
        <f>'Result Entry'!K168</f>
        <v>0</v>
      </c>
      <c r="K166" s="246">
        <f>'Result Entry'!L168</f>
        <v>0</v>
      </c>
      <c r="L166" s="246">
        <f>'Result Entry'!M168</f>
        <v>0</v>
      </c>
      <c r="M166" s="247">
        <f>'Result Entry'!N168</f>
        <v>0</v>
      </c>
      <c r="N166" s="248">
        <f>'Result Entry'!O168</f>
        <v>0</v>
      </c>
      <c r="O166" s="248">
        <f>'Result Entry'!P168</f>
        <v>0</v>
      </c>
      <c r="P166" s="249">
        <f>'Result Entry'!Q168</f>
        <v>0</v>
      </c>
      <c r="Q166" s="91">
        <f>'Result Entry'!R168</f>
        <v>0</v>
      </c>
      <c r="R166" s="250">
        <f>'Result Entry'!S168</f>
        <v>0</v>
      </c>
      <c r="S166" s="250">
        <f>'Result Entry'!T168</f>
        <v>0</v>
      </c>
      <c r="T166" s="250">
        <f>'Result Entry'!U168</f>
        <v>0</v>
      </c>
      <c r="U166" s="91">
        <f>'Result Entry'!V168</f>
        <v>0</v>
      </c>
      <c r="V166" s="250">
        <f>'Result Entry'!W168</f>
        <v>0</v>
      </c>
      <c r="W166" s="235">
        <f>'Result Entry'!X168</f>
        <v>0</v>
      </c>
      <c r="X166" s="251" t="str">
        <f>'Result Entry'!Y168</f>
        <v/>
      </c>
      <c r="Y166" s="252">
        <f>'Result Entry'!Z168</f>
        <v>0</v>
      </c>
      <c r="Z166" s="246">
        <f>'Result Entry'!AA168</f>
        <v>0</v>
      </c>
      <c r="AA166" s="246">
        <f>'Result Entry'!AB168</f>
        <v>0</v>
      </c>
      <c r="AB166" s="247">
        <f>'Result Entry'!AC168</f>
        <v>0</v>
      </c>
      <c r="AC166" s="248">
        <f>'Result Entry'!AD168</f>
        <v>0</v>
      </c>
      <c r="AD166" s="248">
        <f>'Result Entry'!AE168</f>
        <v>0</v>
      </c>
      <c r="AE166" s="249">
        <f>'Result Entry'!AF168</f>
        <v>0</v>
      </c>
      <c r="AF166" s="91">
        <f>'Result Entry'!AG168</f>
        <v>0</v>
      </c>
      <c r="AG166" s="250">
        <f>'Result Entry'!AH168</f>
        <v>0</v>
      </c>
      <c r="AH166" s="250">
        <f>'Result Entry'!AI168</f>
        <v>0</v>
      </c>
      <c r="AI166" s="250">
        <f>'Result Entry'!AJ168</f>
        <v>0</v>
      </c>
      <c r="AJ166" s="91">
        <f>'Result Entry'!AK168</f>
        <v>0</v>
      </c>
      <c r="AK166" s="250">
        <f>'Result Entry'!AL168</f>
        <v>0</v>
      </c>
      <c r="AL166" s="235">
        <f>'Result Entry'!AM168</f>
        <v>0</v>
      </c>
      <c r="AM166" s="251" t="str">
        <f>'Result Entry'!AN168</f>
        <v/>
      </c>
      <c r="AN166" s="252">
        <f>'Result Entry'!AO168</f>
        <v>0</v>
      </c>
      <c r="AO166" s="246">
        <f>'Result Entry'!AP168</f>
        <v>0</v>
      </c>
      <c r="AP166" s="246">
        <f>'Result Entry'!AQ168</f>
        <v>0</v>
      </c>
      <c r="AQ166" s="247">
        <f>'Result Entry'!AR168</f>
        <v>0</v>
      </c>
      <c r="AR166" s="248">
        <f>'Result Entry'!AS168</f>
        <v>0</v>
      </c>
      <c r="AS166" s="248">
        <f>'Result Entry'!AT168</f>
        <v>0</v>
      </c>
      <c r="AT166" s="249">
        <f>'Result Entry'!AU168</f>
        <v>0</v>
      </c>
      <c r="AU166" s="91">
        <f>'Result Entry'!AV168</f>
        <v>0</v>
      </c>
      <c r="AV166" s="250">
        <f>'Result Entry'!AW168</f>
        <v>0</v>
      </c>
      <c r="AW166" s="250">
        <f>'Result Entry'!AX168</f>
        <v>0</v>
      </c>
      <c r="AX166" s="250">
        <f>'Result Entry'!AY168</f>
        <v>0</v>
      </c>
      <c r="AY166" s="91">
        <f>'Result Entry'!AZ168</f>
        <v>0</v>
      </c>
      <c r="AZ166" s="250">
        <f>'Result Entry'!BA168</f>
        <v>0</v>
      </c>
      <c r="BA166" s="235">
        <f>'Result Entry'!BB168</f>
        <v>0</v>
      </c>
      <c r="BB166" s="251" t="str">
        <f>'Result Entry'!BC168</f>
        <v/>
      </c>
      <c r="BC166" s="252">
        <f>'Result Entry'!BD168</f>
        <v>0</v>
      </c>
      <c r="BD166" s="246">
        <f>'Result Entry'!BE168</f>
        <v>0</v>
      </c>
      <c r="BE166" s="246">
        <f>'Result Entry'!BF168</f>
        <v>0</v>
      </c>
      <c r="BF166" s="247">
        <f>'Result Entry'!BG168</f>
        <v>0</v>
      </c>
      <c r="BG166" s="248">
        <f>'Result Entry'!BH168</f>
        <v>0</v>
      </c>
      <c r="BH166" s="248">
        <f>'Result Entry'!BI168</f>
        <v>0</v>
      </c>
      <c r="BI166" s="249">
        <f>'Result Entry'!BJ168</f>
        <v>0</v>
      </c>
      <c r="BJ166" s="91">
        <f>'Result Entry'!BK168</f>
        <v>0</v>
      </c>
      <c r="BK166" s="250">
        <f>'Result Entry'!BL168</f>
        <v>0</v>
      </c>
      <c r="BL166" s="250">
        <f>'Result Entry'!BM168</f>
        <v>0</v>
      </c>
      <c r="BM166" s="250">
        <f>'Result Entry'!BN168</f>
        <v>0</v>
      </c>
      <c r="BN166" s="91">
        <f>'Result Entry'!BO168</f>
        <v>0</v>
      </c>
      <c r="BO166" s="250">
        <f>'Result Entry'!BP168</f>
        <v>0</v>
      </c>
      <c r="BP166" s="235">
        <f>'Result Entry'!BQ168</f>
        <v>0</v>
      </c>
      <c r="BQ166" s="251" t="str">
        <f>'Result Entry'!BR168</f>
        <v/>
      </c>
      <c r="BR166" s="259">
        <f>'Result Entry'!BS168</f>
        <v>0</v>
      </c>
      <c r="BS166" s="254">
        <f>'Result Entry'!BT168</f>
        <v>0</v>
      </c>
      <c r="BT166" s="254">
        <f>'Result Entry'!BU168</f>
        <v>0</v>
      </c>
      <c r="BU166" s="254">
        <f>'Result Entry'!BV168</f>
        <v>0</v>
      </c>
      <c r="BV166" s="254">
        <f>'Result Entry'!BW168</f>
        <v>0</v>
      </c>
      <c r="BW166" s="260">
        <f>'Result Entry'!BX168</f>
        <v>0</v>
      </c>
      <c r="BX166" s="235">
        <f>'Result Entry'!BY168</f>
        <v>0</v>
      </c>
      <c r="BY166" s="251" t="str">
        <f>'Result Entry'!BZ168</f>
        <v/>
      </c>
      <c r="BZ166" s="259">
        <f>'Result Entry'!CA168</f>
        <v>0</v>
      </c>
      <c r="CA166" s="254">
        <f>'Result Entry'!CB168</f>
        <v>0</v>
      </c>
      <c r="CB166" s="254">
        <f>'Result Entry'!CC168</f>
        <v>0</v>
      </c>
      <c r="CC166" s="254">
        <f>'Result Entry'!CD168</f>
        <v>0</v>
      </c>
      <c r="CD166" s="254">
        <f>'Result Entry'!CE168</f>
        <v>0</v>
      </c>
      <c r="CE166" s="260">
        <f>'Result Entry'!CF168</f>
        <v>0</v>
      </c>
      <c r="CF166" s="235">
        <f>'Result Entry'!CG168</f>
        <v>0</v>
      </c>
      <c r="CG166" s="251" t="str">
        <f>'Result Entry'!CH168</f>
        <v/>
      </c>
      <c r="CH166" s="259">
        <f>'Result Entry'!CI168</f>
        <v>0</v>
      </c>
      <c r="CI166" s="254">
        <f>'Result Entry'!CJ168</f>
        <v>0</v>
      </c>
      <c r="CJ166" s="254">
        <f>'Result Entry'!CK168</f>
        <v>0</v>
      </c>
      <c r="CK166" s="254">
        <f>'Result Entry'!CL168</f>
        <v>0</v>
      </c>
      <c r="CL166" s="254">
        <f>'Result Entry'!CM168</f>
        <v>0</v>
      </c>
      <c r="CM166" s="260">
        <f>'Result Entry'!CN168</f>
        <v>0</v>
      </c>
      <c r="CN166" s="235">
        <f>'Result Entry'!CO168</f>
        <v>0</v>
      </c>
      <c r="CO166" s="251" t="str">
        <f>'Result Entry'!CP168</f>
        <v/>
      </c>
      <c r="CP166" s="259">
        <f>'Result Entry'!CQ168</f>
        <v>0</v>
      </c>
      <c r="CQ166" s="254">
        <f>'Result Entry'!CR168</f>
        <v>0</v>
      </c>
      <c r="CR166" s="254">
        <f>'Result Entry'!CS168</f>
        <v>0</v>
      </c>
      <c r="CS166" s="254">
        <f>'Result Entry'!CT168</f>
        <v>0</v>
      </c>
      <c r="CT166" s="254">
        <f>'Result Entry'!CU168</f>
        <v>0</v>
      </c>
      <c r="CU166" s="260">
        <f>'Result Entry'!CV168</f>
        <v>0</v>
      </c>
      <c r="CV166" s="235" t="str">
        <f>'Result Entry'!CW168</f>
        <v/>
      </c>
      <c r="CW166" s="251" t="str">
        <f>'Result Entry'!CX168</f>
        <v/>
      </c>
      <c r="CX166" s="261">
        <f>'Result Entry'!CY168</f>
        <v>0</v>
      </c>
      <c r="CY166" s="262">
        <f>'Result Entry'!CZ168</f>
        <v>0</v>
      </c>
      <c r="CZ166" s="263" t="str">
        <f>'Result Entry'!DA168</f>
        <v/>
      </c>
      <c r="DA166" s="256">
        <f>'Result Entry'!DB168</f>
        <v>705</v>
      </c>
      <c r="DB166" s="242">
        <f>'Result Entry'!DC168</f>
        <v>0</v>
      </c>
      <c r="DC166" s="257">
        <f>'Result Entry'!DD168</f>
        <v>0</v>
      </c>
      <c r="DD166" s="235" t="str">
        <f>'Result Entry'!DE168</f>
        <v/>
      </c>
      <c r="DE166" s="235" t="str">
        <f>'Result Entry'!DF168</f>
        <v/>
      </c>
      <c r="DF166" s="235" t="str">
        <f>'Result Entry'!DG168</f>
        <v/>
      </c>
      <c r="DG166" s="258" t="str">
        <f>'Result Entry'!DH168</f>
        <v/>
      </c>
    </row>
    <row r="167" spans="1:111">
      <c r="A167" s="833"/>
      <c r="B167" s="245">
        <f t="shared" si="2"/>
        <v>0</v>
      </c>
      <c r="C167" s="234">
        <f>'Result Entry'!D169</f>
        <v>0</v>
      </c>
      <c r="D167" s="234">
        <f>'Result Entry'!E169</f>
        <v>0</v>
      </c>
      <c r="E167" s="234">
        <f>'Result Entry'!F169</f>
        <v>0</v>
      </c>
      <c r="F167" s="235">
        <f>'Result Entry'!G169</f>
        <v>0</v>
      </c>
      <c r="G167" s="235">
        <f>'Result Entry'!H169</f>
        <v>0</v>
      </c>
      <c r="H167" s="235">
        <f>'Result Entry'!I169</f>
        <v>0</v>
      </c>
      <c r="I167" s="525">
        <f>'Result Entry'!J169</f>
        <v>0</v>
      </c>
      <c r="J167" s="92">
        <f>'Result Entry'!K169</f>
        <v>0</v>
      </c>
      <c r="K167" s="246">
        <f>'Result Entry'!L169</f>
        <v>0</v>
      </c>
      <c r="L167" s="246">
        <f>'Result Entry'!M169</f>
        <v>0</v>
      </c>
      <c r="M167" s="247">
        <f>'Result Entry'!N169</f>
        <v>0</v>
      </c>
      <c r="N167" s="248">
        <f>'Result Entry'!O169</f>
        <v>0</v>
      </c>
      <c r="O167" s="248">
        <f>'Result Entry'!P169</f>
        <v>0</v>
      </c>
      <c r="P167" s="249">
        <f>'Result Entry'!Q169</f>
        <v>0</v>
      </c>
      <c r="Q167" s="91">
        <f>'Result Entry'!R169</f>
        <v>0</v>
      </c>
      <c r="R167" s="250">
        <f>'Result Entry'!S169</f>
        <v>0</v>
      </c>
      <c r="S167" s="250">
        <f>'Result Entry'!T169</f>
        <v>0</v>
      </c>
      <c r="T167" s="250">
        <f>'Result Entry'!U169</f>
        <v>0</v>
      </c>
      <c r="U167" s="91">
        <f>'Result Entry'!V169</f>
        <v>0</v>
      </c>
      <c r="V167" s="250">
        <f>'Result Entry'!W169</f>
        <v>0</v>
      </c>
      <c r="W167" s="235">
        <f>'Result Entry'!X169</f>
        <v>0</v>
      </c>
      <c r="X167" s="251" t="str">
        <f>'Result Entry'!Y169</f>
        <v/>
      </c>
      <c r="Y167" s="252">
        <f>'Result Entry'!Z169</f>
        <v>0</v>
      </c>
      <c r="Z167" s="246">
        <f>'Result Entry'!AA169</f>
        <v>0</v>
      </c>
      <c r="AA167" s="246">
        <f>'Result Entry'!AB169</f>
        <v>0</v>
      </c>
      <c r="AB167" s="247">
        <f>'Result Entry'!AC169</f>
        <v>0</v>
      </c>
      <c r="AC167" s="248">
        <f>'Result Entry'!AD169</f>
        <v>0</v>
      </c>
      <c r="AD167" s="248">
        <f>'Result Entry'!AE169</f>
        <v>0</v>
      </c>
      <c r="AE167" s="249">
        <f>'Result Entry'!AF169</f>
        <v>0</v>
      </c>
      <c r="AF167" s="91">
        <f>'Result Entry'!AG169</f>
        <v>0</v>
      </c>
      <c r="AG167" s="250">
        <f>'Result Entry'!AH169</f>
        <v>0</v>
      </c>
      <c r="AH167" s="250">
        <f>'Result Entry'!AI169</f>
        <v>0</v>
      </c>
      <c r="AI167" s="250">
        <f>'Result Entry'!AJ169</f>
        <v>0</v>
      </c>
      <c r="AJ167" s="91">
        <f>'Result Entry'!AK169</f>
        <v>0</v>
      </c>
      <c r="AK167" s="250">
        <f>'Result Entry'!AL169</f>
        <v>0</v>
      </c>
      <c r="AL167" s="235">
        <f>'Result Entry'!AM169</f>
        <v>0</v>
      </c>
      <c r="AM167" s="251" t="str">
        <f>'Result Entry'!AN169</f>
        <v/>
      </c>
      <c r="AN167" s="252">
        <f>'Result Entry'!AO169</f>
        <v>0</v>
      </c>
      <c r="AO167" s="246">
        <f>'Result Entry'!AP169</f>
        <v>0</v>
      </c>
      <c r="AP167" s="246">
        <f>'Result Entry'!AQ169</f>
        <v>0</v>
      </c>
      <c r="AQ167" s="247">
        <f>'Result Entry'!AR169</f>
        <v>0</v>
      </c>
      <c r="AR167" s="248">
        <f>'Result Entry'!AS169</f>
        <v>0</v>
      </c>
      <c r="AS167" s="248">
        <f>'Result Entry'!AT169</f>
        <v>0</v>
      </c>
      <c r="AT167" s="249">
        <f>'Result Entry'!AU169</f>
        <v>0</v>
      </c>
      <c r="AU167" s="91">
        <f>'Result Entry'!AV169</f>
        <v>0</v>
      </c>
      <c r="AV167" s="250">
        <f>'Result Entry'!AW169</f>
        <v>0</v>
      </c>
      <c r="AW167" s="250">
        <f>'Result Entry'!AX169</f>
        <v>0</v>
      </c>
      <c r="AX167" s="250">
        <f>'Result Entry'!AY169</f>
        <v>0</v>
      </c>
      <c r="AY167" s="91">
        <f>'Result Entry'!AZ169</f>
        <v>0</v>
      </c>
      <c r="AZ167" s="250">
        <f>'Result Entry'!BA169</f>
        <v>0</v>
      </c>
      <c r="BA167" s="235">
        <f>'Result Entry'!BB169</f>
        <v>0</v>
      </c>
      <c r="BB167" s="251" t="str">
        <f>'Result Entry'!BC169</f>
        <v/>
      </c>
      <c r="BC167" s="252">
        <f>'Result Entry'!BD169</f>
        <v>0</v>
      </c>
      <c r="BD167" s="246">
        <f>'Result Entry'!BE169</f>
        <v>0</v>
      </c>
      <c r="BE167" s="246">
        <f>'Result Entry'!BF169</f>
        <v>0</v>
      </c>
      <c r="BF167" s="247">
        <f>'Result Entry'!BG169</f>
        <v>0</v>
      </c>
      <c r="BG167" s="248">
        <f>'Result Entry'!BH169</f>
        <v>0</v>
      </c>
      <c r="BH167" s="248">
        <f>'Result Entry'!BI169</f>
        <v>0</v>
      </c>
      <c r="BI167" s="249">
        <f>'Result Entry'!BJ169</f>
        <v>0</v>
      </c>
      <c r="BJ167" s="91">
        <f>'Result Entry'!BK169</f>
        <v>0</v>
      </c>
      <c r="BK167" s="250">
        <f>'Result Entry'!BL169</f>
        <v>0</v>
      </c>
      <c r="BL167" s="250">
        <f>'Result Entry'!BM169</f>
        <v>0</v>
      </c>
      <c r="BM167" s="250">
        <f>'Result Entry'!BN169</f>
        <v>0</v>
      </c>
      <c r="BN167" s="91">
        <f>'Result Entry'!BO169</f>
        <v>0</v>
      </c>
      <c r="BO167" s="250">
        <f>'Result Entry'!BP169</f>
        <v>0</v>
      </c>
      <c r="BP167" s="235">
        <f>'Result Entry'!BQ169</f>
        <v>0</v>
      </c>
      <c r="BQ167" s="251" t="str">
        <f>'Result Entry'!BR169</f>
        <v/>
      </c>
      <c r="BR167" s="259">
        <f>'Result Entry'!BS169</f>
        <v>0</v>
      </c>
      <c r="BS167" s="254">
        <f>'Result Entry'!BT169</f>
        <v>0</v>
      </c>
      <c r="BT167" s="254">
        <f>'Result Entry'!BU169</f>
        <v>0</v>
      </c>
      <c r="BU167" s="254">
        <f>'Result Entry'!BV169</f>
        <v>0</v>
      </c>
      <c r="BV167" s="254">
        <f>'Result Entry'!BW169</f>
        <v>0</v>
      </c>
      <c r="BW167" s="260">
        <f>'Result Entry'!BX169</f>
        <v>0</v>
      </c>
      <c r="BX167" s="235">
        <f>'Result Entry'!BY169</f>
        <v>0</v>
      </c>
      <c r="BY167" s="251" t="str">
        <f>'Result Entry'!BZ169</f>
        <v/>
      </c>
      <c r="BZ167" s="259">
        <f>'Result Entry'!CA169</f>
        <v>0</v>
      </c>
      <c r="CA167" s="254">
        <f>'Result Entry'!CB169</f>
        <v>0</v>
      </c>
      <c r="CB167" s="254">
        <f>'Result Entry'!CC169</f>
        <v>0</v>
      </c>
      <c r="CC167" s="254">
        <f>'Result Entry'!CD169</f>
        <v>0</v>
      </c>
      <c r="CD167" s="254">
        <f>'Result Entry'!CE169</f>
        <v>0</v>
      </c>
      <c r="CE167" s="260">
        <f>'Result Entry'!CF169</f>
        <v>0</v>
      </c>
      <c r="CF167" s="235">
        <f>'Result Entry'!CG169</f>
        <v>0</v>
      </c>
      <c r="CG167" s="251" t="str">
        <f>'Result Entry'!CH169</f>
        <v/>
      </c>
      <c r="CH167" s="259">
        <f>'Result Entry'!CI169</f>
        <v>0</v>
      </c>
      <c r="CI167" s="254">
        <f>'Result Entry'!CJ169</f>
        <v>0</v>
      </c>
      <c r="CJ167" s="254">
        <f>'Result Entry'!CK169</f>
        <v>0</v>
      </c>
      <c r="CK167" s="254">
        <f>'Result Entry'!CL169</f>
        <v>0</v>
      </c>
      <c r="CL167" s="254">
        <f>'Result Entry'!CM169</f>
        <v>0</v>
      </c>
      <c r="CM167" s="260">
        <f>'Result Entry'!CN169</f>
        <v>0</v>
      </c>
      <c r="CN167" s="235">
        <f>'Result Entry'!CO169</f>
        <v>0</v>
      </c>
      <c r="CO167" s="251" t="str">
        <f>'Result Entry'!CP169</f>
        <v/>
      </c>
      <c r="CP167" s="259">
        <f>'Result Entry'!CQ169</f>
        <v>0</v>
      </c>
      <c r="CQ167" s="254">
        <f>'Result Entry'!CR169</f>
        <v>0</v>
      </c>
      <c r="CR167" s="254">
        <f>'Result Entry'!CS169</f>
        <v>0</v>
      </c>
      <c r="CS167" s="254">
        <f>'Result Entry'!CT169</f>
        <v>0</v>
      </c>
      <c r="CT167" s="254">
        <f>'Result Entry'!CU169</f>
        <v>0</v>
      </c>
      <c r="CU167" s="260">
        <f>'Result Entry'!CV169</f>
        <v>0</v>
      </c>
      <c r="CV167" s="235" t="str">
        <f>'Result Entry'!CW169</f>
        <v/>
      </c>
      <c r="CW167" s="251" t="str">
        <f>'Result Entry'!CX169</f>
        <v/>
      </c>
      <c r="CX167" s="261">
        <f>'Result Entry'!CY169</f>
        <v>0</v>
      </c>
      <c r="CY167" s="262">
        <f>'Result Entry'!CZ169</f>
        <v>0</v>
      </c>
      <c r="CZ167" s="263" t="str">
        <f>'Result Entry'!DA169</f>
        <v/>
      </c>
      <c r="DA167" s="256">
        <f>'Result Entry'!DB169</f>
        <v>705</v>
      </c>
      <c r="DB167" s="242">
        <f>'Result Entry'!DC169</f>
        <v>0</v>
      </c>
      <c r="DC167" s="257">
        <f>'Result Entry'!DD169</f>
        <v>0</v>
      </c>
      <c r="DD167" s="235" t="str">
        <f>'Result Entry'!DE169</f>
        <v/>
      </c>
      <c r="DE167" s="235" t="str">
        <f>'Result Entry'!DF169</f>
        <v/>
      </c>
      <c r="DF167" s="235" t="str">
        <f>'Result Entry'!DG169</f>
        <v/>
      </c>
      <c r="DG167" s="258" t="str">
        <f>'Result Entry'!DH169</f>
        <v/>
      </c>
    </row>
    <row r="168" spans="1:111">
      <c r="A168" s="833"/>
      <c r="B168" s="245">
        <f t="shared" si="2"/>
        <v>0</v>
      </c>
      <c r="C168" s="234">
        <f>'Result Entry'!D170</f>
        <v>0</v>
      </c>
      <c r="D168" s="234">
        <f>'Result Entry'!E170</f>
        <v>0</v>
      </c>
      <c r="E168" s="234">
        <f>'Result Entry'!F170</f>
        <v>0</v>
      </c>
      <c r="F168" s="235">
        <f>'Result Entry'!G170</f>
        <v>0</v>
      </c>
      <c r="G168" s="235">
        <f>'Result Entry'!H170</f>
        <v>0</v>
      </c>
      <c r="H168" s="235">
        <f>'Result Entry'!I170</f>
        <v>0</v>
      </c>
      <c r="I168" s="525">
        <f>'Result Entry'!J170</f>
        <v>0</v>
      </c>
      <c r="J168" s="92">
        <f>'Result Entry'!K170</f>
        <v>0</v>
      </c>
      <c r="K168" s="246">
        <f>'Result Entry'!L170</f>
        <v>0</v>
      </c>
      <c r="L168" s="246">
        <f>'Result Entry'!M170</f>
        <v>0</v>
      </c>
      <c r="M168" s="247">
        <f>'Result Entry'!N170</f>
        <v>0</v>
      </c>
      <c r="N168" s="248">
        <f>'Result Entry'!O170</f>
        <v>0</v>
      </c>
      <c r="O168" s="248">
        <f>'Result Entry'!P170</f>
        <v>0</v>
      </c>
      <c r="P168" s="249">
        <f>'Result Entry'!Q170</f>
        <v>0</v>
      </c>
      <c r="Q168" s="91">
        <f>'Result Entry'!R170</f>
        <v>0</v>
      </c>
      <c r="R168" s="250">
        <f>'Result Entry'!S170</f>
        <v>0</v>
      </c>
      <c r="S168" s="250">
        <f>'Result Entry'!T170</f>
        <v>0</v>
      </c>
      <c r="T168" s="250">
        <f>'Result Entry'!U170</f>
        <v>0</v>
      </c>
      <c r="U168" s="91">
        <f>'Result Entry'!V170</f>
        <v>0</v>
      </c>
      <c r="V168" s="250">
        <f>'Result Entry'!W170</f>
        <v>0</v>
      </c>
      <c r="W168" s="235">
        <f>'Result Entry'!X170</f>
        <v>0</v>
      </c>
      <c r="X168" s="251" t="str">
        <f>'Result Entry'!Y170</f>
        <v/>
      </c>
      <c r="Y168" s="252">
        <f>'Result Entry'!Z170</f>
        <v>0</v>
      </c>
      <c r="Z168" s="246">
        <f>'Result Entry'!AA170</f>
        <v>0</v>
      </c>
      <c r="AA168" s="246">
        <f>'Result Entry'!AB170</f>
        <v>0</v>
      </c>
      <c r="AB168" s="247">
        <f>'Result Entry'!AC170</f>
        <v>0</v>
      </c>
      <c r="AC168" s="248">
        <f>'Result Entry'!AD170</f>
        <v>0</v>
      </c>
      <c r="AD168" s="248">
        <f>'Result Entry'!AE170</f>
        <v>0</v>
      </c>
      <c r="AE168" s="249">
        <f>'Result Entry'!AF170</f>
        <v>0</v>
      </c>
      <c r="AF168" s="91">
        <f>'Result Entry'!AG170</f>
        <v>0</v>
      </c>
      <c r="AG168" s="250">
        <f>'Result Entry'!AH170</f>
        <v>0</v>
      </c>
      <c r="AH168" s="250">
        <f>'Result Entry'!AI170</f>
        <v>0</v>
      </c>
      <c r="AI168" s="250">
        <f>'Result Entry'!AJ170</f>
        <v>0</v>
      </c>
      <c r="AJ168" s="91">
        <f>'Result Entry'!AK170</f>
        <v>0</v>
      </c>
      <c r="AK168" s="250">
        <f>'Result Entry'!AL170</f>
        <v>0</v>
      </c>
      <c r="AL168" s="235">
        <f>'Result Entry'!AM170</f>
        <v>0</v>
      </c>
      <c r="AM168" s="251" t="str">
        <f>'Result Entry'!AN170</f>
        <v/>
      </c>
      <c r="AN168" s="252">
        <f>'Result Entry'!AO170</f>
        <v>0</v>
      </c>
      <c r="AO168" s="246">
        <f>'Result Entry'!AP170</f>
        <v>0</v>
      </c>
      <c r="AP168" s="246">
        <f>'Result Entry'!AQ170</f>
        <v>0</v>
      </c>
      <c r="AQ168" s="247">
        <f>'Result Entry'!AR170</f>
        <v>0</v>
      </c>
      <c r="AR168" s="248">
        <f>'Result Entry'!AS170</f>
        <v>0</v>
      </c>
      <c r="AS168" s="248">
        <f>'Result Entry'!AT170</f>
        <v>0</v>
      </c>
      <c r="AT168" s="249">
        <f>'Result Entry'!AU170</f>
        <v>0</v>
      </c>
      <c r="AU168" s="91">
        <f>'Result Entry'!AV170</f>
        <v>0</v>
      </c>
      <c r="AV168" s="250">
        <f>'Result Entry'!AW170</f>
        <v>0</v>
      </c>
      <c r="AW168" s="250">
        <f>'Result Entry'!AX170</f>
        <v>0</v>
      </c>
      <c r="AX168" s="250">
        <f>'Result Entry'!AY170</f>
        <v>0</v>
      </c>
      <c r="AY168" s="91">
        <f>'Result Entry'!AZ170</f>
        <v>0</v>
      </c>
      <c r="AZ168" s="250">
        <f>'Result Entry'!BA170</f>
        <v>0</v>
      </c>
      <c r="BA168" s="235">
        <f>'Result Entry'!BB170</f>
        <v>0</v>
      </c>
      <c r="BB168" s="251" t="str">
        <f>'Result Entry'!BC170</f>
        <v/>
      </c>
      <c r="BC168" s="252">
        <f>'Result Entry'!BD170</f>
        <v>0</v>
      </c>
      <c r="BD168" s="246">
        <f>'Result Entry'!BE170</f>
        <v>0</v>
      </c>
      <c r="BE168" s="246">
        <f>'Result Entry'!BF170</f>
        <v>0</v>
      </c>
      <c r="BF168" s="247">
        <f>'Result Entry'!BG170</f>
        <v>0</v>
      </c>
      <c r="BG168" s="248">
        <f>'Result Entry'!BH170</f>
        <v>0</v>
      </c>
      <c r="BH168" s="248">
        <f>'Result Entry'!BI170</f>
        <v>0</v>
      </c>
      <c r="BI168" s="249">
        <f>'Result Entry'!BJ170</f>
        <v>0</v>
      </c>
      <c r="BJ168" s="91">
        <f>'Result Entry'!BK170</f>
        <v>0</v>
      </c>
      <c r="BK168" s="250">
        <f>'Result Entry'!BL170</f>
        <v>0</v>
      </c>
      <c r="BL168" s="250">
        <f>'Result Entry'!BM170</f>
        <v>0</v>
      </c>
      <c r="BM168" s="250">
        <f>'Result Entry'!BN170</f>
        <v>0</v>
      </c>
      <c r="BN168" s="91">
        <f>'Result Entry'!BO170</f>
        <v>0</v>
      </c>
      <c r="BO168" s="250">
        <f>'Result Entry'!BP170</f>
        <v>0</v>
      </c>
      <c r="BP168" s="235">
        <f>'Result Entry'!BQ170</f>
        <v>0</v>
      </c>
      <c r="BQ168" s="251" t="str">
        <f>'Result Entry'!BR170</f>
        <v/>
      </c>
      <c r="BR168" s="259">
        <f>'Result Entry'!BS170</f>
        <v>0</v>
      </c>
      <c r="BS168" s="254">
        <f>'Result Entry'!BT170</f>
        <v>0</v>
      </c>
      <c r="BT168" s="254">
        <f>'Result Entry'!BU170</f>
        <v>0</v>
      </c>
      <c r="BU168" s="254">
        <f>'Result Entry'!BV170</f>
        <v>0</v>
      </c>
      <c r="BV168" s="254">
        <f>'Result Entry'!BW170</f>
        <v>0</v>
      </c>
      <c r="BW168" s="260">
        <f>'Result Entry'!BX170</f>
        <v>0</v>
      </c>
      <c r="BX168" s="235">
        <f>'Result Entry'!BY170</f>
        <v>0</v>
      </c>
      <c r="BY168" s="251" t="str">
        <f>'Result Entry'!BZ170</f>
        <v/>
      </c>
      <c r="BZ168" s="259">
        <f>'Result Entry'!CA170</f>
        <v>0</v>
      </c>
      <c r="CA168" s="254">
        <f>'Result Entry'!CB170</f>
        <v>0</v>
      </c>
      <c r="CB168" s="254">
        <f>'Result Entry'!CC170</f>
        <v>0</v>
      </c>
      <c r="CC168" s="254">
        <f>'Result Entry'!CD170</f>
        <v>0</v>
      </c>
      <c r="CD168" s="254">
        <f>'Result Entry'!CE170</f>
        <v>0</v>
      </c>
      <c r="CE168" s="260">
        <f>'Result Entry'!CF170</f>
        <v>0</v>
      </c>
      <c r="CF168" s="235">
        <f>'Result Entry'!CG170</f>
        <v>0</v>
      </c>
      <c r="CG168" s="251" t="str">
        <f>'Result Entry'!CH170</f>
        <v/>
      </c>
      <c r="CH168" s="259">
        <f>'Result Entry'!CI170</f>
        <v>0</v>
      </c>
      <c r="CI168" s="254">
        <f>'Result Entry'!CJ170</f>
        <v>0</v>
      </c>
      <c r="CJ168" s="254">
        <f>'Result Entry'!CK170</f>
        <v>0</v>
      </c>
      <c r="CK168" s="254">
        <f>'Result Entry'!CL170</f>
        <v>0</v>
      </c>
      <c r="CL168" s="254">
        <f>'Result Entry'!CM170</f>
        <v>0</v>
      </c>
      <c r="CM168" s="260">
        <f>'Result Entry'!CN170</f>
        <v>0</v>
      </c>
      <c r="CN168" s="235">
        <f>'Result Entry'!CO170</f>
        <v>0</v>
      </c>
      <c r="CO168" s="251" t="str">
        <f>'Result Entry'!CP170</f>
        <v/>
      </c>
      <c r="CP168" s="259">
        <f>'Result Entry'!CQ170</f>
        <v>0</v>
      </c>
      <c r="CQ168" s="254">
        <f>'Result Entry'!CR170</f>
        <v>0</v>
      </c>
      <c r="CR168" s="254">
        <f>'Result Entry'!CS170</f>
        <v>0</v>
      </c>
      <c r="CS168" s="254">
        <f>'Result Entry'!CT170</f>
        <v>0</v>
      </c>
      <c r="CT168" s="254">
        <f>'Result Entry'!CU170</f>
        <v>0</v>
      </c>
      <c r="CU168" s="260">
        <f>'Result Entry'!CV170</f>
        <v>0</v>
      </c>
      <c r="CV168" s="235" t="str">
        <f>'Result Entry'!CW170</f>
        <v/>
      </c>
      <c r="CW168" s="251" t="str">
        <f>'Result Entry'!CX170</f>
        <v/>
      </c>
      <c r="CX168" s="261">
        <f>'Result Entry'!CY170</f>
        <v>0</v>
      </c>
      <c r="CY168" s="262">
        <f>'Result Entry'!CZ170</f>
        <v>0</v>
      </c>
      <c r="CZ168" s="263" t="str">
        <f>'Result Entry'!DA170</f>
        <v/>
      </c>
      <c r="DA168" s="256">
        <f>'Result Entry'!DB170</f>
        <v>705</v>
      </c>
      <c r="DB168" s="242">
        <f>'Result Entry'!DC170</f>
        <v>0</v>
      </c>
      <c r="DC168" s="257">
        <f>'Result Entry'!DD170</f>
        <v>0</v>
      </c>
      <c r="DD168" s="235" t="str">
        <f>'Result Entry'!DE170</f>
        <v/>
      </c>
      <c r="DE168" s="235" t="str">
        <f>'Result Entry'!DF170</f>
        <v/>
      </c>
      <c r="DF168" s="235" t="str">
        <f>'Result Entry'!DG170</f>
        <v/>
      </c>
      <c r="DG168" s="258" t="str">
        <f>'Result Entry'!DH170</f>
        <v/>
      </c>
    </row>
    <row r="169" spans="1:111">
      <c r="A169" s="833"/>
      <c r="B169" s="245">
        <f t="shared" si="2"/>
        <v>0</v>
      </c>
      <c r="C169" s="234">
        <f>'Result Entry'!D171</f>
        <v>0</v>
      </c>
      <c r="D169" s="234">
        <f>'Result Entry'!E171</f>
        <v>0</v>
      </c>
      <c r="E169" s="234">
        <f>'Result Entry'!F171</f>
        <v>0</v>
      </c>
      <c r="F169" s="235">
        <f>'Result Entry'!G171</f>
        <v>0</v>
      </c>
      <c r="G169" s="235">
        <f>'Result Entry'!H171</f>
        <v>0</v>
      </c>
      <c r="H169" s="235">
        <f>'Result Entry'!I171</f>
        <v>0</v>
      </c>
      <c r="I169" s="525">
        <f>'Result Entry'!J171</f>
        <v>0</v>
      </c>
      <c r="J169" s="92">
        <f>'Result Entry'!K171</f>
        <v>0</v>
      </c>
      <c r="K169" s="246">
        <f>'Result Entry'!L171</f>
        <v>0</v>
      </c>
      <c r="L169" s="246">
        <f>'Result Entry'!M171</f>
        <v>0</v>
      </c>
      <c r="M169" s="247">
        <f>'Result Entry'!N171</f>
        <v>0</v>
      </c>
      <c r="N169" s="248">
        <f>'Result Entry'!O171</f>
        <v>0</v>
      </c>
      <c r="O169" s="248">
        <f>'Result Entry'!P171</f>
        <v>0</v>
      </c>
      <c r="P169" s="249">
        <f>'Result Entry'!Q171</f>
        <v>0</v>
      </c>
      <c r="Q169" s="91">
        <f>'Result Entry'!R171</f>
        <v>0</v>
      </c>
      <c r="R169" s="250">
        <f>'Result Entry'!S171</f>
        <v>0</v>
      </c>
      <c r="S169" s="250">
        <f>'Result Entry'!T171</f>
        <v>0</v>
      </c>
      <c r="T169" s="250">
        <f>'Result Entry'!U171</f>
        <v>0</v>
      </c>
      <c r="U169" s="91">
        <f>'Result Entry'!V171</f>
        <v>0</v>
      </c>
      <c r="V169" s="250">
        <f>'Result Entry'!W171</f>
        <v>0</v>
      </c>
      <c r="W169" s="235">
        <f>'Result Entry'!X171</f>
        <v>0</v>
      </c>
      <c r="X169" s="251" t="str">
        <f>'Result Entry'!Y171</f>
        <v/>
      </c>
      <c r="Y169" s="252">
        <f>'Result Entry'!Z171</f>
        <v>0</v>
      </c>
      <c r="Z169" s="246">
        <f>'Result Entry'!AA171</f>
        <v>0</v>
      </c>
      <c r="AA169" s="246">
        <f>'Result Entry'!AB171</f>
        <v>0</v>
      </c>
      <c r="AB169" s="247">
        <f>'Result Entry'!AC171</f>
        <v>0</v>
      </c>
      <c r="AC169" s="248">
        <f>'Result Entry'!AD171</f>
        <v>0</v>
      </c>
      <c r="AD169" s="248">
        <f>'Result Entry'!AE171</f>
        <v>0</v>
      </c>
      <c r="AE169" s="249">
        <f>'Result Entry'!AF171</f>
        <v>0</v>
      </c>
      <c r="AF169" s="91">
        <f>'Result Entry'!AG171</f>
        <v>0</v>
      </c>
      <c r="AG169" s="250">
        <f>'Result Entry'!AH171</f>
        <v>0</v>
      </c>
      <c r="AH169" s="250">
        <f>'Result Entry'!AI171</f>
        <v>0</v>
      </c>
      <c r="AI169" s="250">
        <f>'Result Entry'!AJ171</f>
        <v>0</v>
      </c>
      <c r="AJ169" s="91">
        <f>'Result Entry'!AK171</f>
        <v>0</v>
      </c>
      <c r="AK169" s="250">
        <f>'Result Entry'!AL171</f>
        <v>0</v>
      </c>
      <c r="AL169" s="235">
        <f>'Result Entry'!AM171</f>
        <v>0</v>
      </c>
      <c r="AM169" s="251" t="str">
        <f>'Result Entry'!AN171</f>
        <v/>
      </c>
      <c r="AN169" s="252">
        <f>'Result Entry'!AO171</f>
        <v>0</v>
      </c>
      <c r="AO169" s="246">
        <f>'Result Entry'!AP171</f>
        <v>0</v>
      </c>
      <c r="AP169" s="246">
        <f>'Result Entry'!AQ171</f>
        <v>0</v>
      </c>
      <c r="AQ169" s="247">
        <f>'Result Entry'!AR171</f>
        <v>0</v>
      </c>
      <c r="AR169" s="248">
        <f>'Result Entry'!AS171</f>
        <v>0</v>
      </c>
      <c r="AS169" s="248">
        <f>'Result Entry'!AT171</f>
        <v>0</v>
      </c>
      <c r="AT169" s="249">
        <f>'Result Entry'!AU171</f>
        <v>0</v>
      </c>
      <c r="AU169" s="91">
        <f>'Result Entry'!AV171</f>
        <v>0</v>
      </c>
      <c r="AV169" s="250">
        <f>'Result Entry'!AW171</f>
        <v>0</v>
      </c>
      <c r="AW169" s="250">
        <f>'Result Entry'!AX171</f>
        <v>0</v>
      </c>
      <c r="AX169" s="250">
        <f>'Result Entry'!AY171</f>
        <v>0</v>
      </c>
      <c r="AY169" s="91">
        <f>'Result Entry'!AZ171</f>
        <v>0</v>
      </c>
      <c r="AZ169" s="250">
        <f>'Result Entry'!BA171</f>
        <v>0</v>
      </c>
      <c r="BA169" s="235">
        <f>'Result Entry'!BB171</f>
        <v>0</v>
      </c>
      <c r="BB169" s="251" t="str">
        <f>'Result Entry'!BC171</f>
        <v/>
      </c>
      <c r="BC169" s="252">
        <f>'Result Entry'!BD171</f>
        <v>0</v>
      </c>
      <c r="BD169" s="246">
        <f>'Result Entry'!BE171</f>
        <v>0</v>
      </c>
      <c r="BE169" s="246">
        <f>'Result Entry'!BF171</f>
        <v>0</v>
      </c>
      <c r="BF169" s="247">
        <f>'Result Entry'!BG171</f>
        <v>0</v>
      </c>
      <c r="BG169" s="248">
        <f>'Result Entry'!BH171</f>
        <v>0</v>
      </c>
      <c r="BH169" s="248">
        <f>'Result Entry'!BI171</f>
        <v>0</v>
      </c>
      <c r="BI169" s="249">
        <f>'Result Entry'!BJ171</f>
        <v>0</v>
      </c>
      <c r="BJ169" s="91">
        <f>'Result Entry'!BK171</f>
        <v>0</v>
      </c>
      <c r="BK169" s="250">
        <f>'Result Entry'!BL171</f>
        <v>0</v>
      </c>
      <c r="BL169" s="250">
        <f>'Result Entry'!BM171</f>
        <v>0</v>
      </c>
      <c r="BM169" s="250">
        <f>'Result Entry'!BN171</f>
        <v>0</v>
      </c>
      <c r="BN169" s="91">
        <f>'Result Entry'!BO171</f>
        <v>0</v>
      </c>
      <c r="BO169" s="250">
        <f>'Result Entry'!BP171</f>
        <v>0</v>
      </c>
      <c r="BP169" s="235">
        <f>'Result Entry'!BQ171</f>
        <v>0</v>
      </c>
      <c r="BQ169" s="251" t="str">
        <f>'Result Entry'!BR171</f>
        <v/>
      </c>
      <c r="BR169" s="259">
        <f>'Result Entry'!BS171</f>
        <v>0</v>
      </c>
      <c r="BS169" s="254">
        <f>'Result Entry'!BT171</f>
        <v>0</v>
      </c>
      <c r="BT169" s="254">
        <f>'Result Entry'!BU171</f>
        <v>0</v>
      </c>
      <c r="BU169" s="254">
        <f>'Result Entry'!BV171</f>
        <v>0</v>
      </c>
      <c r="BV169" s="254">
        <f>'Result Entry'!BW171</f>
        <v>0</v>
      </c>
      <c r="BW169" s="260">
        <f>'Result Entry'!BX171</f>
        <v>0</v>
      </c>
      <c r="BX169" s="235">
        <f>'Result Entry'!BY171</f>
        <v>0</v>
      </c>
      <c r="BY169" s="251" t="str">
        <f>'Result Entry'!BZ171</f>
        <v/>
      </c>
      <c r="BZ169" s="259">
        <f>'Result Entry'!CA171</f>
        <v>0</v>
      </c>
      <c r="CA169" s="254">
        <f>'Result Entry'!CB171</f>
        <v>0</v>
      </c>
      <c r="CB169" s="254">
        <f>'Result Entry'!CC171</f>
        <v>0</v>
      </c>
      <c r="CC169" s="254">
        <f>'Result Entry'!CD171</f>
        <v>0</v>
      </c>
      <c r="CD169" s="254">
        <f>'Result Entry'!CE171</f>
        <v>0</v>
      </c>
      <c r="CE169" s="260">
        <f>'Result Entry'!CF171</f>
        <v>0</v>
      </c>
      <c r="CF169" s="235">
        <f>'Result Entry'!CG171</f>
        <v>0</v>
      </c>
      <c r="CG169" s="251" t="str">
        <f>'Result Entry'!CH171</f>
        <v/>
      </c>
      <c r="CH169" s="259">
        <f>'Result Entry'!CI171</f>
        <v>0</v>
      </c>
      <c r="CI169" s="254">
        <f>'Result Entry'!CJ171</f>
        <v>0</v>
      </c>
      <c r="CJ169" s="254">
        <f>'Result Entry'!CK171</f>
        <v>0</v>
      </c>
      <c r="CK169" s="254">
        <f>'Result Entry'!CL171</f>
        <v>0</v>
      </c>
      <c r="CL169" s="254">
        <f>'Result Entry'!CM171</f>
        <v>0</v>
      </c>
      <c r="CM169" s="260">
        <f>'Result Entry'!CN171</f>
        <v>0</v>
      </c>
      <c r="CN169" s="235">
        <f>'Result Entry'!CO171</f>
        <v>0</v>
      </c>
      <c r="CO169" s="251" t="str">
        <f>'Result Entry'!CP171</f>
        <v/>
      </c>
      <c r="CP169" s="259">
        <f>'Result Entry'!CQ171</f>
        <v>0</v>
      </c>
      <c r="CQ169" s="254">
        <f>'Result Entry'!CR171</f>
        <v>0</v>
      </c>
      <c r="CR169" s="254">
        <f>'Result Entry'!CS171</f>
        <v>0</v>
      </c>
      <c r="CS169" s="254">
        <f>'Result Entry'!CT171</f>
        <v>0</v>
      </c>
      <c r="CT169" s="254">
        <f>'Result Entry'!CU171</f>
        <v>0</v>
      </c>
      <c r="CU169" s="260">
        <f>'Result Entry'!CV171</f>
        <v>0</v>
      </c>
      <c r="CV169" s="235" t="str">
        <f>'Result Entry'!CW171</f>
        <v/>
      </c>
      <c r="CW169" s="251" t="str">
        <f>'Result Entry'!CX171</f>
        <v/>
      </c>
      <c r="CX169" s="261">
        <f>'Result Entry'!CY171</f>
        <v>0</v>
      </c>
      <c r="CY169" s="262">
        <f>'Result Entry'!CZ171</f>
        <v>0</v>
      </c>
      <c r="CZ169" s="263" t="str">
        <f>'Result Entry'!DA171</f>
        <v/>
      </c>
      <c r="DA169" s="256">
        <f>'Result Entry'!DB171</f>
        <v>705</v>
      </c>
      <c r="DB169" s="242">
        <f>'Result Entry'!DC171</f>
        <v>0</v>
      </c>
      <c r="DC169" s="257">
        <f>'Result Entry'!DD171</f>
        <v>0</v>
      </c>
      <c r="DD169" s="235" t="str">
        <f>'Result Entry'!DE171</f>
        <v/>
      </c>
      <c r="DE169" s="235" t="str">
        <f>'Result Entry'!DF171</f>
        <v/>
      </c>
      <c r="DF169" s="235" t="str">
        <f>'Result Entry'!DG171</f>
        <v/>
      </c>
      <c r="DG169" s="258" t="str">
        <f>'Result Entry'!DH171</f>
        <v/>
      </c>
    </row>
    <row r="170" spans="1:111">
      <c r="A170" s="833"/>
      <c r="B170" s="245">
        <f t="shared" ref="B170:B197" si="3">IF(C170&gt;0,B169+1,0)</f>
        <v>0</v>
      </c>
      <c r="C170" s="234">
        <f>'Result Entry'!D172</f>
        <v>0</v>
      </c>
      <c r="D170" s="234">
        <f>'Result Entry'!E172</f>
        <v>0</v>
      </c>
      <c r="E170" s="234">
        <f>'Result Entry'!F172</f>
        <v>0</v>
      </c>
      <c r="F170" s="235">
        <f>'Result Entry'!G172</f>
        <v>0</v>
      </c>
      <c r="G170" s="235">
        <f>'Result Entry'!H172</f>
        <v>0</v>
      </c>
      <c r="H170" s="235">
        <f>'Result Entry'!I172</f>
        <v>0</v>
      </c>
      <c r="I170" s="525">
        <f>'Result Entry'!J172</f>
        <v>0</v>
      </c>
      <c r="J170" s="92">
        <f>'Result Entry'!K172</f>
        <v>0</v>
      </c>
      <c r="K170" s="246">
        <f>'Result Entry'!L172</f>
        <v>0</v>
      </c>
      <c r="L170" s="246">
        <f>'Result Entry'!M172</f>
        <v>0</v>
      </c>
      <c r="M170" s="247">
        <f>'Result Entry'!N172</f>
        <v>0</v>
      </c>
      <c r="N170" s="248">
        <f>'Result Entry'!O172</f>
        <v>0</v>
      </c>
      <c r="O170" s="248">
        <f>'Result Entry'!P172</f>
        <v>0</v>
      </c>
      <c r="P170" s="249">
        <f>'Result Entry'!Q172</f>
        <v>0</v>
      </c>
      <c r="Q170" s="91">
        <f>'Result Entry'!R172</f>
        <v>0</v>
      </c>
      <c r="R170" s="250">
        <f>'Result Entry'!S172</f>
        <v>0</v>
      </c>
      <c r="S170" s="250">
        <f>'Result Entry'!T172</f>
        <v>0</v>
      </c>
      <c r="T170" s="250">
        <f>'Result Entry'!U172</f>
        <v>0</v>
      </c>
      <c r="U170" s="91">
        <f>'Result Entry'!V172</f>
        <v>0</v>
      </c>
      <c r="V170" s="250">
        <f>'Result Entry'!W172</f>
        <v>0</v>
      </c>
      <c r="W170" s="235">
        <f>'Result Entry'!X172</f>
        <v>0</v>
      </c>
      <c r="X170" s="251" t="str">
        <f>'Result Entry'!Y172</f>
        <v/>
      </c>
      <c r="Y170" s="252">
        <f>'Result Entry'!Z172</f>
        <v>0</v>
      </c>
      <c r="Z170" s="246">
        <f>'Result Entry'!AA172</f>
        <v>0</v>
      </c>
      <c r="AA170" s="246">
        <f>'Result Entry'!AB172</f>
        <v>0</v>
      </c>
      <c r="AB170" s="247">
        <f>'Result Entry'!AC172</f>
        <v>0</v>
      </c>
      <c r="AC170" s="248">
        <f>'Result Entry'!AD172</f>
        <v>0</v>
      </c>
      <c r="AD170" s="248">
        <f>'Result Entry'!AE172</f>
        <v>0</v>
      </c>
      <c r="AE170" s="249">
        <f>'Result Entry'!AF172</f>
        <v>0</v>
      </c>
      <c r="AF170" s="91">
        <f>'Result Entry'!AG172</f>
        <v>0</v>
      </c>
      <c r="AG170" s="250">
        <f>'Result Entry'!AH172</f>
        <v>0</v>
      </c>
      <c r="AH170" s="250">
        <f>'Result Entry'!AI172</f>
        <v>0</v>
      </c>
      <c r="AI170" s="250">
        <f>'Result Entry'!AJ172</f>
        <v>0</v>
      </c>
      <c r="AJ170" s="91">
        <f>'Result Entry'!AK172</f>
        <v>0</v>
      </c>
      <c r="AK170" s="250">
        <f>'Result Entry'!AL172</f>
        <v>0</v>
      </c>
      <c r="AL170" s="235">
        <f>'Result Entry'!AM172</f>
        <v>0</v>
      </c>
      <c r="AM170" s="251" t="str">
        <f>'Result Entry'!AN172</f>
        <v/>
      </c>
      <c r="AN170" s="252">
        <f>'Result Entry'!AO172</f>
        <v>0</v>
      </c>
      <c r="AO170" s="246">
        <f>'Result Entry'!AP172</f>
        <v>0</v>
      </c>
      <c r="AP170" s="246">
        <f>'Result Entry'!AQ172</f>
        <v>0</v>
      </c>
      <c r="AQ170" s="247">
        <f>'Result Entry'!AR172</f>
        <v>0</v>
      </c>
      <c r="AR170" s="248">
        <f>'Result Entry'!AS172</f>
        <v>0</v>
      </c>
      <c r="AS170" s="248">
        <f>'Result Entry'!AT172</f>
        <v>0</v>
      </c>
      <c r="AT170" s="249">
        <f>'Result Entry'!AU172</f>
        <v>0</v>
      </c>
      <c r="AU170" s="91">
        <f>'Result Entry'!AV172</f>
        <v>0</v>
      </c>
      <c r="AV170" s="250">
        <f>'Result Entry'!AW172</f>
        <v>0</v>
      </c>
      <c r="AW170" s="250">
        <f>'Result Entry'!AX172</f>
        <v>0</v>
      </c>
      <c r="AX170" s="250">
        <f>'Result Entry'!AY172</f>
        <v>0</v>
      </c>
      <c r="AY170" s="91">
        <f>'Result Entry'!AZ172</f>
        <v>0</v>
      </c>
      <c r="AZ170" s="250">
        <f>'Result Entry'!BA172</f>
        <v>0</v>
      </c>
      <c r="BA170" s="235">
        <f>'Result Entry'!BB172</f>
        <v>0</v>
      </c>
      <c r="BB170" s="251" t="str">
        <f>'Result Entry'!BC172</f>
        <v/>
      </c>
      <c r="BC170" s="252">
        <f>'Result Entry'!BD172</f>
        <v>0</v>
      </c>
      <c r="BD170" s="246">
        <f>'Result Entry'!BE172</f>
        <v>0</v>
      </c>
      <c r="BE170" s="246">
        <f>'Result Entry'!BF172</f>
        <v>0</v>
      </c>
      <c r="BF170" s="247">
        <f>'Result Entry'!BG172</f>
        <v>0</v>
      </c>
      <c r="BG170" s="248">
        <f>'Result Entry'!BH172</f>
        <v>0</v>
      </c>
      <c r="BH170" s="248">
        <f>'Result Entry'!BI172</f>
        <v>0</v>
      </c>
      <c r="BI170" s="249">
        <f>'Result Entry'!BJ172</f>
        <v>0</v>
      </c>
      <c r="BJ170" s="91">
        <f>'Result Entry'!BK172</f>
        <v>0</v>
      </c>
      <c r="BK170" s="250">
        <f>'Result Entry'!BL172</f>
        <v>0</v>
      </c>
      <c r="BL170" s="250">
        <f>'Result Entry'!BM172</f>
        <v>0</v>
      </c>
      <c r="BM170" s="250">
        <f>'Result Entry'!BN172</f>
        <v>0</v>
      </c>
      <c r="BN170" s="91">
        <f>'Result Entry'!BO172</f>
        <v>0</v>
      </c>
      <c r="BO170" s="250">
        <f>'Result Entry'!BP172</f>
        <v>0</v>
      </c>
      <c r="BP170" s="235">
        <f>'Result Entry'!BQ172</f>
        <v>0</v>
      </c>
      <c r="BQ170" s="251" t="str">
        <f>'Result Entry'!BR172</f>
        <v/>
      </c>
      <c r="BR170" s="259">
        <f>'Result Entry'!BS172</f>
        <v>0</v>
      </c>
      <c r="BS170" s="254">
        <f>'Result Entry'!BT172</f>
        <v>0</v>
      </c>
      <c r="BT170" s="254">
        <f>'Result Entry'!BU172</f>
        <v>0</v>
      </c>
      <c r="BU170" s="254">
        <f>'Result Entry'!BV172</f>
        <v>0</v>
      </c>
      <c r="BV170" s="254">
        <f>'Result Entry'!BW172</f>
        <v>0</v>
      </c>
      <c r="BW170" s="260">
        <f>'Result Entry'!BX172</f>
        <v>0</v>
      </c>
      <c r="BX170" s="235">
        <f>'Result Entry'!BY172</f>
        <v>0</v>
      </c>
      <c r="BY170" s="251" t="str">
        <f>'Result Entry'!BZ172</f>
        <v/>
      </c>
      <c r="BZ170" s="259">
        <f>'Result Entry'!CA172</f>
        <v>0</v>
      </c>
      <c r="CA170" s="254">
        <f>'Result Entry'!CB172</f>
        <v>0</v>
      </c>
      <c r="CB170" s="254">
        <f>'Result Entry'!CC172</f>
        <v>0</v>
      </c>
      <c r="CC170" s="254">
        <f>'Result Entry'!CD172</f>
        <v>0</v>
      </c>
      <c r="CD170" s="254">
        <f>'Result Entry'!CE172</f>
        <v>0</v>
      </c>
      <c r="CE170" s="260">
        <f>'Result Entry'!CF172</f>
        <v>0</v>
      </c>
      <c r="CF170" s="235">
        <f>'Result Entry'!CG172</f>
        <v>0</v>
      </c>
      <c r="CG170" s="251" t="str">
        <f>'Result Entry'!CH172</f>
        <v/>
      </c>
      <c r="CH170" s="259">
        <f>'Result Entry'!CI172</f>
        <v>0</v>
      </c>
      <c r="CI170" s="254">
        <f>'Result Entry'!CJ172</f>
        <v>0</v>
      </c>
      <c r="CJ170" s="254">
        <f>'Result Entry'!CK172</f>
        <v>0</v>
      </c>
      <c r="CK170" s="254">
        <f>'Result Entry'!CL172</f>
        <v>0</v>
      </c>
      <c r="CL170" s="254">
        <f>'Result Entry'!CM172</f>
        <v>0</v>
      </c>
      <c r="CM170" s="260">
        <f>'Result Entry'!CN172</f>
        <v>0</v>
      </c>
      <c r="CN170" s="235">
        <f>'Result Entry'!CO172</f>
        <v>0</v>
      </c>
      <c r="CO170" s="251" t="str">
        <f>'Result Entry'!CP172</f>
        <v/>
      </c>
      <c r="CP170" s="259">
        <f>'Result Entry'!CQ172</f>
        <v>0</v>
      </c>
      <c r="CQ170" s="254">
        <f>'Result Entry'!CR172</f>
        <v>0</v>
      </c>
      <c r="CR170" s="254">
        <f>'Result Entry'!CS172</f>
        <v>0</v>
      </c>
      <c r="CS170" s="254">
        <f>'Result Entry'!CT172</f>
        <v>0</v>
      </c>
      <c r="CT170" s="254">
        <f>'Result Entry'!CU172</f>
        <v>0</v>
      </c>
      <c r="CU170" s="260">
        <f>'Result Entry'!CV172</f>
        <v>0</v>
      </c>
      <c r="CV170" s="235" t="str">
        <f>'Result Entry'!CW172</f>
        <v/>
      </c>
      <c r="CW170" s="251" t="str">
        <f>'Result Entry'!CX172</f>
        <v/>
      </c>
      <c r="CX170" s="261">
        <f>'Result Entry'!CY172</f>
        <v>0</v>
      </c>
      <c r="CY170" s="262">
        <f>'Result Entry'!CZ172</f>
        <v>0</v>
      </c>
      <c r="CZ170" s="263" t="str">
        <f>'Result Entry'!DA172</f>
        <v/>
      </c>
      <c r="DA170" s="256">
        <f>'Result Entry'!DB172</f>
        <v>705</v>
      </c>
      <c r="DB170" s="242">
        <f>'Result Entry'!DC172</f>
        <v>0</v>
      </c>
      <c r="DC170" s="257">
        <f>'Result Entry'!DD172</f>
        <v>0</v>
      </c>
      <c r="DD170" s="235" t="str">
        <f>'Result Entry'!DE172</f>
        <v/>
      </c>
      <c r="DE170" s="235" t="str">
        <f>'Result Entry'!DF172</f>
        <v/>
      </c>
      <c r="DF170" s="235" t="str">
        <f>'Result Entry'!DG172</f>
        <v/>
      </c>
      <c r="DG170" s="258" t="str">
        <f>'Result Entry'!DH172</f>
        <v/>
      </c>
    </row>
    <row r="171" spans="1:111">
      <c r="A171" s="833"/>
      <c r="B171" s="245">
        <f t="shared" si="3"/>
        <v>0</v>
      </c>
      <c r="C171" s="234">
        <f>'Result Entry'!D173</f>
        <v>0</v>
      </c>
      <c r="D171" s="234">
        <f>'Result Entry'!E173</f>
        <v>0</v>
      </c>
      <c r="E171" s="234">
        <f>'Result Entry'!F173</f>
        <v>0</v>
      </c>
      <c r="F171" s="235">
        <f>'Result Entry'!G173</f>
        <v>0</v>
      </c>
      <c r="G171" s="235">
        <f>'Result Entry'!H173</f>
        <v>0</v>
      </c>
      <c r="H171" s="235">
        <f>'Result Entry'!I173</f>
        <v>0</v>
      </c>
      <c r="I171" s="525">
        <f>'Result Entry'!J173</f>
        <v>0</v>
      </c>
      <c r="J171" s="92">
        <f>'Result Entry'!K173</f>
        <v>0</v>
      </c>
      <c r="K171" s="246">
        <f>'Result Entry'!L173</f>
        <v>0</v>
      </c>
      <c r="L171" s="246">
        <f>'Result Entry'!M173</f>
        <v>0</v>
      </c>
      <c r="M171" s="247">
        <f>'Result Entry'!N173</f>
        <v>0</v>
      </c>
      <c r="N171" s="248">
        <f>'Result Entry'!O173</f>
        <v>0</v>
      </c>
      <c r="O171" s="248">
        <f>'Result Entry'!P173</f>
        <v>0</v>
      </c>
      <c r="P171" s="249">
        <f>'Result Entry'!Q173</f>
        <v>0</v>
      </c>
      <c r="Q171" s="91">
        <f>'Result Entry'!R173</f>
        <v>0</v>
      </c>
      <c r="R171" s="250">
        <f>'Result Entry'!S173</f>
        <v>0</v>
      </c>
      <c r="S171" s="250">
        <f>'Result Entry'!T173</f>
        <v>0</v>
      </c>
      <c r="T171" s="250">
        <f>'Result Entry'!U173</f>
        <v>0</v>
      </c>
      <c r="U171" s="91">
        <f>'Result Entry'!V173</f>
        <v>0</v>
      </c>
      <c r="V171" s="250">
        <f>'Result Entry'!W173</f>
        <v>0</v>
      </c>
      <c r="W171" s="235">
        <f>'Result Entry'!X173</f>
        <v>0</v>
      </c>
      <c r="X171" s="251" t="str">
        <f>'Result Entry'!Y173</f>
        <v/>
      </c>
      <c r="Y171" s="252">
        <f>'Result Entry'!Z173</f>
        <v>0</v>
      </c>
      <c r="Z171" s="246">
        <f>'Result Entry'!AA173</f>
        <v>0</v>
      </c>
      <c r="AA171" s="246">
        <f>'Result Entry'!AB173</f>
        <v>0</v>
      </c>
      <c r="AB171" s="247">
        <f>'Result Entry'!AC173</f>
        <v>0</v>
      </c>
      <c r="AC171" s="248">
        <f>'Result Entry'!AD173</f>
        <v>0</v>
      </c>
      <c r="AD171" s="248">
        <f>'Result Entry'!AE173</f>
        <v>0</v>
      </c>
      <c r="AE171" s="249">
        <f>'Result Entry'!AF173</f>
        <v>0</v>
      </c>
      <c r="AF171" s="91">
        <f>'Result Entry'!AG173</f>
        <v>0</v>
      </c>
      <c r="AG171" s="250">
        <f>'Result Entry'!AH173</f>
        <v>0</v>
      </c>
      <c r="AH171" s="250">
        <f>'Result Entry'!AI173</f>
        <v>0</v>
      </c>
      <c r="AI171" s="250">
        <f>'Result Entry'!AJ173</f>
        <v>0</v>
      </c>
      <c r="AJ171" s="91">
        <f>'Result Entry'!AK173</f>
        <v>0</v>
      </c>
      <c r="AK171" s="250">
        <f>'Result Entry'!AL173</f>
        <v>0</v>
      </c>
      <c r="AL171" s="235">
        <f>'Result Entry'!AM173</f>
        <v>0</v>
      </c>
      <c r="AM171" s="251" t="str">
        <f>'Result Entry'!AN173</f>
        <v/>
      </c>
      <c r="AN171" s="252">
        <f>'Result Entry'!AO173</f>
        <v>0</v>
      </c>
      <c r="AO171" s="246">
        <f>'Result Entry'!AP173</f>
        <v>0</v>
      </c>
      <c r="AP171" s="246">
        <f>'Result Entry'!AQ173</f>
        <v>0</v>
      </c>
      <c r="AQ171" s="247">
        <f>'Result Entry'!AR173</f>
        <v>0</v>
      </c>
      <c r="AR171" s="248">
        <f>'Result Entry'!AS173</f>
        <v>0</v>
      </c>
      <c r="AS171" s="248">
        <f>'Result Entry'!AT173</f>
        <v>0</v>
      </c>
      <c r="AT171" s="249">
        <f>'Result Entry'!AU173</f>
        <v>0</v>
      </c>
      <c r="AU171" s="91">
        <f>'Result Entry'!AV173</f>
        <v>0</v>
      </c>
      <c r="AV171" s="250">
        <f>'Result Entry'!AW173</f>
        <v>0</v>
      </c>
      <c r="AW171" s="250">
        <f>'Result Entry'!AX173</f>
        <v>0</v>
      </c>
      <c r="AX171" s="250">
        <f>'Result Entry'!AY173</f>
        <v>0</v>
      </c>
      <c r="AY171" s="91">
        <f>'Result Entry'!AZ173</f>
        <v>0</v>
      </c>
      <c r="AZ171" s="250">
        <f>'Result Entry'!BA173</f>
        <v>0</v>
      </c>
      <c r="BA171" s="235">
        <f>'Result Entry'!BB173</f>
        <v>0</v>
      </c>
      <c r="BB171" s="251" t="str">
        <f>'Result Entry'!BC173</f>
        <v/>
      </c>
      <c r="BC171" s="252">
        <f>'Result Entry'!BD173</f>
        <v>0</v>
      </c>
      <c r="BD171" s="246">
        <f>'Result Entry'!BE173</f>
        <v>0</v>
      </c>
      <c r="BE171" s="246">
        <f>'Result Entry'!BF173</f>
        <v>0</v>
      </c>
      <c r="BF171" s="247">
        <f>'Result Entry'!BG173</f>
        <v>0</v>
      </c>
      <c r="BG171" s="248">
        <f>'Result Entry'!BH173</f>
        <v>0</v>
      </c>
      <c r="BH171" s="248">
        <f>'Result Entry'!BI173</f>
        <v>0</v>
      </c>
      <c r="BI171" s="249">
        <f>'Result Entry'!BJ173</f>
        <v>0</v>
      </c>
      <c r="BJ171" s="91">
        <f>'Result Entry'!BK173</f>
        <v>0</v>
      </c>
      <c r="BK171" s="250">
        <f>'Result Entry'!BL173</f>
        <v>0</v>
      </c>
      <c r="BL171" s="250">
        <f>'Result Entry'!BM173</f>
        <v>0</v>
      </c>
      <c r="BM171" s="250">
        <f>'Result Entry'!BN173</f>
        <v>0</v>
      </c>
      <c r="BN171" s="91">
        <f>'Result Entry'!BO173</f>
        <v>0</v>
      </c>
      <c r="BO171" s="250">
        <f>'Result Entry'!BP173</f>
        <v>0</v>
      </c>
      <c r="BP171" s="235">
        <f>'Result Entry'!BQ173</f>
        <v>0</v>
      </c>
      <c r="BQ171" s="251" t="str">
        <f>'Result Entry'!BR173</f>
        <v/>
      </c>
      <c r="BR171" s="259">
        <f>'Result Entry'!BS173</f>
        <v>0</v>
      </c>
      <c r="BS171" s="254">
        <f>'Result Entry'!BT173</f>
        <v>0</v>
      </c>
      <c r="BT171" s="254">
        <f>'Result Entry'!BU173</f>
        <v>0</v>
      </c>
      <c r="BU171" s="254">
        <f>'Result Entry'!BV173</f>
        <v>0</v>
      </c>
      <c r="BV171" s="254">
        <f>'Result Entry'!BW173</f>
        <v>0</v>
      </c>
      <c r="BW171" s="260">
        <f>'Result Entry'!BX173</f>
        <v>0</v>
      </c>
      <c r="BX171" s="235">
        <f>'Result Entry'!BY173</f>
        <v>0</v>
      </c>
      <c r="BY171" s="251" t="str">
        <f>'Result Entry'!BZ173</f>
        <v/>
      </c>
      <c r="BZ171" s="259">
        <f>'Result Entry'!CA173</f>
        <v>0</v>
      </c>
      <c r="CA171" s="254">
        <f>'Result Entry'!CB173</f>
        <v>0</v>
      </c>
      <c r="CB171" s="254">
        <f>'Result Entry'!CC173</f>
        <v>0</v>
      </c>
      <c r="CC171" s="254">
        <f>'Result Entry'!CD173</f>
        <v>0</v>
      </c>
      <c r="CD171" s="254">
        <f>'Result Entry'!CE173</f>
        <v>0</v>
      </c>
      <c r="CE171" s="260">
        <f>'Result Entry'!CF173</f>
        <v>0</v>
      </c>
      <c r="CF171" s="235">
        <f>'Result Entry'!CG173</f>
        <v>0</v>
      </c>
      <c r="CG171" s="251" t="str">
        <f>'Result Entry'!CH173</f>
        <v/>
      </c>
      <c r="CH171" s="259">
        <f>'Result Entry'!CI173</f>
        <v>0</v>
      </c>
      <c r="CI171" s="254">
        <f>'Result Entry'!CJ173</f>
        <v>0</v>
      </c>
      <c r="CJ171" s="254">
        <f>'Result Entry'!CK173</f>
        <v>0</v>
      </c>
      <c r="CK171" s="254">
        <f>'Result Entry'!CL173</f>
        <v>0</v>
      </c>
      <c r="CL171" s="254">
        <f>'Result Entry'!CM173</f>
        <v>0</v>
      </c>
      <c r="CM171" s="260">
        <f>'Result Entry'!CN173</f>
        <v>0</v>
      </c>
      <c r="CN171" s="235">
        <f>'Result Entry'!CO173</f>
        <v>0</v>
      </c>
      <c r="CO171" s="251" t="str">
        <f>'Result Entry'!CP173</f>
        <v/>
      </c>
      <c r="CP171" s="259">
        <f>'Result Entry'!CQ173</f>
        <v>0</v>
      </c>
      <c r="CQ171" s="254">
        <f>'Result Entry'!CR173</f>
        <v>0</v>
      </c>
      <c r="CR171" s="254">
        <f>'Result Entry'!CS173</f>
        <v>0</v>
      </c>
      <c r="CS171" s="254">
        <f>'Result Entry'!CT173</f>
        <v>0</v>
      </c>
      <c r="CT171" s="254">
        <f>'Result Entry'!CU173</f>
        <v>0</v>
      </c>
      <c r="CU171" s="260">
        <f>'Result Entry'!CV173</f>
        <v>0</v>
      </c>
      <c r="CV171" s="235" t="str">
        <f>'Result Entry'!CW173</f>
        <v/>
      </c>
      <c r="CW171" s="251" t="str">
        <f>'Result Entry'!CX173</f>
        <v/>
      </c>
      <c r="CX171" s="261">
        <f>'Result Entry'!CY173</f>
        <v>0</v>
      </c>
      <c r="CY171" s="262">
        <f>'Result Entry'!CZ173</f>
        <v>0</v>
      </c>
      <c r="CZ171" s="263" t="str">
        <f>'Result Entry'!DA173</f>
        <v/>
      </c>
      <c r="DA171" s="256">
        <f>'Result Entry'!DB173</f>
        <v>705</v>
      </c>
      <c r="DB171" s="242">
        <f>'Result Entry'!DC173</f>
        <v>0</v>
      </c>
      <c r="DC171" s="257">
        <f>'Result Entry'!DD173</f>
        <v>0</v>
      </c>
      <c r="DD171" s="235" t="str">
        <f>'Result Entry'!DE173</f>
        <v/>
      </c>
      <c r="DE171" s="235" t="str">
        <f>'Result Entry'!DF173</f>
        <v/>
      </c>
      <c r="DF171" s="235" t="str">
        <f>'Result Entry'!DG173</f>
        <v/>
      </c>
      <c r="DG171" s="258" t="str">
        <f>'Result Entry'!DH173</f>
        <v/>
      </c>
    </row>
    <row r="172" spans="1:111">
      <c r="A172" s="833"/>
      <c r="B172" s="245">
        <f t="shared" si="3"/>
        <v>0</v>
      </c>
      <c r="C172" s="234">
        <f>'Result Entry'!D174</f>
        <v>0</v>
      </c>
      <c r="D172" s="234">
        <f>'Result Entry'!E174</f>
        <v>0</v>
      </c>
      <c r="E172" s="234">
        <f>'Result Entry'!F174</f>
        <v>0</v>
      </c>
      <c r="F172" s="235">
        <f>'Result Entry'!G174</f>
        <v>0</v>
      </c>
      <c r="G172" s="235">
        <f>'Result Entry'!H174</f>
        <v>0</v>
      </c>
      <c r="H172" s="235">
        <f>'Result Entry'!I174</f>
        <v>0</v>
      </c>
      <c r="I172" s="525">
        <f>'Result Entry'!J174</f>
        <v>0</v>
      </c>
      <c r="J172" s="92">
        <f>'Result Entry'!K174</f>
        <v>0</v>
      </c>
      <c r="K172" s="246">
        <f>'Result Entry'!L174</f>
        <v>0</v>
      </c>
      <c r="L172" s="246">
        <f>'Result Entry'!M174</f>
        <v>0</v>
      </c>
      <c r="M172" s="247">
        <f>'Result Entry'!N174</f>
        <v>0</v>
      </c>
      <c r="N172" s="248">
        <f>'Result Entry'!O174</f>
        <v>0</v>
      </c>
      <c r="O172" s="248">
        <f>'Result Entry'!P174</f>
        <v>0</v>
      </c>
      <c r="P172" s="249">
        <f>'Result Entry'!Q174</f>
        <v>0</v>
      </c>
      <c r="Q172" s="91">
        <f>'Result Entry'!R174</f>
        <v>0</v>
      </c>
      <c r="R172" s="250">
        <f>'Result Entry'!S174</f>
        <v>0</v>
      </c>
      <c r="S172" s="250">
        <f>'Result Entry'!T174</f>
        <v>0</v>
      </c>
      <c r="T172" s="250">
        <f>'Result Entry'!U174</f>
        <v>0</v>
      </c>
      <c r="U172" s="91">
        <f>'Result Entry'!V174</f>
        <v>0</v>
      </c>
      <c r="V172" s="250">
        <f>'Result Entry'!W174</f>
        <v>0</v>
      </c>
      <c r="W172" s="235">
        <f>'Result Entry'!X174</f>
        <v>0</v>
      </c>
      <c r="X172" s="251" t="str">
        <f>'Result Entry'!Y174</f>
        <v/>
      </c>
      <c r="Y172" s="252">
        <f>'Result Entry'!Z174</f>
        <v>0</v>
      </c>
      <c r="Z172" s="246">
        <f>'Result Entry'!AA174</f>
        <v>0</v>
      </c>
      <c r="AA172" s="246">
        <f>'Result Entry'!AB174</f>
        <v>0</v>
      </c>
      <c r="AB172" s="247">
        <f>'Result Entry'!AC174</f>
        <v>0</v>
      </c>
      <c r="AC172" s="248">
        <f>'Result Entry'!AD174</f>
        <v>0</v>
      </c>
      <c r="AD172" s="248">
        <f>'Result Entry'!AE174</f>
        <v>0</v>
      </c>
      <c r="AE172" s="249">
        <f>'Result Entry'!AF174</f>
        <v>0</v>
      </c>
      <c r="AF172" s="91">
        <f>'Result Entry'!AG174</f>
        <v>0</v>
      </c>
      <c r="AG172" s="250">
        <f>'Result Entry'!AH174</f>
        <v>0</v>
      </c>
      <c r="AH172" s="250">
        <f>'Result Entry'!AI174</f>
        <v>0</v>
      </c>
      <c r="AI172" s="250">
        <f>'Result Entry'!AJ174</f>
        <v>0</v>
      </c>
      <c r="AJ172" s="91">
        <f>'Result Entry'!AK174</f>
        <v>0</v>
      </c>
      <c r="AK172" s="250">
        <f>'Result Entry'!AL174</f>
        <v>0</v>
      </c>
      <c r="AL172" s="235">
        <f>'Result Entry'!AM174</f>
        <v>0</v>
      </c>
      <c r="AM172" s="251" t="str">
        <f>'Result Entry'!AN174</f>
        <v/>
      </c>
      <c r="AN172" s="252">
        <f>'Result Entry'!AO174</f>
        <v>0</v>
      </c>
      <c r="AO172" s="246">
        <f>'Result Entry'!AP174</f>
        <v>0</v>
      </c>
      <c r="AP172" s="246">
        <f>'Result Entry'!AQ174</f>
        <v>0</v>
      </c>
      <c r="AQ172" s="247">
        <f>'Result Entry'!AR174</f>
        <v>0</v>
      </c>
      <c r="AR172" s="248">
        <f>'Result Entry'!AS174</f>
        <v>0</v>
      </c>
      <c r="AS172" s="248">
        <f>'Result Entry'!AT174</f>
        <v>0</v>
      </c>
      <c r="AT172" s="249">
        <f>'Result Entry'!AU174</f>
        <v>0</v>
      </c>
      <c r="AU172" s="91">
        <f>'Result Entry'!AV174</f>
        <v>0</v>
      </c>
      <c r="AV172" s="250">
        <f>'Result Entry'!AW174</f>
        <v>0</v>
      </c>
      <c r="AW172" s="250">
        <f>'Result Entry'!AX174</f>
        <v>0</v>
      </c>
      <c r="AX172" s="250">
        <f>'Result Entry'!AY174</f>
        <v>0</v>
      </c>
      <c r="AY172" s="91">
        <f>'Result Entry'!AZ174</f>
        <v>0</v>
      </c>
      <c r="AZ172" s="250">
        <f>'Result Entry'!BA174</f>
        <v>0</v>
      </c>
      <c r="BA172" s="235">
        <f>'Result Entry'!BB174</f>
        <v>0</v>
      </c>
      <c r="BB172" s="251" t="str">
        <f>'Result Entry'!BC174</f>
        <v/>
      </c>
      <c r="BC172" s="252">
        <f>'Result Entry'!BD174</f>
        <v>0</v>
      </c>
      <c r="BD172" s="246">
        <f>'Result Entry'!BE174</f>
        <v>0</v>
      </c>
      <c r="BE172" s="246">
        <f>'Result Entry'!BF174</f>
        <v>0</v>
      </c>
      <c r="BF172" s="247">
        <f>'Result Entry'!BG174</f>
        <v>0</v>
      </c>
      <c r="BG172" s="248">
        <f>'Result Entry'!BH174</f>
        <v>0</v>
      </c>
      <c r="BH172" s="248">
        <f>'Result Entry'!BI174</f>
        <v>0</v>
      </c>
      <c r="BI172" s="249">
        <f>'Result Entry'!BJ174</f>
        <v>0</v>
      </c>
      <c r="BJ172" s="91">
        <f>'Result Entry'!BK174</f>
        <v>0</v>
      </c>
      <c r="BK172" s="250">
        <f>'Result Entry'!BL174</f>
        <v>0</v>
      </c>
      <c r="BL172" s="250">
        <f>'Result Entry'!BM174</f>
        <v>0</v>
      </c>
      <c r="BM172" s="250">
        <f>'Result Entry'!BN174</f>
        <v>0</v>
      </c>
      <c r="BN172" s="91">
        <f>'Result Entry'!BO174</f>
        <v>0</v>
      </c>
      <c r="BO172" s="250">
        <f>'Result Entry'!BP174</f>
        <v>0</v>
      </c>
      <c r="BP172" s="235">
        <f>'Result Entry'!BQ174</f>
        <v>0</v>
      </c>
      <c r="BQ172" s="251" t="str">
        <f>'Result Entry'!BR174</f>
        <v/>
      </c>
      <c r="BR172" s="259">
        <f>'Result Entry'!BS174</f>
        <v>0</v>
      </c>
      <c r="BS172" s="254">
        <f>'Result Entry'!BT174</f>
        <v>0</v>
      </c>
      <c r="BT172" s="254">
        <f>'Result Entry'!BU174</f>
        <v>0</v>
      </c>
      <c r="BU172" s="254">
        <f>'Result Entry'!BV174</f>
        <v>0</v>
      </c>
      <c r="BV172" s="254">
        <f>'Result Entry'!BW174</f>
        <v>0</v>
      </c>
      <c r="BW172" s="260">
        <f>'Result Entry'!BX174</f>
        <v>0</v>
      </c>
      <c r="BX172" s="235">
        <f>'Result Entry'!BY174</f>
        <v>0</v>
      </c>
      <c r="BY172" s="251" t="str">
        <f>'Result Entry'!BZ174</f>
        <v/>
      </c>
      <c r="BZ172" s="259">
        <f>'Result Entry'!CA174</f>
        <v>0</v>
      </c>
      <c r="CA172" s="254">
        <f>'Result Entry'!CB174</f>
        <v>0</v>
      </c>
      <c r="CB172" s="254">
        <f>'Result Entry'!CC174</f>
        <v>0</v>
      </c>
      <c r="CC172" s="254">
        <f>'Result Entry'!CD174</f>
        <v>0</v>
      </c>
      <c r="CD172" s="254">
        <f>'Result Entry'!CE174</f>
        <v>0</v>
      </c>
      <c r="CE172" s="260">
        <f>'Result Entry'!CF174</f>
        <v>0</v>
      </c>
      <c r="CF172" s="235">
        <f>'Result Entry'!CG174</f>
        <v>0</v>
      </c>
      <c r="CG172" s="251" t="str">
        <f>'Result Entry'!CH174</f>
        <v/>
      </c>
      <c r="CH172" s="259">
        <f>'Result Entry'!CI174</f>
        <v>0</v>
      </c>
      <c r="CI172" s="254">
        <f>'Result Entry'!CJ174</f>
        <v>0</v>
      </c>
      <c r="CJ172" s="254">
        <f>'Result Entry'!CK174</f>
        <v>0</v>
      </c>
      <c r="CK172" s="254">
        <f>'Result Entry'!CL174</f>
        <v>0</v>
      </c>
      <c r="CL172" s="254">
        <f>'Result Entry'!CM174</f>
        <v>0</v>
      </c>
      <c r="CM172" s="260">
        <f>'Result Entry'!CN174</f>
        <v>0</v>
      </c>
      <c r="CN172" s="235">
        <f>'Result Entry'!CO174</f>
        <v>0</v>
      </c>
      <c r="CO172" s="251" t="str">
        <f>'Result Entry'!CP174</f>
        <v/>
      </c>
      <c r="CP172" s="259">
        <f>'Result Entry'!CQ174</f>
        <v>0</v>
      </c>
      <c r="CQ172" s="254">
        <f>'Result Entry'!CR174</f>
        <v>0</v>
      </c>
      <c r="CR172" s="254">
        <f>'Result Entry'!CS174</f>
        <v>0</v>
      </c>
      <c r="CS172" s="254">
        <f>'Result Entry'!CT174</f>
        <v>0</v>
      </c>
      <c r="CT172" s="254">
        <f>'Result Entry'!CU174</f>
        <v>0</v>
      </c>
      <c r="CU172" s="260">
        <f>'Result Entry'!CV174</f>
        <v>0</v>
      </c>
      <c r="CV172" s="235" t="str">
        <f>'Result Entry'!CW174</f>
        <v/>
      </c>
      <c r="CW172" s="251" t="str">
        <f>'Result Entry'!CX174</f>
        <v/>
      </c>
      <c r="CX172" s="261">
        <f>'Result Entry'!CY174</f>
        <v>0</v>
      </c>
      <c r="CY172" s="262">
        <f>'Result Entry'!CZ174</f>
        <v>0</v>
      </c>
      <c r="CZ172" s="263" t="str">
        <f>'Result Entry'!DA174</f>
        <v/>
      </c>
      <c r="DA172" s="256">
        <f>'Result Entry'!DB174</f>
        <v>705</v>
      </c>
      <c r="DB172" s="242">
        <f>'Result Entry'!DC174</f>
        <v>0</v>
      </c>
      <c r="DC172" s="257">
        <f>'Result Entry'!DD174</f>
        <v>0</v>
      </c>
      <c r="DD172" s="235" t="str">
        <f>'Result Entry'!DE174</f>
        <v/>
      </c>
      <c r="DE172" s="235" t="str">
        <f>'Result Entry'!DF174</f>
        <v/>
      </c>
      <c r="DF172" s="235" t="str">
        <f>'Result Entry'!DG174</f>
        <v/>
      </c>
      <c r="DG172" s="258" t="str">
        <f>'Result Entry'!DH174</f>
        <v/>
      </c>
    </row>
    <row r="173" spans="1:111">
      <c r="A173" s="833"/>
      <c r="B173" s="245">
        <f t="shared" si="3"/>
        <v>0</v>
      </c>
      <c r="C173" s="234">
        <f>'Result Entry'!D175</f>
        <v>0</v>
      </c>
      <c r="D173" s="234">
        <f>'Result Entry'!E175</f>
        <v>0</v>
      </c>
      <c r="E173" s="234">
        <f>'Result Entry'!F175</f>
        <v>0</v>
      </c>
      <c r="F173" s="235">
        <f>'Result Entry'!G175</f>
        <v>0</v>
      </c>
      <c r="G173" s="235">
        <f>'Result Entry'!H175</f>
        <v>0</v>
      </c>
      <c r="H173" s="235">
        <f>'Result Entry'!I175</f>
        <v>0</v>
      </c>
      <c r="I173" s="525">
        <f>'Result Entry'!J175</f>
        <v>0</v>
      </c>
      <c r="J173" s="92">
        <f>'Result Entry'!K175</f>
        <v>0</v>
      </c>
      <c r="K173" s="246">
        <f>'Result Entry'!L175</f>
        <v>0</v>
      </c>
      <c r="L173" s="246">
        <f>'Result Entry'!M175</f>
        <v>0</v>
      </c>
      <c r="M173" s="247">
        <f>'Result Entry'!N175</f>
        <v>0</v>
      </c>
      <c r="N173" s="248">
        <f>'Result Entry'!O175</f>
        <v>0</v>
      </c>
      <c r="O173" s="248">
        <f>'Result Entry'!P175</f>
        <v>0</v>
      </c>
      <c r="P173" s="249">
        <f>'Result Entry'!Q175</f>
        <v>0</v>
      </c>
      <c r="Q173" s="91">
        <f>'Result Entry'!R175</f>
        <v>0</v>
      </c>
      <c r="R173" s="250">
        <f>'Result Entry'!S175</f>
        <v>0</v>
      </c>
      <c r="S173" s="250">
        <f>'Result Entry'!T175</f>
        <v>0</v>
      </c>
      <c r="T173" s="250">
        <f>'Result Entry'!U175</f>
        <v>0</v>
      </c>
      <c r="U173" s="91">
        <f>'Result Entry'!V175</f>
        <v>0</v>
      </c>
      <c r="V173" s="250">
        <f>'Result Entry'!W175</f>
        <v>0</v>
      </c>
      <c r="W173" s="235">
        <f>'Result Entry'!X175</f>
        <v>0</v>
      </c>
      <c r="X173" s="251" t="str">
        <f>'Result Entry'!Y175</f>
        <v/>
      </c>
      <c r="Y173" s="252">
        <f>'Result Entry'!Z175</f>
        <v>0</v>
      </c>
      <c r="Z173" s="246">
        <f>'Result Entry'!AA175</f>
        <v>0</v>
      </c>
      <c r="AA173" s="246">
        <f>'Result Entry'!AB175</f>
        <v>0</v>
      </c>
      <c r="AB173" s="247">
        <f>'Result Entry'!AC175</f>
        <v>0</v>
      </c>
      <c r="AC173" s="248">
        <f>'Result Entry'!AD175</f>
        <v>0</v>
      </c>
      <c r="AD173" s="248">
        <f>'Result Entry'!AE175</f>
        <v>0</v>
      </c>
      <c r="AE173" s="249">
        <f>'Result Entry'!AF175</f>
        <v>0</v>
      </c>
      <c r="AF173" s="91">
        <f>'Result Entry'!AG175</f>
        <v>0</v>
      </c>
      <c r="AG173" s="250">
        <f>'Result Entry'!AH175</f>
        <v>0</v>
      </c>
      <c r="AH173" s="250">
        <f>'Result Entry'!AI175</f>
        <v>0</v>
      </c>
      <c r="AI173" s="250">
        <f>'Result Entry'!AJ175</f>
        <v>0</v>
      </c>
      <c r="AJ173" s="91">
        <f>'Result Entry'!AK175</f>
        <v>0</v>
      </c>
      <c r="AK173" s="250">
        <f>'Result Entry'!AL175</f>
        <v>0</v>
      </c>
      <c r="AL173" s="235">
        <f>'Result Entry'!AM175</f>
        <v>0</v>
      </c>
      <c r="AM173" s="251" t="str">
        <f>'Result Entry'!AN175</f>
        <v/>
      </c>
      <c r="AN173" s="252">
        <f>'Result Entry'!AO175</f>
        <v>0</v>
      </c>
      <c r="AO173" s="246">
        <f>'Result Entry'!AP175</f>
        <v>0</v>
      </c>
      <c r="AP173" s="246">
        <f>'Result Entry'!AQ175</f>
        <v>0</v>
      </c>
      <c r="AQ173" s="247">
        <f>'Result Entry'!AR175</f>
        <v>0</v>
      </c>
      <c r="AR173" s="248">
        <f>'Result Entry'!AS175</f>
        <v>0</v>
      </c>
      <c r="AS173" s="248">
        <f>'Result Entry'!AT175</f>
        <v>0</v>
      </c>
      <c r="AT173" s="249">
        <f>'Result Entry'!AU175</f>
        <v>0</v>
      </c>
      <c r="AU173" s="91">
        <f>'Result Entry'!AV175</f>
        <v>0</v>
      </c>
      <c r="AV173" s="250">
        <f>'Result Entry'!AW175</f>
        <v>0</v>
      </c>
      <c r="AW173" s="250">
        <f>'Result Entry'!AX175</f>
        <v>0</v>
      </c>
      <c r="AX173" s="250">
        <f>'Result Entry'!AY175</f>
        <v>0</v>
      </c>
      <c r="AY173" s="91">
        <f>'Result Entry'!AZ175</f>
        <v>0</v>
      </c>
      <c r="AZ173" s="250">
        <f>'Result Entry'!BA175</f>
        <v>0</v>
      </c>
      <c r="BA173" s="235">
        <f>'Result Entry'!BB175</f>
        <v>0</v>
      </c>
      <c r="BB173" s="251" t="str">
        <f>'Result Entry'!BC175</f>
        <v/>
      </c>
      <c r="BC173" s="252">
        <f>'Result Entry'!BD175</f>
        <v>0</v>
      </c>
      <c r="BD173" s="246">
        <f>'Result Entry'!BE175</f>
        <v>0</v>
      </c>
      <c r="BE173" s="246">
        <f>'Result Entry'!BF175</f>
        <v>0</v>
      </c>
      <c r="BF173" s="247">
        <f>'Result Entry'!BG175</f>
        <v>0</v>
      </c>
      <c r="BG173" s="248">
        <f>'Result Entry'!BH175</f>
        <v>0</v>
      </c>
      <c r="BH173" s="248">
        <f>'Result Entry'!BI175</f>
        <v>0</v>
      </c>
      <c r="BI173" s="249">
        <f>'Result Entry'!BJ175</f>
        <v>0</v>
      </c>
      <c r="BJ173" s="91">
        <f>'Result Entry'!BK175</f>
        <v>0</v>
      </c>
      <c r="BK173" s="250">
        <f>'Result Entry'!BL175</f>
        <v>0</v>
      </c>
      <c r="BL173" s="250">
        <f>'Result Entry'!BM175</f>
        <v>0</v>
      </c>
      <c r="BM173" s="250">
        <f>'Result Entry'!BN175</f>
        <v>0</v>
      </c>
      <c r="BN173" s="91">
        <f>'Result Entry'!BO175</f>
        <v>0</v>
      </c>
      <c r="BO173" s="250">
        <f>'Result Entry'!BP175</f>
        <v>0</v>
      </c>
      <c r="BP173" s="235">
        <f>'Result Entry'!BQ175</f>
        <v>0</v>
      </c>
      <c r="BQ173" s="251" t="str">
        <f>'Result Entry'!BR175</f>
        <v/>
      </c>
      <c r="BR173" s="259">
        <f>'Result Entry'!BS175</f>
        <v>0</v>
      </c>
      <c r="BS173" s="254">
        <f>'Result Entry'!BT175</f>
        <v>0</v>
      </c>
      <c r="BT173" s="254">
        <f>'Result Entry'!BU175</f>
        <v>0</v>
      </c>
      <c r="BU173" s="254">
        <f>'Result Entry'!BV175</f>
        <v>0</v>
      </c>
      <c r="BV173" s="254">
        <f>'Result Entry'!BW175</f>
        <v>0</v>
      </c>
      <c r="BW173" s="260">
        <f>'Result Entry'!BX175</f>
        <v>0</v>
      </c>
      <c r="BX173" s="235">
        <f>'Result Entry'!BY175</f>
        <v>0</v>
      </c>
      <c r="BY173" s="251" t="str">
        <f>'Result Entry'!BZ175</f>
        <v/>
      </c>
      <c r="BZ173" s="259">
        <f>'Result Entry'!CA175</f>
        <v>0</v>
      </c>
      <c r="CA173" s="254">
        <f>'Result Entry'!CB175</f>
        <v>0</v>
      </c>
      <c r="CB173" s="254">
        <f>'Result Entry'!CC175</f>
        <v>0</v>
      </c>
      <c r="CC173" s="254">
        <f>'Result Entry'!CD175</f>
        <v>0</v>
      </c>
      <c r="CD173" s="254">
        <f>'Result Entry'!CE175</f>
        <v>0</v>
      </c>
      <c r="CE173" s="260">
        <f>'Result Entry'!CF175</f>
        <v>0</v>
      </c>
      <c r="CF173" s="235">
        <f>'Result Entry'!CG175</f>
        <v>0</v>
      </c>
      <c r="CG173" s="251" t="str">
        <f>'Result Entry'!CH175</f>
        <v/>
      </c>
      <c r="CH173" s="259">
        <f>'Result Entry'!CI175</f>
        <v>0</v>
      </c>
      <c r="CI173" s="254">
        <f>'Result Entry'!CJ175</f>
        <v>0</v>
      </c>
      <c r="CJ173" s="254">
        <f>'Result Entry'!CK175</f>
        <v>0</v>
      </c>
      <c r="CK173" s="254">
        <f>'Result Entry'!CL175</f>
        <v>0</v>
      </c>
      <c r="CL173" s="254">
        <f>'Result Entry'!CM175</f>
        <v>0</v>
      </c>
      <c r="CM173" s="260">
        <f>'Result Entry'!CN175</f>
        <v>0</v>
      </c>
      <c r="CN173" s="235">
        <f>'Result Entry'!CO175</f>
        <v>0</v>
      </c>
      <c r="CO173" s="251" t="str">
        <f>'Result Entry'!CP175</f>
        <v/>
      </c>
      <c r="CP173" s="259">
        <f>'Result Entry'!CQ175</f>
        <v>0</v>
      </c>
      <c r="CQ173" s="254">
        <f>'Result Entry'!CR175</f>
        <v>0</v>
      </c>
      <c r="CR173" s="254">
        <f>'Result Entry'!CS175</f>
        <v>0</v>
      </c>
      <c r="CS173" s="254">
        <f>'Result Entry'!CT175</f>
        <v>0</v>
      </c>
      <c r="CT173" s="254">
        <f>'Result Entry'!CU175</f>
        <v>0</v>
      </c>
      <c r="CU173" s="260">
        <f>'Result Entry'!CV175</f>
        <v>0</v>
      </c>
      <c r="CV173" s="235" t="str">
        <f>'Result Entry'!CW175</f>
        <v/>
      </c>
      <c r="CW173" s="251" t="str">
        <f>'Result Entry'!CX175</f>
        <v/>
      </c>
      <c r="CX173" s="261">
        <f>'Result Entry'!CY175</f>
        <v>0</v>
      </c>
      <c r="CY173" s="262">
        <f>'Result Entry'!CZ175</f>
        <v>0</v>
      </c>
      <c r="CZ173" s="263" t="str">
        <f>'Result Entry'!DA175</f>
        <v/>
      </c>
      <c r="DA173" s="256">
        <f>'Result Entry'!DB175</f>
        <v>705</v>
      </c>
      <c r="DB173" s="242">
        <f>'Result Entry'!DC175</f>
        <v>0</v>
      </c>
      <c r="DC173" s="257">
        <f>'Result Entry'!DD175</f>
        <v>0</v>
      </c>
      <c r="DD173" s="235" t="str">
        <f>'Result Entry'!DE175</f>
        <v/>
      </c>
      <c r="DE173" s="235" t="str">
        <f>'Result Entry'!DF175</f>
        <v/>
      </c>
      <c r="DF173" s="235" t="str">
        <f>'Result Entry'!DG175</f>
        <v/>
      </c>
      <c r="DG173" s="258" t="str">
        <f>'Result Entry'!DH175</f>
        <v/>
      </c>
    </row>
    <row r="174" spans="1:111">
      <c r="A174" s="833"/>
      <c r="B174" s="245">
        <f t="shared" si="3"/>
        <v>0</v>
      </c>
      <c r="C174" s="234">
        <f>'Result Entry'!D176</f>
        <v>0</v>
      </c>
      <c r="D174" s="234">
        <f>'Result Entry'!E176</f>
        <v>0</v>
      </c>
      <c r="E174" s="234">
        <f>'Result Entry'!F176</f>
        <v>0</v>
      </c>
      <c r="F174" s="235">
        <f>'Result Entry'!G176</f>
        <v>0</v>
      </c>
      <c r="G174" s="235">
        <f>'Result Entry'!H176</f>
        <v>0</v>
      </c>
      <c r="H174" s="235">
        <f>'Result Entry'!I176</f>
        <v>0</v>
      </c>
      <c r="I174" s="525">
        <f>'Result Entry'!J176</f>
        <v>0</v>
      </c>
      <c r="J174" s="92">
        <f>'Result Entry'!K176</f>
        <v>0</v>
      </c>
      <c r="K174" s="246">
        <f>'Result Entry'!L176</f>
        <v>0</v>
      </c>
      <c r="L174" s="246">
        <f>'Result Entry'!M176</f>
        <v>0</v>
      </c>
      <c r="M174" s="247">
        <f>'Result Entry'!N176</f>
        <v>0</v>
      </c>
      <c r="N174" s="248">
        <f>'Result Entry'!O176</f>
        <v>0</v>
      </c>
      <c r="O174" s="248">
        <f>'Result Entry'!P176</f>
        <v>0</v>
      </c>
      <c r="P174" s="249">
        <f>'Result Entry'!Q176</f>
        <v>0</v>
      </c>
      <c r="Q174" s="91">
        <f>'Result Entry'!R176</f>
        <v>0</v>
      </c>
      <c r="R174" s="250">
        <f>'Result Entry'!S176</f>
        <v>0</v>
      </c>
      <c r="S174" s="250">
        <f>'Result Entry'!T176</f>
        <v>0</v>
      </c>
      <c r="T174" s="250">
        <f>'Result Entry'!U176</f>
        <v>0</v>
      </c>
      <c r="U174" s="91">
        <f>'Result Entry'!V176</f>
        <v>0</v>
      </c>
      <c r="V174" s="250">
        <f>'Result Entry'!W176</f>
        <v>0</v>
      </c>
      <c r="W174" s="235">
        <f>'Result Entry'!X176</f>
        <v>0</v>
      </c>
      <c r="X174" s="251" t="str">
        <f>'Result Entry'!Y176</f>
        <v/>
      </c>
      <c r="Y174" s="252">
        <f>'Result Entry'!Z176</f>
        <v>0</v>
      </c>
      <c r="Z174" s="246">
        <f>'Result Entry'!AA176</f>
        <v>0</v>
      </c>
      <c r="AA174" s="246">
        <f>'Result Entry'!AB176</f>
        <v>0</v>
      </c>
      <c r="AB174" s="247">
        <f>'Result Entry'!AC176</f>
        <v>0</v>
      </c>
      <c r="AC174" s="248">
        <f>'Result Entry'!AD176</f>
        <v>0</v>
      </c>
      <c r="AD174" s="248">
        <f>'Result Entry'!AE176</f>
        <v>0</v>
      </c>
      <c r="AE174" s="249">
        <f>'Result Entry'!AF176</f>
        <v>0</v>
      </c>
      <c r="AF174" s="91">
        <f>'Result Entry'!AG176</f>
        <v>0</v>
      </c>
      <c r="AG174" s="250">
        <f>'Result Entry'!AH176</f>
        <v>0</v>
      </c>
      <c r="AH174" s="250">
        <f>'Result Entry'!AI176</f>
        <v>0</v>
      </c>
      <c r="AI174" s="250">
        <f>'Result Entry'!AJ176</f>
        <v>0</v>
      </c>
      <c r="AJ174" s="91">
        <f>'Result Entry'!AK176</f>
        <v>0</v>
      </c>
      <c r="AK174" s="250">
        <f>'Result Entry'!AL176</f>
        <v>0</v>
      </c>
      <c r="AL174" s="235">
        <f>'Result Entry'!AM176</f>
        <v>0</v>
      </c>
      <c r="AM174" s="251" t="str">
        <f>'Result Entry'!AN176</f>
        <v/>
      </c>
      <c r="AN174" s="252">
        <f>'Result Entry'!AO176</f>
        <v>0</v>
      </c>
      <c r="AO174" s="246">
        <f>'Result Entry'!AP176</f>
        <v>0</v>
      </c>
      <c r="AP174" s="246">
        <f>'Result Entry'!AQ176</f>
        <v>0</v>
      </c>
      <c r="AQ174" s="247">
        <f>'Result Entry'!AR176</f>
        <v>0</v>
      </c>
      <c r="AR174" s="248">
        <f>'Result Entry'!AS176</f>
        <v>0</v>
      </c>
      <c r="AS174" s="248">
        <f>'Result Entry'!AT176</f>
        <v>0</v>
      </c>
      <c r="AT174" s="249">
        <f>'Result Entry'!AU176</f>
        <v>0</v>
      </c>
      <c r="AU174" s="91">
        <f>'Result Entry'!AV176</f>
        <v>0</v>
      </c>
      <c r="AV174" s="250">
        <f>'Result Entry'!AW176</f>
        <v>0</v>
      </c>
      <c r="AW174" s="250">
        <f>'Result Entry'!AX176</f>
        <v>0</v>
      </c>
      <c r="AX174" s="250">
        <f>'Result Entry'!AY176</f>
        <v>0</v>
      </c>
      <c r="AY174" s="91">
        <f>'Result Entry'!AZ176</f>
        <v>0</v>
      </c>
      <c r="AZ174" s="250">
        <f>'Result Entry'!BA176</f>
        <v>0</v>
      </c>
      <c r="BA174" s="235">
        <f>'Result Entry'!BB176</f>
        <v>0</v>
      </c>
      <c r="BB174" s="251" t="str">
        <f>'Result Entry'!BC176</f>
        <v/>
      </c>
      <c r="BC174" s="252">
        <f>'Result Entry'!BD176</f>
        <v>0</v>
      </c>
      <c r="BD174" s="246">
        <f>'Result Entry'!BE176</f>
        <v>0</v>
      </c>
      <c r="BE174" s="246">
        <f>'Result Entry'!BF176</f>
        <v>0</v>
      </c>
      <c r="BF174" s="247">
        <f>'Result Entry'!BG176</f>
        <v>0</v>
      </c>
      <c r="BG174" s="248">
        <f>'Result Entry'!BH176</f>
        <v>0</v>
      </c>
      <c r="BH174" s="248">
        <f>'Result Entry'!BI176</f>
        <v>0</v>
      </c>
      <c r="BI174" s="249">
        <f>'Result Entry'!BJ176</f>
        <v>0</v>
      </c>
      <c r="BJ174" s="91">
        <f>'Result Entry'!BK176</f>
        <v>0</v>
      </c>
      <c r="BK174" s="250">
        <f>'Result Entry'!BL176</f>
        <v>0</v>
      </c>
      <c r="BL174" s="250">
        <f>'Result Entry'!BM176</f>
        <v>0</v>
      </c>
      <c r="BM174" s="250">
        <f>'Result Entry'!BN176</f>
        <v>0</v>
      </c>
      <c r="BN174" s="91">
        <f>'Result Entry'!BO176</f>
        <v>0</v>
      </c>
      <c r="BO174" s="250">
        <f>'Result Entry'!BP176</f>
        <v>0</v>
      </c>
      <c r="BP174" s="235">
        <f>'Result Entry'!BQ176</f>
        <v>0</v>
      </c>
      <c r="BQ174" s="251" t="str">
        <f>'Result Entry'!BR176</f>
        <v/>
      </c>
      <c r="BR174" s="259">
        <f>'Result Entry'!BS176</f>
        <v>0</v>
      </c>
      <c r="BS174" s="254">
        <f>'Result Entry'!BT176</f>
        <v>0</v>
      </c>
      <c r="BT174" s="254">
        <f>'Result Entry'!BU176</f>
        <v>0</v>
      </c>
      <c r="BU174" s="254">
        <f>'Result Entry'!BV176</f>
        <v>0</v>
      </c>
      <c r="BV174" s="254">
        <f>'Result Entry'!BW176</f>
        <v>0</v>
      </c>
      <c r="BW174" s="260">
        <f>'Result Entry'!BX176</f>
        <v>0</v>
      </c>
      <c r="BX174" s="235">
        <f>'Result Entry'!BY176</f>
        <v>0</v>
      </c>
      <c r="BY174" s="251" t="str">
        <f>'Result Entry'!BZ176</f>
        <v/>
      </c>
      <c r="BZ174" s="259">
        <f>'Result Entry'!CA176</f>
        <v>0</v>
      </c>
      <c r="CA174" s="254">
        <f>'Result Entry'!CB176</f>
        <v>0</v>
      </c>
      <c r="CB174" s="254">
        <f>'Result Entry'!CC176</f>
        <v>0</v>
      </c>
      <c r="CC174" s="254">
        <f>'Result Entry'!CD176</f>
        <v>0</v>
      </c>
      <c r="CD174" s="254">
        <f>'Result Entry'!CE176</f>
        <v>0</v>
      </c>
      <c r="CE174" s="260">
        <f>'Result Entry'!CF176</f>
        <v>0</v>
      </c>
      <c r="CF174" s="235">
        <f>'Result Entry'!CG176</f>
        <v>0</v>
      </c>
      <c r="CG174" s="251" t="str">
        <f>'Result Entry'!CH176</f>
        <v/>
      </c>
      <c r="CH174" s="259">
        <f>'Result Entry'!CI176</f>
        <v>0</v>
      </c>
      <c r="CI174" s="254">
        <f>'Result Entry'!CJ176</f>
        <v>0</v>
      </c>
      <c r="CJ174" s="254">
        <f>'Result Entry'!CK176</f>
        <v>0</v>
      </c>
      <c r="CK174" s="254">
        <f>'Result Entry'!CL176</f>
        <v>0</v>
      </c>
      <c r="CL174" s="254">
        <f>'Result Entry'!CM176</f>
        <v>0</v>
      </c>
      <c r="CM174" s="260">
        <f>'Result Entry'!CN176</f>
        <v>0</v>
      </c>
      <c r="CN174" s="235">
        <f>'Result Entry'!CO176</f>
        <v>0</v>
      </c>
      <c r="CO174" s="251" t="str">
        <f>'Result Entry'!CP176</f>
        <v/>
      </c>
      <c r="CP174" s="259">
        <f>'Result Entry'!CQ176</f>
        <v>0</v>
      </c>
      <c r="CQ174" s="254">
        <f>'Result Entry'!CR176</f>
        <v>0</v>
      </c>
      <c r="CR174" s="254">
        <f>'Result Entry'!CS176</f>
        <v>0</v>
      </c>
      <c r="CS174" s="254">
        <f>'Result Entry'!CT176</f>
        <v>0</v>
      </c>
      <c r="CT174" s="254">
        <f>'Result Entry'!CU176</f>
        <v>0</v>
      </c>
      <c r="CU174" s="260">
        <f>'Result Entry'!CV176</f>
        <v>0</v>
      </c>
      <c r="CV174" s="235" t="str">
        <f>'Result Entry'!CW176</f>
        <v/>
      </c>
      <c r="CW174" s="251" t="str">
        <f>'Result Entry'!CX176</f>
        <v/>
      </c>
      <c r="CX174" s="261">
        <f>'Result Entry'!CY176</f>
        <v>0</v>
      </c>
      <c r="CY174" s="262">
        <f>'Result Entry'!CZ176</f>
        <v>0</v>
      </c>
      <c r="CZ174" s="263" t="str">
        <f>'Result Entry'!DA176</f>
        <v/>
      </c>
      <c r="DA174" s="256">
        <f>'Result Entry'!DB176</f>
        <v>705</v>
      </c>
      <c r="DB174" s="242">
        <f>'Result Entry'!DC176</f>
        <v>0</v>
      </c>
      <c r="DC174" s="257">
        <f>'Result Entry'!DD176</f>
        <v>0</v>
      </c>
      <c r="DD174" s="235" t="str">
        <f>'Result Entry'!DE176</f>
        <v/>
      </c>
      <c r="DE174" s="235" t="str">
        <f>'Result Entry'!DF176</f>
        <v/>
      </c>
      <c r="DF174" s="235" t="str">
        <f>'Result Entry'!DG176</f>
        <v/>
      </c>
      <c r="DG174" s="258" t="str">
        <f>'Result Entry'!DH176</f>
        <v/>
      </c>
    </row>
    <row r="175" spans="1:111">
      <c r="A175" s="833"/>
      <c r="B175" s="245">
        <f t="shared" si="3"/>
        <v>0</v>
      </c>
      <c r="C175" s="234">
        <f>'Result Entry'!D177</f>
        <v>0</v>
      </c>
      <c r="D175" s="234">
        <f>'Result Entry'!E177</f>
        <v>0</v>
      </c>
      <c r="E175" s="234">
        <f>'Result Entry'!F177</f>
        <v>0</v>
      </c>
      <c r="F175" s="235">
        <f>'Result Entry'!G177</f>
        <v>0</v>
      </c>
      <c r="G175" s="235">
        <f>'Result Entry'!H177</f>
        <v>0</v>
      </c>
      <c r="H175" s="235">
        <f>'Result Entry'!I177</f>
        <v>0</v>
      </c>
      <c r="I175" s="525">
        <f>'Result Entry'!J177</f>
        <v>0</v>
      </c>
      <c r="J175" s="92">
        <f>'Result Entry'!K177</f>
        <v>0</v>
      </c>
      <c r="K175" s="246">
        <f>'Result Entry'!L177</f>
        <v>0</v>
      </c>
      <c r="L175" s="246">
        <f>'Result Entry'!M177</f>
        <v>0</v>
      </c>
      <c r="M175" s="247">
        <f>'Result Entry'!N177</f>
        <v>0</v>
      </c>
      <c r="N175" s="248">
        <f>'Result Entry'!O177</f>
        <v>0</v>
      </c>
      <c r="O175" s="248">
        <f>'Result Entry'!P177</f>
        <v>0</v>
      </c>
      <c r="P175" s="249">
        <f>'Result Entry'!Q177</f>
        <v>0</v>
      </c>
      <c r="Q175" s="91">
        <f>'Result Entry'!R177</f>
        <v>0</v>
      </c>
      <c r="R175" s="250">
        <f>'Result Entry'!S177</f>
        <v>0</v>
      </c>
      <c r="S175" s="250">
        <f>'Result Entry'!T177</f>
        <v>0</v>
      </c>
      <c r="T175" s="250">
        <f>'Result Entry'!U177</f>
        <v>0</v>
      </c>
      <c r="U175" s="91">
        <f>'Result Entry'!V177</f>
        <v>0</v>
      </c>
      <c r="V175" s="250">
        <f>'Result Entry'!W177</f>
        <v>0</v>
      </c>
      <c r="W175" s="235">
        <f>'Result Entry'!X177</f>
        <v>0</v>
      </c>
      <c r="X175" s="251" t="str">
        <f>'Result Entry'!Y177</f>
        <v/>
      </c>
      <c r="Y175" s="252">
        <f>'Result Entry'!Z177</f>
        <v>0</v>
      </c>
      <c r="Z175" s="246">
        <f>'Result Entry'!AA177</f>
        <v>0</v>
      </c>
      <c r="AA175" s="246">
        <f>'Result Entry'!AB177</f>
        <v>0</v>
      </c>
      <c r="AB175" s="247">
        <f>'Result Entry'!AC177</f>
        <v>0</v>
      </c>
      <c r="AC175" s="248">
        <f>'Result Entry'!AD177</f>
        <v>0</v>
      </c>
      <c r="AD175" s="248">
        <f>'Result Entry'!AE177</f>
        <v>0</v>
      </c>
      <c r="AE175" s="249">
        <f>'Result Entry'!AF177</f>
        <v>0</v>
      </c>
      <c r="AF175" s="91">
        <f>'Result Entry'!AG177</f>
        <v>0</v>
      </c>
      <c r="AG175" s="250">
        <f>'Result Entry'!AH177</f>
        <v>0</v>
      </c>
      <c r="AH175" s="250">
        <f>'Result Entry'!AI177</f>
        <v>0</v>
      </c>
      <c r="AI175" s="250">
        <f>'Result Entry'!AJ177</f>
        <v>0</v>
      </c>
      <c r="AJ175" s="91">
        <f>'Result Entry'!AK177</f>
        <v>0</v>
      </c>
      <c r="AK175" s="250">
        <f>'Result Entry'!AL177</f>
        <v>0</v>
      </c>
      <c r="AL175" s="235">
        <f>'Result Entry'!AM177</f>
        <v>0</v>
      </c>
      <c r="AM175" s="251" t="str">
        <f>'Result Entry'!AN177</f>
        <v/>
      </c>
      <c r="AN175" s="252">
        <f>'Result Entry'!AO177</f>
        <v>0</v>
      </c>
      <c r="AO175" s="246">
        <f>'Result Entry'!AP177</f>
        <v>0</v>
      </c>
      <c r="AP175" s="246">
        <f>'Result Entry'!AQ177</f>
        <v>0</v>
      </c>
      <c r="AQ175" s="247">
        <f>'Result Entry'!AR177</f>
        <v>0</v>
      </c>
      <c r="AR175" s="248">
        <f>'Result Entry'!AS177</f>
        <v>0</v>
      </c>
      <c r="AS175" s="248">
        <f>'Result Entry'!AT177</f>
        <v>0</v>
      </c>
      <c r="AT175" s="249">
        <f>'Result Entry'!AU177</f>
        <v>0</v>
      </c>
      <c r="AU175" s="91">
        <f>'Result Entry'!AV177</f>
        <v>0</v>
      </c>
      <c r="AV175" s="250">
        <f>'Result Entry'!AW177</f>
        <v>0</v>
      </c>
      <c r="AW175" s="250">
        <f>'Result Entry'!AX177</f>
        <v>0</v>
      </c>
      <c r="AX175" s="250">
        <f>'Result Entry'!AY177</f>
        <v>0</v>
      </c>
      <c r="AY175" s="91">
        <f>'Result Entry'!AZ177</f>
        <v>0</v>
      </c>
      <c r="AZ175" s="250">
        <f>'Result Entry'!BA177</f>
        <v>0</v>
      </c>
      <c r="BA175" s="235">
        <f>'Result Entry'!BB177</f>
        <v>0</v>
      </c>
      <c r="BB175" s="251" t="str">
        <f>'Result Entry'!BC177</f>
        <v/>
      </c>
      <c r="BC175" s="252">
        <f>'Result Entry'!BD177</f>
        <v>0</v>
      </c>
      <c r="BD175" s="246">
        <f>'Result Entry'!BE177</f>
        <v>0</v>
      </c>
      <c r="BE175" s="246">
        <f>'Result Entry'!BF177</f>
        <v>0</v>
      </c>
      <c r="BF175" s="247">
        <f>'Result Entry'!BG177</f>
        <v>0</v>
      </c>
      <c r="BG175" s="248">
        <f>'Result Entry'!BH177</f>
        <v>0</v>
      </c>
      <c r="BH175" s="248">
        <f>'Result Entry'!BI177</f>
        <v>0</v>
      </c>
      <c r="BI175" s="249">
        <f>'Result Entry'!BJ177</f>
        <v>0</v>
      </c>
      <c r="BJ175" s="91">
        <f>'Result Entry'!BK177</f>
        <v>0</v>
      </c>
      <c r="BK175" s="250">
        <f>'Result Entry'!BL177</f>
        <v>0</v>
      </c>
      <c r="BL175" s="250">
        <f>'Result Entry'!BM177</f>
        <v>0</v>
      </c>
      <c r="BM175" s="250">
        <f>'Result Entry'!BN177</f>
        <v>0</v>
      </c>
      <c r="BN175" s="91">
        <f>'Result Entry'!BO177</f>
        <v>0</v>
      </c>
      <c r="BO175" s="250">
        <f>'Result Entry'!BP177</f>
        <v>0</v>
      </c>
      <c r="BP175" s="235">
        <f>'Result Entry'!BQ177</f>
        <v>0</v>
      </c>
      <c r="BQ175" s="251" t="str">
        <f>'Result Entry'!BR177</f>
        <v/>
      </c>
      <c r="BR175" s="259">
        <f>'Result Entry'!BS177</f>
        <v>0</v>
      </c>
      <c r="BS175" s="254">
        <f>'Result Entry'!BT177</f>
        <v>0</v>
      </c>
      <c r="BT175" s="254">
        <f>'Result Entry'!BU177</f>
        <v>0</v>
      </c>
      <c r="BU175" s="254">
        <f>'Result Entry'!BV177</f>
        <v>0</v>
      </c>
      <c r="BV175" s="254">
        <f>'Result Entry'!BW177</f>
        <v>0</v>
      </c>
      <c r="BW175" s="260">
        <f>'Result Entry'!BX177</f>
        <v>0</v>
      </c>
      <c r="BX175" s="235">
        <f>'Result Entry'!BY177</f>
        <v>0</v>
      </c>
      <c r="BY175" s="251" t="str">
        <f>'Result Entry'!BZ177</f>
        <v/>
      </c>
      <c r="BZ175" s="259">
        <f>'Result Entry'!CA177</f>
        <v>0</v>
      </c>
      <c r="CA175" s="254">
        <f>'Result Entry'!CB177</f>
        <v>0</v>
      </c>
      <c r="CB175" s="254">
        <f>'Result Entry'!CC177</f>
        <v>0</v>
      </c>
      <c r="CC175" s="254">
        <f>'Result Entry'!CD177</f>
        <v>0</v>
      </c>
      <c r="CD175" s="254">
        <f>'Result Entry'!CE177</f>
        <v>0</v>
      </c>
      <c r="CE175" s="260">
        <f>'Result Entry'!CF177</f>
        <v>0</v>
      </c>
      <c r="CF175" s="235">
        <f>'Result Entry'!CG177</f>
        <v>0</v>
      </c>
      <c r="CG175" s="251" t="str">
        <f>'Result Entry'!CH177</f>
        <v/>
      </c>
      <c r="CH175" s="259">
        <f>'Result Entry'!CI177</f>
        <v>0</v>
      </c>
      <c r="CI175" s="254">
        <f>'Result Entry'!CJ177</f>
        <v>0</v>
      </c>
      <c r="CJ175" s="254">
        <f>'Result Entry'!CK177</f>
        <v>0</v>
      </c>
      <c r="CK175" s="254">
        <f>'Result Entry'!CL177</f>
        <v>0</v>
      </c>
      <c r="CL175" s="254">
        <f>'Result Entry'!CM177</f>
        <v>0</v>
      </c>
      <c r="CM175" s="260">
        <f>'Result Entry'!CN177</f>
        <v>0</v>
      </c>
      <c r="CN175" s="235">
        <f>'Result Entry'!CO177</f>
        <v>0</v>
      </c>
      <c r="CO175" s="251" t="str">
        <f>'Result Entry'!CP177</f>
        <v/>
      </c>
      <c r="CP175" s="259">
        <f>'Result Entry'!CQ177</f>
        <v>0</v>
      </c>
      <c r="CQ175" s="254">
        <f>'Result Entry'!CR177</f>
        <v>0</v>
      </c>
      <c r="CR175" s="254">
        <f>'Result Entry'!CS177</f>
        <v>0</v>
      </c>
      <c r="CS175" s="254">
        <f>'Result Entry'!CT177</f>
        <v>0</v>
      </c>
      <c r="CT175" s="254">
        <f>'Result Entry'!CU177</f>
        <v>0</v>
      </c>
      <c r="CU175" s="260">
        <f>'Result Entry'!CV177</f>
        <v>0</v>
      </c>
      <c r="CV175" s="235" t="str">
        <f>'Result Entry'!CW177</f>
        <v/>
      </c>
      <c r="CW175" s="251" t="str">
        <f>'Result Entry'!CX177</f>
        <v/>
      </c>
      <c r="CX175" s="261">
        <f>'Result Entry'!CY177</f>
        <v>0</v>
      </c>
      <c r="CY175" s="262">
        <f>'Result Entry'!CZ177</f>
        <v>0</v>
      </c>
      <c r="CZ175" s="263" t="str">
        <f>'Result Entry'!DA177</f>
        <v/>
      </c>
      <c r="DA175" s="256">
        <f>'Result Entry'!DB177</f>
        <v>705</v>
      </c>
      <c r="DB175" s="242">
        <f>'Result Entry'!DC177</f>
        <v>0</v>
      </c>
      <c r="DC175" s="257">
        <f>'Result Entry'!DD177</f>
        <v>0</v>
      </c>
      <c r="DD175" s="235" t="str">
        <f>'Result Entry'!DE177</f>
        <v/>
      </c>
      <c r="DE175" s="235" t="str">
        <f>'Result Entry'!DF177</f>
        <v/>
      </c>
      <c r="DF175" s="235" t="str">
        <f>'Result Entry'!DG177</f>
        <v/>
      </c>
      <c r="DG175" s="258" t="str">
        <f>'Result Entry'!DH177</f>
        <v/>
      </c>
    </row>
    <row r="176" spans="1:111">
      <c r="A176" s="833"/>
      <c r="B176" s="245">
        <f t="shared" si="3"/>
        <v>0</v>
      </c>
      <c r="C176" s="234">
        <f>'Result Entry'!D178</f>
        <v>0</v>
      </c>
      <c r="D176" s="234">
        <f>'Result Entry'!E178</f>
        <v>0</v>
      </c>
      <c r="E176" s="234">
        <f>'Result Entry'!F178</f>
        <v>0</v>
      </c>
      <c r="F176" s="235">
        <f>'Result Entry'!G178</f>
        <v>0</v>
      </c>
      <c r="G176" s="235">
        <f>'Result Entry'!H178</f>
        <v>0</v>
      </c>
      <c r="H176" s="235">
        <f>'Result Entry'!I178</f>
        <v>0</v>
      </c>
      <c r="I176" s="525">
        <f>'Result Entry'!J178</f>
        <v>0</v>
      </c>
      <c r="J176" s="92">
        <f>'Result Entry'!K178</f>
        <v>0</v>
      </c>
      <c r="K176" s="246">
        <f>'Result Entry'!L178</f>
        <v>0</v>
      </c>
      <c r="L176" s="246">
        <f>'Result Entry'!M178</f>
        <v>0</v>
      </c>
      <c r="M176" s="247">
        <f>'Result Entry'!N178</f>
        <v>0</v>
      </c>
      <c r="N176" s="248">
        <f>'Result Entry'!O178</f>
        <v>0</v>
      </c>
      <c r="O176" s="248">
        <f>'Result Entry'!P178</f>
        <v>0</v>
      </c>
      <c r="P176" s="249">
        <f>'Result Entry'!Q178</f>
        <v>0</v>
      </c>
      <c r="Q176" s="91">
        <f>'Result Entry'!R178</f>
        <v>0</v>
      </c>
      <c r="R176" s="250">
        <f>'Result Entry'!S178</f>
        <v>0</v>
      </c>
      <c r="S176" s="250">
        <f>'Result Entry'!T178</f>
        <v>0</v>
      </c>
      <c r="T176" s="250">
        <f>'Result Entry'!U178</f>
        <v>0</v>
      </c>
      <c r="U176" s="91">
        <f>'Result Entry'!V178</f>
        <v>0</v>
      </c>
      <c r="V176" s="250">
        <f>'Result Entry'!W178</f>
        <v>0</v>
      </c>
      <c r="W176" s="235">
        <f>'Result Entry'!X178</f>
        <v>0</v>
      </c>
      <c r="X176" s="251" t="str">
        <f>'Result Entry'!Y178</f>
        <v/>
      </c>
      <c r="Y176" s="252">
        <f>'Result Entry'!Z178</f>
        <v>0</v>
      </c>
      <c r="Z176" s="246">
        <f>'Result Entry'!AA178</f>
        <v>0</v>
      </c>
      <c r="AA176" s="246">
        <f>'Result Entry'!AB178</f>
        <v>0</v>
      </c>
      <c r="AB176" s="247">
        <f>'Result Entry'!AC178</f>
        <v>0</v>
      </c>
      <c r="AC176" s="248">
        <f>'Result Entry'!AD178</f>
        <v>0</v>
      </c>
      <c r="AD176" s="248">
        <f>'Result Entry'!AE178</f>
        <v>0</v>
      </c>
      <c r="AE176" s="249">
        <f>'Result Entry'!AF178</f>
        <v>0</v>
      </c>
      <c r="AF176" s="91">
        <f>'Result Entry'!AG178</f>
        <v>0</v>
      </c>
      <c r="AG176" s="250">
        <f>'Result Entry'!AH178</f>
        <v>0</v>
      </c>
      <c r="AH176" s="250">
        <f>'Result Entry'!AI178</f>
        <v>0</v>
      </c>
      <c r="AI176" s="250">
        <f>'Result Entry'!AJ178</f>
        <v>0</v>
      </c>
      <c r="AJ176" s="91">
        <f>'Result Entry'!AK178</f>
        <v>0</v>
      </c>
      <c r="AK176" s="250">
        <f>'Result Entry'!AL178</f>
        <v>0</v>
      </c>
      <c r="AL176" s="235">
        <f>'Result Entry'!AM178</f>
        <v>0</v>
      </c>
      <c r="AM176" s="251" t="str">
        <f>'Result Entry'!AN178</f>
        <v/>
      </c>
      <c r="AN176" s="252">
        <f>'Result Entry'!AO178</f>
        <v>0</v>
      </c>
      <c r="AO176" s="246">
        <f>'Result Entry'!AP178</f>
        <v>0</v>
      </c>
      <c r="AP176" s="246">
        <f>'Result Entry'!AQ178</f>
        <v>0</v>
      </c>
      <c r="AQ176" s="247">
        <f>'Result Entry'!AR178</f>
        <v>0</v>
      </c>
      <c r="AR176" s="248">
        <f>'Result Entry'!AS178</f>
        <v>0</v>
      </c>
      <c r="AS176" s="248">
        <f>'Result Entry'!AT178</f>
        <v>0</v>
      </c>
      <c r="AT176" s="249">
        <f>'Result Entry'!AU178</f>
        <v>0</v>
      </c>
      <c r="AU176" s="91">
        <f>'Result Entry'!AV178</f>
        <v>0</v>
      </c>
      <c r="AV176" s="250">
        <f>'Result Entry'!AW178</f>
        <v>0</v>
      </c>
      <c r="AW176" s="250">
        <f>'Result Entry'!AX178</f>
        <v>0</v>
      </c>
      <c r="AX176" s="250">
        <f>'Result Entry'!AY178</f>
        <v>0</v>
      </c>
      <c r="AY176" s="91">
        <f>'Result Entry'!AZ178</f>
        <v>0</v>
      </c>
      <c r="AZ176" s="250">
        <f>'Result Entry'!BA178</f>
        <v>0</v>
      </c>
      <c r="BA176" s="235">
        <f>'Result Entry'!BB178</f>
        <v>0</v>
      </c>
      <c r="BB176" s="251" t="str">
        <f>'Result Entry'!BC178</f>
        <v/>
      </c>
      <c r="BC176" s="252">
        <f>'Result Entry'!BD178</f>
        <v>0</v>
      </c>
      <c r="BD176" s="246">
        <f>'Result Entry'!BE178</f>
        <v>0</v>
      </c>
      <c r="BE176" s="246">
        <f>'Result Entry'!BF178</f>
        <v>0</v>
      </c>
      <c r="BF176" s="247">
        <f>'Result Entry'!BG178</f>
        <v>0</v>
      </c>
      <c r="BG176" s="248">
        <f>'Result Entry'!BH178</f>
        <v>0</v>
      </c>
      <c r="BH176" s="248">
        <f>'Result Entry'!BI178</f>
        <v>0</v>
      </c>
      <c r="BI176" s="249">
        <f>'Result Entry'!BJ178</f>
        <v>0</v>
      </c>
      <c r="BJ176" s="91">
        <f>'Result Entry'!BK178</f>
        <v>0</v>
      </c>
      <c r="BK176" s="250">
        <f>'Result Entry'!BL178</f>
        <v>0</v>
      </c>
      <c r="BL176" s="250">
        <f>'Result Entry'!BM178</f>
        <v>0</v>
      </c>
      <c r="BM176" s="250">
        <f>'Result Entry'!BN178</f>
        <v>0</v>
      </c>
      <c r="BN176" s="91">
        <f>'Result Entry'!BO178</f>
        <v>0</v>
      </c>
      <c r="BO176" s="250">
        <f>'Result Entry'!BP178</f>
        <v>0</v>
      </c>
      <c r="BP176" s="235">
        <f>'Result Entry'!BQ178</f>
        <v>0</v>
      </c>
      <c r="BQ176" s="251" t="str">
        <f>'Result Entry'!BR178</f>
        <v/>
      </c>
      <c r="BR176" s="259">
        <f>'Result Entry'!BS178</f>
        <v>0</v>
      </c>
      <c r="BS176" s="254">
        <f>'Result Entry'!BT178</f>
        <v>0</v>
      </c>
      <c r="BT176" s="254">
        <f>'Result Entry'!BU178</f>
        <v>0</v>
      </c>
      <c r="BU176" s="254">
        <f>'Result Entry'!BV178</f>
        <v>0</v>
      </c>
      <c r="BV176" s="254">
        <f>'Result Entry'!BW178</f>
        <v>0</v>
      </c>
      <c r="BW176" s="260">
        <f>'Result Entry'!BX178</f>
        <v>0</v>
      </c>
      <c r="BX176" s="235">
        <f>'Result Entry'!BY178</f>
        <v>0</v>
      </c>
      <c r="BY176" s="251" t="str">
        <f>'Result Entry'!BZ178</f>
        <v/>
      </c>
      <c r="BZ176" s="259">
        <f>'Result Entry'!CA178</f>
        <v>0</v>
      </c>
      <c r="CA176" s="254">
        <f>'Result Entry'!CB178</f>
        <v>0</v>
      </c>
      <c r="CB176" s="254">
        <f>'Result Entry'!CC178</f>
        <v>0</v>
      </c>
      <c r="CC176" s="254">
        <f>'Result Entry'!CD178</f>
        <v>0</v>
      </c>
      <c r="CD176" s="254">
        <f>'Result Entry'!CE178</f>
        <v>0</v>
      </c>
      <c r="CE176" s="260">
        <f>'Result Entry'!CF178</f>
        <v>0</v>
      </c>
      <c r="CF176" s="235">
        <f>'Result Entry'!CG178</f>
        <v>0</v>
      </c>
      <c r="CG176" s="251" t="str">
        <f>'Result Entry'!CH178</f>
        <v/>
      </c>
      <c r="CH176" s="259">
        <f>'Result Entry'!CI178</f>
        <v>0</v>
      </c>
      <c r="CI176" s="254">
        <f>'Result Entry'!CJ178</f>
        <v>0</v>
      </c>
      <c r="CJ176" s="254">
        <f>'Result Entry'!CK178</f>
        <v>0</v>
      </c>
      <c r="CK176" s="254">
        <f>'Result Entry'!CL178</f>
        <v>0</v>
      </c>
      <c r="CL176" s="254">
        <f>'Result Entry'!CM178</f>
        <v>0</v>
      </c>
      <c r="CM176" s="260">
        <f>'Result Entry'!CN178</f>
        <v>0</v>
      </c>
      <c r="CN176" s="235">
        <f>'Result Entry'!CO178</f>
        <v>0</v>
      </c>
      <c r="CO176" s="251" t="str">
        <f>'Result Entry'!CP178</f>
        <v/>
      </c>
      <c r="CP176" s="259">
        <f>'Result Entry'!CQ178</f>
        <v>0</v>
      </c>
      <c r="CQ176" s="254">
        <f>'Result Entry'!CR178</f>
        <v>0</v>
      </c>
      <c r="CR176" s="254">
        <f>'Result Entry'!CS178</f>
        <v>0</v>
      </c>
      <c r="CS176" s="254">
        <f>'Result Entry'!CT178</f>
        <v>0</v>
      </c>
      <c r="CT176" s="254">
        <f>'Result Entry'!CU178</f>
        <v>0</v>
      </c>
      <c r="CU176" s="260">
        <f>'Result Entry'!CV178</f>
        <v>0</v>
      </c>
      <c r="CV176" s="235" t="str">
        <f>'Result Entry'!CW178</f>
        <v/>
      </c>
      <c r="CW176" s="251" t="str">
        <f>'Result Entry'!CX178</f>
        <v/>
      </c>
      <c r="CX176" s="261">
        <f>'Result Entry'!CY178</f>
        <v>0</v>
      </c>
      <c r="CY176" s="262">
        <f>'Result Entry'!CZ178</f>
        <v>0</v>
      </c>
      <c r="CZ176" s="263" t="str">
        <f>'Result Entry'!DA178</f>
        <v/>
      </c>
      <c r="DA176" s="256">
        <f>'Result Entry'!DB178</f>
        <v>705</v>
      </c>
      <c r="DB176" s="242">
        <f>'Result Entry'!DC178</f>
        <v>0</v>
      </c>
      <c r="DC176" s="257">
        <f>'Result Entry'!DD178</f>
        <v>0</v>
      </c>
      <c r="DD176" s="235" t="str">
        <f>'Result Entry'!DE178</f>
        <v/>
      </c>
      <c r="DE176" s="235" t="str">
        <f>'Result Entry'!DF178</f>
        <v/>
      </c>
      <c r="DF176" s="235" t="str">
        <f>'Result Entry'!DG178</f>
        <v/>
      </c>
      <c r="DG176" s="258" t="str">
        <f>'Result Entry'!DH178</f>
        <v/>
      </c>
    </row>
    <row r="177" spans="1:111">
      <c r="A177" s="833"/>
      <c r="B177" s="245">
        <f t="shared" si="3"/>
        <v>0</v>
      </c>
      <c r="C177" s="234">
        <f>'Result Entry'!D179</f>
        <v>0</v>
      </c>
      <c r="D177" s="234">
        <f>'Result Entry'!E179</f>
        <v>0</v>
      </c>
      <c r="E177" s="234">
        <f>'Result Entry'!F179</f>
        <v>0</v>
      </c>
      <c r="F177" s="235">
        <f>'Result Entry'!G179</f>
        <v>0</v>
      </c>
      <c r="G177" s="235">
        <f>'Result Entry'!H179</f>
        <v>0</v>
      </c>
      <c r="H177" s="235">
        <f>'Result Entry'!I179</f>
        <v>0</v>
      </c>
      <c r="I177" s="525">
        <f>'Result Entry'!J179</f>
        <v>0</v>
      </c>
      <c r="J177" s="92">
        <f>'Result Entry'!K179</f>
        <v>0</v>
      </c>
      <c r="K177" s="246">
        <f>'Result Entry'!L179</f>
        <v>0</v>
      </c>
      <c r="L177" s="246">
        <f>'Result Entry'!M179</f>
        <v>0</v>
      </c>
      <c r="M177" s="247">
        <f>'Result Entry'!N179</f>
        <v>0</v>
      </c>
      <c r="N177" s="248">
        <f>'Result Entry'!O179</f>
        <v>0</v>
      </c>
      <c r="O177" s="248">
        <f>'Result Entry'!P179</f>
        <v>0</v>
      </c>
      <c r="P177" s="249">
        <f>'Result Entry'!Q179</f>
        <v>0</v>
      </c>
      <c r="Q177" s="91">
        <f>'Result Entry'!R179</f>
        <v>0</v>
      </c>
      <c r="R177" s="250">
        <f>'Result Entry'!S179</f>
        <v>0</v>
      </c>
      <c r="S177" s="250">
        <f>'Result Entry'!T179</f>
        <v>0</v>
      </c>
      <c r="T177" s="250">
        <f>'Result Entry'!U179</f>
        <v>0</v>
      </c>
      <c r="U177" s="91">
        <f>'Result Entry'!V179</f>
        <v>0</v>
      </c>
      <c r="V177" s="250">
        <f>'Result Entry'!W179</f>
        <v>0</v>
      </c>
      <c r="W177" s="235">
        <f>'Result Entry'!X179</f>
        <v>0</v>
      </c>
      <c r="X177" s="251" t="str">
        <f>'Result Entry'!Y179</f>
        <v/>
      </c>
      <c r="Y177" s="252">
        <f>'Result Entry'!Z179</f>
        <v>0</v>
      </c>
      <c r="Z177" s="246">
        <f>'Result Entry'!AA179</f>
        <v>0</v>
      </c>
      <c r="AA177" s="246">
        <f>'Result Entry'!AB179</f>
        <v>0</v>
      </c>
      <c r="AB177" s="247">
        <f>'Result Entry'!AC179</f>
        <v>0</v>
      </c>
      <c r="AC177" s="248">
        <f>'Result Entry'!AD179</f>
        <v>0</v>
      </c>
      <c r="AD177" s="248">
        <f>'Result Entry'!AE179</f>
        <v>0</v>
      </c>
      <c r="AE177" s="249">
        <f>'Result Entry'!AF179</f>
        <v>0</v>
      </c>
      <c r="AF177" s="91">
        <f>'Result Entry'!AG179</f>
        <v>0</v>
      </c>
      <c r="AG177" s="250">
        <f>'Result Entry'!AH179</f>
        <v>0</v>
      </c>
      <c r="AH177" s="250">
        <f>'Result Entry'!AI179</f>
        <v>0</v>
      </c>
      <c r="AI177" s="250">
        <f>'Result Entry'!AJ179</f>
        <v>0</v>
      </c>
      <c r="AJ177" s="91">
        <f>'Result Entry'!AK179</f>
        <v>0</v>
      </c>
      <c r="AK177" s="250">
        <f>'Result Entry'!AL179</f>
        <v>0</v>
      </c>
      <c r="AL177" s="235">
        <f>'Result Entry'!AM179</f>
        <v>0</v>
      </c>
      <c r="AM177" s="251" t="str">
        <f>'Result Entry'!AN179</f>
        <v/>
      </c>
      <c r="AN177" s="252">
        <f>'Result Entry'!AO179</f>
        <v>0</v>
      </c>
      <c r="AO177" s="246">
        <f>'Result Entry'!AP179</f>
        <v>0</v>
      </c>
      <c r="AP177" s="246">
        <f>'Result Entry'!AQ179</f>
        <v>0</v>
      </c>
      <c r="AQ177" s="247">
        <f>'Result Entry'!AR179</f>
        <v>0</v>
      </c>
      <c r="AR177" s="248">
        <f>'Result Entry'!AS179</f>
        <v>0</v>
      </c>
      <c r="AS177" s="248">
        <f>'Result Entry'!AT179</f>
        <v>0</v>
      </c>
      <c r="AT177" s="249">
        <f>'Result Entry'!AU179</f>
        <v>0</v>
      </c>
      <c r="AU177" s="91">
        <f>'Result Entry'!AV179</f>
        <v>0</v>
      </c>
      <c r="AV177" s="250">
        <f>'Result Entry'!AW179</f>
        <v>0</v>
      </c>
      <c r="AW177" s="250">
        <f>'Result Entry'!AX179</f>
        <v>0</v>
      </c>
      <c r="AX177" s="250">
        <f>'Result Entry'!AY179</f>
        <v>0</v>
      </c>
      <c r="AY177" s="91">
        <f>'Result Entry'!AZ179</f>
        <v>0</v>
      </c>
      <c r="AZ177" s="250">
        <f>'Result Entry'!BA179</f>
        <v>0</v>
      </c>
      <c r="BA177" s="235">
        <f>'Result Entry'!BB179</f>
        <v>0</v>
      </c>
      <c r="BB177" s="251" t="str">
        <f>'Result Entry'!BC179</f>
        <v/>
      </c>
      <c r="BC177" s="252">
        <f>'Result Entry'!BD179</f>
        <v>0</v>
      </c>
      <c r="BD177" s="246">
        <f>'Result Entry'!BE179</f>
        <v>0</v>
      </c>
      <c r="BE177" s="246">
        <f>'Result Entry'!BF179</f>
        <v>0</v>
      </c>
      <c r="BF177" s="247">
        <f>'Result Entry'!BG179</f>
        <v>0</v>
      </c>
      <c r="BG177" s="248">
        <f>'Result Entry'!BH179</f>
        <v>0</v>
      </c>
      <c r="BH177" s="248">
        <f>'Result Entry'!BI179</f>
        <v>0</v>
      </c>
      <c r="BI177" s="249">
        <f>'Result Entry'!BJ179</f>
        <v>0</v>
      </c>
      <c r="BJ177" s="91">
        <f>'Result Entry'!BK179</f>
        <v>0</v>
      </c>
      <c r="BK177" s="250">
        <f>'Result Entry'!BL179</f>
        <v>0</v>
      </c>
      <c r="BL177" s="250">
        <f>'Result Entry'!BM179</f>
        <v>0</v>
      </c>
      <c r="BM177" s="250">
        <f>'Result Entry'!BN179</f>
        <v>0</v>
      </c>
      <c r="BN177" s="91">
        <f>'Result Entry'!BO179</f>
        <v>0</v>
      </c>
      <c r="BO177" s="250">
        <f>'Result Entry'!BP179</f>
        <v>0</v>
      </c>
      <c r="BP177" s="235">
        <f>'Result Entry'!BQ179</f>
        <v>0</v>
      </c>
      <c r="BQ177" s="251" t="str">
        <f>'Result Entry'!BR179</f>
        <v/>
      </c>
      <c r="BR177" s="259">
        <f>'Result Entry'!BS179</f>
        <v>0</v>
      </c>
      <c r="BS177" s="254">
        <f>'Result Entry'!BT179</f>
        <v>0</v>
      </c>
      <c r="BT177" s="254">
        <f>'Result Entry'!BU179</f>
        <v>0</v>
      </c>
      <c r="BU177" s="254">
        <f>'Result Entry'!BV179</f>
        <v>0</v>
      </c>
      <c r="BV177" s="254">
        <f>'Result Entry'!BW179</f>
        <v>0</v>
      </c>
      <c r="BW177" s="260">
        <f>'Result Entry'!BX179</f>
        <v>0</v>
      </c>
      <c r="BX177" s="235">
        <f>'Result Entry'!BY179</f>
        <v>0</v>
      </c>
      <c r="BY177" s="251" t="str">
        <f>'Result Entry'!BZ179</f>
        <v/>
      </c>
      <c r="BZ177" s="259">
        <f>'Result Entry'!CA179</f>
        <v>0</v>
      </c>
      <c r="CA177" s="254">
        <f>'Result Entry'!CB179</f>
        <v>0</v>
      </c>
      <c r="CB177" s="254">
        <f>'Result Entry'!CC179</f>
        <v>0</v>
      </c>
      <c r="CC177" s="254">
        <f>'Result Entry'!CD179</f>
        <v>0</v>
      </c>
      <c r="CD177" s="254">
        <f>'Result Entry'!CE179</f>
        <v>0</v>
      </c>
      <c r="CE177" s="260">
        <f>'Result Entry'!CF179</f>
        <v>0</v>
      </c>
      <c r="CF177" s="235">
        <f>'Result Entry'!CG179</f>
        <v>0</v>
      </c>
      <c r="CG177" s="251" t="str">
        <f>'Result Entry'!CH179</f>
        <v/>
      </c>
      <c r="CH177" s="259">
        <f>'Result Entry'!CI179</f>
        <v>0</v>
      </c>
      <c r="CI177" s="254">
        <f>'Result Entry'!CJ179</f>
        <v>0</v>
      </c>
      <c r="CJ177" s="254">
        <f>'Result Entry'!CK179</f>
        <v>0</v>
      </c>
      <c r="CK177" s="254">
        <f>'Result Entry'!CL179</f>
        <v>0</v>
      </c>
      <c r="CL177" s="254">
        <f>'Result Entry'!CM179</f>
        <v>0</v>
      </c>
      <c r="CM177" s="260">
        <f>'Result Entry'!CN179</f>
        <v>0</v>
      </c>
      <c r="CN177" s="235">
        <f>'Result Entry'!CO179</f>
        <v>0</v>
      </c>
      <c r="CO177" s="251" t="str">
        <f>'Result Entry'!CP179</f>
        <v/>
      </c>
      <c r="CP177" s="259">
        <f>'Result Entry'!CQ179</f>
        <v>0</v>
      </c>
      <c r="CQ177" s="254">
        <f>'Result Entry'!CR179</f>
        <v>0</v>
      </c>
      <c r="CR177" s="254">
        <f>'Result Entry'!CS179</f>
        <v>0</v>
      </c>
      <c r="CS177" s="254">
        <f>'Result Entry'!CT179</f>
        <v>0</v>
      </c>
      <c r="CT177" s="254">
        <f>'Result Entry'!CU179</f>
        <v>0</v>
      </c>
      <c r="CU177" s="260">
        <f>'Result Entry'!CV179</f>
        <v>0</v>
      </c>
      <c r="CV177" s="235" t="str">
        <f>'Result Entry'!CW179</f>
        <v/>
      </c>
      <c r="CW177" s="251" t="str">
        <f>'Result Entry'!CX179</f>
        <v/>
      </c>
      <c r="CX177" s="261">
        <f>'Result Entry'!CY179</f>
        <v>0</v>
      </c>
      <c r="CY177" s="262">
        <f>'Result Entry'!CZ179</f>
        <v>0</v>
      </c>
      <c r="CZ177" s="263" t="str">
        <f>'Result Entry'!DA179</f>
        <v/>
      </c>
      <c r="DA177" s="256">
        <f>'Result Entry'!DB179</f>
        <v>705</v>
      </c>
      <c r="DB177" s="242">
        <f>'Result Entry'!DC179</f>
        <v>0</v>
      </c>
      <c r="DC177" s="257">
        <f>'Result Entry'!DD179</f>
        <v>0</v>
      </c>
      <c r="DD177" s="235" t="str">
        <f>'Result Entry'!DE179</f>
        <v/>
      </c>
      <c r="DE177" s="235" t="str">
        <f>'Result Entry'!DF179</f>
        <v/>
      </c>
      <c r="DF177" s="235" t="str">
        <f>'Result Entry'!DG179</f>
        <v/>
      </c>
      <c r="DG177" s="258" t="str">
        <f>'Result Entry'!DH179</f>
        <v/>
      </c>
    </row>
    <row r="178" spans="1:111">
      <c r="A178" s="833"/>
      <c r="B178" s="245">
        <f t="shared" si="3"/>
        <v>0</v>
      </c>
      <c r="C178" s="234">
        <f>'Result Entry'!D180</f>
        <v>0</v>
      </c>
      <c r="D178" s="234">
        <f>'Result Entry'!E180</f>
        <v>0</v>
      </c>
      <c r="E178" s="234">
        <f>'Result Entry'!F180</f>
        <v>0</v>
      </c>
      <c r="F178" s="235">
        <f>'Result Entry'!G180</f>
        <v>0</v>
      </c>
      <c r="G178" s="235">
        <f>'Result Entry'!H180</f>
        <v>0</v>
      </c>
      <c r="H178" s="235">
        <f>'Result Entry'!I180</f>
        <v>0</v>
      </c>
      <c r="I178" s="525">
        <f>'Result Entry'!J180</f>
        <v>0</v>
      </c>
      <c r="J178" s="92">
        <f>'Result Entry'!K180</f>
        <v>0</v>
      </c>
      <c r="K178" s="246">
        <f>'Result Entry'!L180</f>
        <v>0</v>
      </c>
      <c r="L178" s="246">
        <f>'Result Entry'!M180</f>
        <v>0</v>
      </c>
      <c r="M178" s="247">
        <f>'Result Entry'!N180</f>
        <v>0</v>
      </c>
      <c r="N178" s="248">
        <f>'Result Entry'!O180</f>
        <v>0</v>
      </c>
      <c r="O178" s="248">
        <f>'Result Entry'!P180</f>
        <v>0</v>
      </c>
      <c r="P178" s="249">
        <f>'Result Entry'!Q180</f>
        <v>0</v>
      </c>
      <c r="Q178" s="91">
        <f>'Result Entry'!R180</f>
        <v>0</v>
      </c>
      <c r="R178" s="250">
        <f>'Result Entry'!S180</f>
        <v>0</v>
      </c>
      <c r="S178" s="250">
        <f>'Result Entry'!T180</f>
        <v>0</v>
      </c>
      <c r="T178" s="250">
        <f>'Result Entry'!U180</f>
        <v>0</v>
      </c>
      <c r="U178" s="91">
        <f>'Result Entry'!V180</f>
        <v>0</v>
      </c>
      <c r="V178" s="250">
        <f>'Result Entry'!W180</f>
        <v>0</v>
      </c>
      <c r="W178" s="235">
        <f>'Result Entry'!X180</f>
        <v>0</v>
      </c>
      <c r="X178" s="251" t="str">
        <f>'Result Entry'!Y180</f>
        <v/>
      </c>
      <c r="Y178" s="252">
        <f>'Result Entry'!Z180</f>
        <v>0</v>
      </c>
      <c r="Z178" s="246">
        <f>'Result Entry'!AA180</f>
        <v>0</v>
      </c>
      <c r="AA178" s="246">
        <f>'Result Entry'!AB180</f>
        <v>0</v>
      </c>
      <c r="AB178" s="247">
        <f>'Result Entry'!AC180</f>
        <v>0</v>
      </c>
      <c r="AC178" s="248">
        <f>'Result Entry'!AD180</f>
        <v>0</v>
      </c>
      <c r="AD178" s="248">
        <f>'Result Entry'!AE180</f>
        <v>0</v>
      </c>
      <c r="AE178" s="249">
        <f>'Result Entry'!AF180</f>
        <v>0</v>
      </c>
      <c r="AF178" s="91">
        <f>'Result Entry'!AG180</f>
        <v>0</v>
      </c>
      <c r="AG178" s="250">
        <f>'Result Entry'!AH180</f>
        <v>0</v>
      </c>
      <c r="AH178" s="250">
        <f>'Result Entry'!AI180</f>
        <v>0</v>
      </c>
      <c r="AI178" s="250">
        <f>'Result Entry'!AJ180</f>
        <v>0</v>
      </c>
      <c r="AJ178" s="91">
        <f>'Result Entry'!AK180</f>
        <v>0</v>
      </c>
      <c r="AK178" s="250">
        <f>'Result Entry'!AL180</f>
        <v>0</v>
      </c>
      <c r="AL178" s="235">
        <f>'Result Entry'!AM180</f>
        <v>0</v>
      </c>
      <c r="AM178" s="251" t="str">
        <f>'Result Entry'!AN180</f>
        <v/>
      </c>
      <c r="AN178" s="252">
        <f>'Result Entry'!AO180</f>
        <v>0</v>
      </c>
      <c r="AO178" s="246">
        <f>'Result Entry'!AP180</f>
        <v>0</v>
      </c>
      <c r="AP178" s="246">
        <f>'Result Entry'!AQ180</f>
        <v>0</v>
      </c>
      <c r="AQ178" s="247">
        <f>'Result Entry'!AR180</f>
        <v>0</v>
      </c>
      <c r="AR178" s="248">
        <f>'Result Entry'!AS180</f>
        <v>0</v>
      </c>
      <c r="AS178" s="248">
        <f>'Result Entry'!AT180</f>
        <v>0</v>
      </c>
      <c r="AT178" s="249">
        <f>'Result Entry'!AU180</f>
        <v>0</v>
      </c>
      <c r="AU178" s="91">
        <f>'Result Entry'!AV180</f>
        <v>0</v>
      </c>
      <c r="AV178" s="250">
        <f>'Result Entry'!AW180</f>
        <v>0</v>
      </c>
      <c r="AW178" s="250">
        <f>'Result Entry'!AX180</f>
        <v>0</v>
      </c>
      <c r="AX178" s="250">
        <f>'Result Entry'!AY180</f>
        <v>0</v>
      </c>
      <c r="AY178" s="91">
        <f>'Result Entry'!AZ180</f>
        <v>0</v>
      </c>
      <c r="AZ178" s="250">
        <f>'Result Entry'!BA180</f>
        <v>0</v>
      </c>
      <c r="BA178" s="235">
        <f>'Result Entry'!BB180</f>
        <v>0</v>
      </c>
      <c r="BB178" s="251" t="str">
        <f>'Result Entry'!BC180</f>
        <v/>
      </c>
      <c r="BC178" s="252">
        <f>'Result Entry'!BD180</f>
        <v>0</v>
      </c>
      <c r="BD178" s="246">
        <f>'Result Entry'!BE180</f>
        <v>0</v>
      </c>
      <c r="BE178" s="246">
        <f>'Result Entry'!BF180</f>
        <v>0</v>
      </c>
      <c r="BF178" s="247">
        <f>'Result Entry'!BG180</f>
        <v>0</v>
      </c>
      <c r="BG178" s="248">
        <f>'Result Entry'!BH180</f>
        <v>0</v>
      </c>
      <c r="BH178" s="248">
        <f>'Result Entry'!BI180</f>
        <v>0</v>
      </c>
      <c r="BI178" s="249">
        <f>'Result Entry'!BJ180</f>
        <v>0</v>
      </c>
      <c r="BJ178" s="91">
        <f>'Result Entry'!BK180</f>
        <v>0</v>
      </c>
      <c r="BK178" s="250">
        <f>'Result Entry'!BL180</f>
        <v>0</v>
      </c>
      <c r="BL178" s="250">
        <f>'Result Entry'!BM180</f>
        <v>0</v>
      </c>
      <c r="BM178" s="250">
        <f>'Result Entry'!BN180</f>
        <v>0</v>
      </c>
      <c r="BN178" s="91">
        <f>'Result Entry'!BO180</f>
        <v>0</v>
      </c>
      <c r="BO178" s="250">
        <f>'Result Entry'!BP180</f>
        <v>0</v>
      </c>
      <c r="BP178" s="235">
        <f>'Result Entry'!BQ180</f>
        <v>0</v>
      </c>
      <c r="BQ178" s="251" t="str">
        <f>'Result Entry'!BR180</f>
        <v/>
      </c>
      <c r="BR178" s="259">
        <f>'Result Entry'!BS180</f>
        <v>0</v>
      </c>
      <c r="BS178" s="254">
        <f>'Result Entry'!BT180</f>
        <v>0</v>
      </c>
      <c r="BT178" s="254">
        <f>'Result Entry'!BU180</f>
        <v>0</v>
      </c>
      <c r="BU178" s="254">
        <f>'Result Entry'!BV180</f>
        <v>0</v>
      </c>
      <c r="BV178" s="254">
        <f>'Result Entry'!BW180</f>
        <v>0</v>
      </c>
      <c r="BW178" s="260">
        <f>'Result Entry'!BX180</f>
        <v>0</v>
      </c>
      <c r="BX178" s="235">
        <f>'Result Entry'!BY180</f>
        <v>0</v>
      </c>
      <c r="BY178" s="251" t="str">
        <f>'Result Entry'!BZ180</f>
        <v/>
      </c>
      <c r="BZ178" s="259">
        <f>'Result Entry'!CA180</f>
        <v>0</v>
      </c>
      <c r="CA178" s="254">
        <f>'Result Entry'!CB180</f>
        <v>0</v>
      </c>
      <c r="CB178" s="254">
        <f>'Result Entry'!CC180</f>
        <v>0</v>
      </c>
      <c r="CC178" s="254">
        <f>'Result Entry'!CD180</f>
        <v>0</v>
      </c>
      <c r="CD178" s="254">
        <f>'Result Entry'!CE180</f>
        <v>0</v>
      </c>
      <c r="CE178" s="260">
        <f>'Result Entry'!CF180</f>
        <v>0</v>
      </c>
      <c r="CF178" s="235">
        <f>'Result Entry'!CG180</f>
        <v>0</v>
      </c>
      <c r="CG178" s="251" t="str">
        <f>'Result Entry'!CH180</f>
        <v/>
      </c>
      <c r="CH178" s="259">
        <f>'Result Entry'!CI180</f>
        <v>0</v>
      </c>
      <c r="CI178" s="254">
        <f>'Result Entry'!CJ180</f>
        <v>0</v>
      </c>
      <c r="CJ178" s="254">
        <f>'Result Entry'!CK180</f>
        <v>0</v>
      </c>
      <c r="CK178" s="254">
        <f>'Result Entry'!CL180</f>
        <v>0</v>
      </c>
      <c r="CL178" s="254">
        <f>'Result Entry'!CM180</f>
        <v>0</v>
      </c>
      <c r="CM178" s="260">
        <f>'Result Entry'!CN180</f>
        <v>0</v>
      </c>
      <c r="CN178" s="235">
        <f>'Result Entry'!CO180</f>
        <v>0</v>
      </c>
      <c r="CO178" s="251" t="str">
        <f>'Result Entry'!CP180</f>
        <v/>
      </c>
      <c r="CP178" s="259">
        <f>'Result Entry'!CQ180</f>
        <v>0</v>
      </c>
      <c r="CQ178" s="254">
        <f>'Result Entry'!CR180</f>
        <v>0</v>
      </c>
      <c r="CR178" s="254">
        <f>'Result Entry'!CS180</f>
        <v>0</v>
      </c>
      <c r="CS178" s="254">
        <f>'Result Entry'!CT180</f>
        <v>0</v>
      </c>
      <c r="CT178" s="254">
        <f>'Result Entry'!CU180</f>
        <v>0</v>
      </c>
      <c r="CU178" s="260">
        <f>'Result Entry'!CV180</f>
        <v>0</v>
      </c>
      <c r="CV178" s="235" t="str">
        <f>'Result Entry'!CW180</f>
        <v/>
      </c>
      <c r="CW178" s="251" t="str">
        <f>'Result Entry'!CX180</f>
        <v/>
      </c>
      <c r="CX178" s="261">
        <f>'Result Entry'!CY180</f>
        <v>0</v>
      </c>
      <c r="CY178" s="262">
        <f>'Result Entry'!CZ180</f>
        <v>0</v>
      </c>
      <c r="CZ178" s="263" t="str">
        <f>'Result Entry'!DA180</f>
        <v/>
      </c>
      <c r="DA178" s="256">
        <f>'Result Entry'!DB180</f>
        <v>705</v>
      </c>
      <c r="DB178" s="242">
        <f>'Result Entry'!DC180</f>
        <v>0</v>
      </c>
      <c r="DC178" s="257">
        <f>'Result Entry'!DD180</f>
        <v>0</v>
      </c>
      <c r="DD178" s="235" t="str">
        <f>'Result Entry'!DE180</f>
        <v/>
      </c>
      <c r="DE178" s="235" t="str">
        <f>'Result Entry'!DF180</f>
        <v/>
      </c>
      <c r="DF178" s="235" t="str">
        <f>'Result Entry'!DG180</f>
        <v/>
      </c>
      <c r="DG178" s="258" t="str">
        <f>'Result Entry'!DH180</f>
        <v/>
      </c>
    </row>
    <row r="179" spans="1:111">
      <c r="A179" s="833"/>
      <c r="B179" s="245">
        <f t="shared" si="3"/>
        <v>0</v>
      </c>
      <c r="C179" s="234">
        <f>'Result Entry'!D181</f>
        <v>0</v>
      </c>
      <c r="D179" s="234">
        <f>'Result Entry'!E181</f>
        <v>0</v>
      </c>
      <c r="E179" s="234">
        <f>'Result Entry'!F181</f>
        <v>0</v>
      </c>
      <c r="F179" s="235">
        <f>'Result Entry'!G181</f>
        <v>0</v>
      </c>
      <c r="G179" s="235">
        <f>'Result Entry'!H181</f>
        <v>0</v>
      </c>
      <c r="H179" s="235">
        <f>'Result Entry'!I181</f>
        <v>0</v>
      </c>
      <c r="I179" s="525">
        <f>'Result Entry'!J181</f>
        <v>0</v>
      </c>
      <c r="J179" s="92">
        <f>'Result Entry'!K181</f>
        <v>0</v>
      </c>
      <c r="K179" s="246">
        <f>'Result Entry'!L181</f>
        <v>0</v>
      </c>
      <c r="L179" s="246">
        <f>'Result Entry'!M181</f>
        <v>0</v>
      </c>
      <c r="M179" s="247">
        <f>'Result Entry'!N181</f>
        <v>0</v>
      </c>
      <c r="N179" s="248">
        <f>'Result Entry'!O181</f>
        <v>0</v>
      </c>
      <c r="O179" s="248">
        <f>'Result Entry'!P181</f>
        <v>0</v>
      </c>
      <c r="P179" s="249">
        <f>'Result Entry'!Q181</f>
        <v>0</v>
      </c>
      <c r="Q179" s="91">
        <f>'Result Entry'!R181</f>
        <v>0</v>
      </c>
      <c r="R179" s="250">
        <f>'Result Entry'!S181</f>
        <v>0</v>
      </c>
      <c r="S179" s="250">
        <f>'Result Entry'!T181</f>
        <v>0</v>
      </c>
      <c r="T179" s="250">
        <f>'Result Entry'!U181</f>
        <v>0</v>
      </c>
      <c r="U179" s="91">
        <f>'Result Entry'!V181</f>
        <v>0</v>
      </c>
      <c r="V179" s="250">
        <f>'Result Entry'!W181</f>
        <v>0</v>
      </c>
      <c r="W179" s="235">
        <f>'Result Entry'!X181</f>
        <v>0</v>
      </c>
      <c r="X179" s="251" t="str">
        <f>'Result Entry'!Y181</f>
        <v/>
      </c>
      <c r="Y179" s="252">
        <f>'Result Entry'!Z181</f>
        <v>0</v>
      </c>
      <c r="Z179" s="246">
        <f>'Result Entry'!AA181</f>
        <v>0</v>
      </c>
      <c r="AA179" s="246">
        <f>'Result Entry'!AB181</f>
        <v>0</v>
      </c>
      <c r="AB179" s="247">
        <f>'Result Entry'!AC181</f>
        <v>0</v>
      </c>
      <c r="AC179" s="248">
        <f>'Result Entry'!AD181</f>
        <v>0</v>
      </c>
      <c r="AD179" s="248">
        <f>'Result Entry'!AE181</f>
        <v>0</v>
      </c>
      <c r="AE179" s="249">
        <f>'Result Entry'!AF181</f>
        <v>0</v>
      </c>
      <c r="AF179" s="91">
        <f>'Result Entry'!AG181</f>
        <v>0</v>
      </c>
      <c r="AG179" s="250">
        <f>'Result Entry'!AH181</f>
        <v>0</v>
      </c>
      <c r="AH179" s="250">
        <f>'Result Entry'!AI181</f>
        <v>0</v>
      </c>
      <c r="AI179" s="250">
        <f>'Result Entry'!AJ181</f>
        <v>0</v>
      </c>
      <c r="AJ179" s="91">
        <f>'Result Entry'!AK181</f>
        <v>0</v>
      </c>
      <c r="AK179" s="250">
        <f>'Result Entry'!AL181</f>
        <v>0</v>
      </c>
      <c r="AL179" s="235">
        <f>'Result Entry'!AM181</f>
        <v>0</v>
      </c>
      <c r="AM179" s="251" t="str">
        <f>'Result Entry'!AN181</f>
        <v/>
      </c>
      <c r="AN179" s="252">
        <f>'Result Entry'!AO181</f>
        <v>0</v>
      </c>
      <c r="AO179" s="246">
        <f>'Result Entry'!AP181</f>
        <v>0</v>
      </c>
      <c r="AP179" s="246">
        <f>'Result Entry'!AQ181</f>
        <v>0</v>
      </c>
      <c r="AQ179" s="247">
        <f>'Result Entry'!AR181</f>
        <v>0</v>
      </c>
      <c r="AR179" s="248">
        <f>'Result Entry'!AS181</f>
        <v>0</v>
      </c>
      <c r="AS179" s="248">
        <f>'Result Entry'!AT181</f>
        <v>0</v>
      </c>
      <c r="AT179" s="249">
        <f>'Result Entry'!AU181</f>
        <v>0</v>
      </c>
      <c r="AU179" s="91">
        <f>'Result Entry'!AV181</f>
        <v>0</v>
      </c>
      <c r="AV179" s="250">
        <f>'Result Entry'!AW181</f>
        <v>0</v>
      </c>
      <c r="AW179" s="250">
        <f>'Result Entry'!AX181</f>
        <v>0</v>
      </c>
      <c r="AX179" s="250">
        <f>'Result Entry'!AY181</f>
        <v>0</v>
      </c>
      <c r="AY179" s="91">
        <f>'Result Entry'!AZ181</f>
        <v>0</v>
      </c>
      <c r="AZ179" s="250">
        <f>'Result Entry'!BA181</f>
        <v>0</v>
      </c>
      <c r="BA179" s="235">
        <f>'Result Entry'!BB181</f>
        <v>0</v>
      </c>
      <c r="BB179" s="251" t="str">
        <f>'Result Entry'!BC181</f>
        <v/>
      </c>
      <c r="BC179" s="252">
        <f>'Result Entry'!BD181</f>
        <v>0</v>
      </c>
      <c r="BD179" s="246">
        <f>'Result Entry'!BE181</f>
        <v>0</v>
      </c>
      <c r="BE179" s="246">
        <f>'Result Entry'!BF181</f>
        <v>0</v>
      </c>
      <c r="BF179" s="247">
        <f>'Result Entry'!BG181</f>
        <v>0</v>
      </c>
      <c r="BG179" s="248">
        <f>'Result Entry'!BH181</f>
        <v>0</v>
      </c>
      <c r="BH179" s="248">
        <f>'Result Entry'!BI181</f>
        <v>0</v>
      </c>
      <c r="BI179" s="249">
        <f>'Result Entry'!BJ181</f>
        <v>0</v>
      </c>
      <c r="BJ179" s="91">
        <f>'Result Entry'!BK181</f>
        <v>0</v>
      </c>
      <c r="BK179" s="250">
        <f>'Result Entry'!BL181</f>
        <v>0</v>
      </c>
      <c r="BL179" s="250">
        <f>'Result Entry'!BM181</f>
        <v>0</v>
      </c>
      <c r="BM179" s="250">
        <f>'Result Entry'!BN181</f>
        <v>0</v>
      </c>
      <c r="BN179" s="91">
        <f>'Result Entry'!BO181</f>
        <v>0</v>
      </c>
      <c r="BO179" s="250">
        <f>'Result Entry'!BP181</f>
        <v>0</v>
      </c>
      <c r="BP179" s="235">
        <f>'Result Entry'!BQ181</f>
        <v>0</v>
      </c>
      <c r="BQ179" s="251" t="str">
        <f>'Result Entry'!BR181</f>
        <v/>
      </c>
      <c r="BR179" s="259">
        <f>'Result Entry'!BS181</f>
        <v>0</v>
      </c>
      <c r="BS179" s="254">
        <f>'Result Entry'!BT181</f>
        <v>0</v>
      </c>
      <c r="BT179" s="254">
        <f>'Result Entry'!BU181</f>
        <v>0</v>
      </c>
      <c r="BU179" s="254">
        <f>'Result Entry'!BV181</f>
        <v>0</v>
      </c>
      <c r="BV179" s="254">
        <f>'Result Entry'!BW181</f>
        <v>0</v>
      </c>
      <c r="BW179" s="260">
        <f>'Result Entry'!BX181</f>
        <v>0</v>
      </c>
      <c r="BX179" s="235">
        <f>'Result Entry'!BY181</f>
        <v>0</v>
      </c>
      <c r="BY179" s="251" t="str">
        <f>'Result Entry'!BZ181</f>
        <v/>
      </c>
      <c r="BZ179" s="259">
        <f>'Result Entry'!CA181</f>
        <v>0</v>
      </c>
      <c r="CA179" s="254">
        <f>'Result Entry'!CB181</f>
        <v>0</v>
      </c>
      <c r="CB179" s="254">
        <f>'Result Entry'!CC181</f>
        <v>0</v>
      </c>
      <c r="CC179" s="254">
        <f>'Result Entry'!CD181</f>
        <v>0</v>
      </c>
      <c r="CD179" s="254">
        <f>'Result Entry'!CE181</f>
        <v>0</v>
      </c>
      <c r="CE179" s="260">
        <f>'Result Entry'!CF181</f>
        <v>0</v>
      </c>
      <c r="CF179" s="235">
        <f>'Result Entry'!CG181</f>
        <v>0</v>
      </c>
      <c r="CG179" s="251" t="str">
        <f>'Result Entry'!CH181</f>
        <v/>
      </c>
      <c r="CH179" s="259">
        <f>'Result Entry'!CI181</f>
        <v>0</v>
      </c>
      <c r="CI179" s="254">
        <f>'Result Entry'!CJ181</f>
        <v>0</v>
      </c>
      <c r="CJ179" s="254">
        <f>'Result Entry'!CK181</f>
        <v>0</v>
      </c>
      <c r="CK179" s="254">
        <f>'Result Entry'!CL181</f>
        <v>0</v>
      </c>
      <c r="CL179" s="254">
        <f>'Result Entry'!CM181</f>
        <v>0</v>
      </c>
      <c r="CM179" s="260">
        <f>'Result Entry'!CN181</f>
        <v>0</v>
      </c>
      <c r="CN179" s="235">
        <f>'Result Entry'!CO181</f>
        <v>0</v>
      </c>
      <c r="CO179" s="251" t="str">
        <f>'Result Entry'!CP181</f>
        <v/>
      </c>
      <c r="CP179" s="259">
        <f>'Result Entry'!CQ181</f>
        <v>0</v>
      </c>
      <c r="CQ179" s="254">
        <f>'Result Entry'!CR181</f>
        <v>0</v>
      </c>
      <c r="CR179" s="254">
        <f>'Result Entry'!CS181</f>
        <v>0</v>
      </c>
      <c r="CS179" s="254">
        <f>'Result Entry'!CT181</f>
        <v>0</v>
      </c>
      <c r="CT179" s="254">
        <f>'Result Entry'!CU181</f>
        <v>0</v>
      </c>
      <c r="CU179" s="260">
        <f>'Result Entry'!CV181</f>
        <v>0</v>
      </c>
      <c r="CV179" s="235" t="str">
        <f>'Result Entry'!CW181</f>
        <v/>
      </c>
      <c r="CW179" s="251" t="str">
        <f>'Result Entry'!CX181</f>
        <v/>
      </c>
      <c r="CX179" s="261">
        <f>'Result Entry'!CY181</f>
        <v>0</v>
      </c>
      <c r="CY179" s="262">
        <f>'Result Entry'!CZ181</f>
        <v>0</v>
      </c>
      <c r="CZ179" s="263" t="str">
        <f>'Result Entry'!DA181</f>
        <v/>
      </c>
      <c r="DA179" s="256">
        <f>'Result Entry'!DB181</f>
        <v>705</v>
      </c>
      <c r="DB179" s="242">
        <f>'Result Entry'!DC181</f>
        <v>0</v>
      </c>
      <c r="DC179" s="257">
        <f>'Result Entry'!DD181</f>
        <v>0</v>
      </c>
      <c r="DD179" s="235" t="str">
        <f>'Result Entry'!DE181</f>
        <v/>
      </c>
      <c r="DE179" s="235" t="str">
        <f>'Result Entry'!DF181</f>
        <v/>
      </c>
      <c r="DF179" s="235" t="str">
        <f>'Result Entry'!DG181</f>
        <v/>
      </c>
      <c r="DG179" s="258" t="str">
        <f>'Result Entry'!DH181</f>
        <v/>
      </c>
    </row>
    <row r="180" spans="1:111">
      <c r="A180" s="833"/>
      <c r="B180" s="245">
        <f t="shared" si="3"/>
        <v>0</v>
      </c>
      <c r="C180" s="234">
        <f>'Result Entry'!D182</f>
        <v>0</v>
      </c>
      <c r="D180" s="234">
        <f>'Result Entry'!E182</f>
        <v>0</v>
      </c>
      <c r="E180" s="234">
        <f>'Result Entry'!F182</f>
        <v>0</v>
      </c>
      <c r="F180" s="235">
        <f>'Result Entry'!G182</f>
        <v>0</v>
      </c>
      <c r="G180" s="235">
        <f>'Result Entry'!H182</f>
        <v>0</v>
      </c>
      <c r="H180" s="235">
        <f>'Result Entry'!I182</f>
        <v>0</v>
      </c>
      <c r="I180" s="525">
        <f>'Result Entry'!J182</f>
        <v>0</v>
      </c>
      <c r="J180" s="92">
        <f>'Result Entry'!K182</f>
        <v>0</v>
      </c>
      <c r="K180" s="246">
        <f>'Result Entry'!L182</f>
        <v>0</v>
      </c>
      <c r="L180" s="246">
        <f>'Result Entry'!M182</f>
        <v>0</v>
      </c>
      <c r="M180" s="247">
        <f>'Result Entry'!N182</f>
        <v>0</v>
      </c>
      <c r="N180" s="248">
        <f>'Result Entry'!O182</f>
        <v>0</v>
      </c>
      <c r="O180" s="248">
        <f>'Result Entry'!P182</f>
        <v>0</v>
      </c>
      <c r="P180" s="249">
        <f>'Result Entry'!Q182</f>
        <v>0</v>
      </c>
      <c r="Q180" s="91">
        <f>'Result Entry'!R182</f>
        <v>0</v>
      </c>
      <c r="R180" s="250">
        <f>'Result Entry'!S182</f>
        <v>0</v>
      </c>
      <c r="S180" s="250">
        <f>'Result Entry'!T182</f>
        <v>0</v>
      </c>
      <c r="T180" s="250">
        <f>'Result Entry'!U182</f>
        <v>0</v>
      </c>
      <c r="U180" s="91">
        <f>'Result Entry'!V182</f>
        <v>0</v>
      </c>
      <c r="V180" s="250">
        <f>'Result Entry'!W182</f>
        <v>0</v>
      </c>
      <c r="W180" s="235">
        <f>'Result Entry'!X182</f>
        <v>0</v>
      </c>
      <c r="X180" s="251" t="str">
        <f>'Result Entry'!Y182</f>
        <v/>
      </c>
      <c r="Y180" s="252">
        <f>'Result Entry'!Z182</f>
        <v>0</v>
      </c>
      <c r="Z180" s="246">
        <f>'Result Entry'!AA182</f>
        <v>0</v>
      </c>
      <c r="AA180" s="246">
        <f>'Result Entry'!AB182</f>
        <v>0</v>
      </c>
      <c r="AB180" s="247">
        <f>'Result Entry'!AC182</f>
        <v>0</v>
      </c>
      <c r="AC180" s="248">
        <f>'Result Entry'!AD182</f>
        <v>0</v>
      </c>
      <c r="AD180" s="248">
        <f>'Result Entry'!AE182</f>
        <v>0</v>
      </c>
      <c r="AE180" s="249">
        <f>'Result Entry'!AF182</f>
        <v>0</v>
      </c>
      <c r="AF180" s="91">
        <f>'Result Entry'!AG182</f>
        <v>0</v>
      </c>
      <c r="AG180" s="250">
        <f>'Result Entry'!AH182</f>
        <v>0</v>
      </c>
      <c r="AH180" s="250">
        <f>'Result Entry'!AI182</f>
        <v>0</v>
      </c>
      <c r="AI180" s="250">
        <f>'Result Entry'!AJ182</f>
        <v>0</v>
      </c>
      <c r="AJ180" s="91">
        <f>'Result Entry'!AK182</f>
        <v>0</v>
      </c>
      <c r="AK180" s="250">
        <f>'Result Entry'!AL182</f>
        <v>0</v>
      </c>
      <c r="AL180" s="235">
        <f>'Result Entry'!AM182</f>
        <v>0</v>
      </c>
      <c r="AM180" s="251" t="str">
        <f>'Result Entry'!AN182</f>
        <v/>
      </c>
      <c r="AN180" s="252">
        <f>'Result Entry'!AO182</f>
        <v>0</v>
      </c>
      <c r="AO180" s="246">
        <f>'Result Entry'!AP182</f>
        <v>0</v>
      </c>
      <c r="AP180" s="246">
        <f>'Result Entry'!AQ182</f>
        <v>0</v>
      </c>
      <c r="AQ180" s="247">
        <f>'Result Entry'!AR182</f>
        <v>0</v>
      </c>
      <c r="AR180" s="248">
        <f>'Result Entry'!AS182</f>
        <v>0</v>
      </c>
      <c r="AS180" s="248">
        <f>'Result Entry'!AT182</f>
        <v>0</v>
      </c>
      <c r="AT180" s="249">
        <f>'Result Entry'!AU182</f>
        <v>0</v>
      </c>
      <c r="AU180" s="91">
        <f>'Result Entry'!AV182</f>
        <v>0</v>
      </c>
      <c r="AV180" s="250">
        <f>'Result Entry'!AW182</f>
        <v>0</v>
      </c>
      <c r="AW180" s="250">
        <f>'Result Entry'!AX182</f>
        <v>0</v>
      </c>
      <c r="AX180" s="250">
        <f>'Result Entry'!AY182</f>
        <v>0</v>
      </c>
      <c r="AY180" s="91">
        <f>'Result Entry'!AZ182</f>
        <v>0</v>
      </c>
      <c r="AZ180" s="250">
        <f>'Result Entry'!BA182</f>
        <v>0</v>
      </c>
      <c r="BA180" s="235">
        <f>'Result Entry'!BB182</f>
        <v>0</v>
      </c>
      <c r="BB180" s="251" t="str">
        <f>'Result Entry'!BC182</f>
        <v/>
      </c>
      <c r="BC180" s="252">
        <f>'Result Entry'!BD182</f>
        <v>0</v>
      </c>
      <c r="BD180" s="246">
        <f>'Result Entry'!BE182</f>
        <v>0</v>
      </c>
      <c r="BE180" s="246">
        <f>'Result Entry'!BF182</f>
        <v>0</v>
      </c>
      <c r="BF180" s="247">
        <f>'Result Entry'!BG182</f>
        <v>0</v>
      </c>
      <c r="BG180" s="248">
        <f>'Result Entry'!BH182</f>
        <v>0</v>
      </c>
      <c r="BH180" s="248">
        <f>'Result Entry'!BI182</f>
        <v>0</v>
      </c>
      <c r="BI180" s="249">
        <f>'Result Entry'!BJ182</f>
        <v>0</v>
      </c>
      <c r="BJ180" s="91">
        <f>'Result Entry'!BK182</f>
        <v>0</v>
      </c>
      <c r="BK180" s="250">
        <f>'Result Entry'!BL182</f>
        <v>0</v>
      </c>
      <c r="BL180" s="250">
        <f>'Result Entry'!BM182</f>
        <v>0</v>
      </c>
      <c r="BM180" s="250">
        <f>'Result Entry'!BN182</f>
        <v>0</v>
      </c>
      <c r="BN180" s="91">
        <f>'Result Entry'!BO182</f>
        <v>0</v>
      </c>
      <c r="BO180" s="250">
        <f>'Result Entry'!BP182</f>
        <v>0</v>
      </c>
      <c r="BP180" s="235">
        <f>'Result Entry'!BQ182</f>
        <v>0</v>
      </c>
      <c r="BQ180" s="251" t="str">
        <f>'Result Entry'!BR182</f>
        <v/>
      </c>
      <c r="BR180" s="259">
        <f>'Result Entry'!BS182</f>
        <v>0</v>
      </c>
      <c r="BS180" s="254">
        <f>'Result Entry'!BT182</f>
        <v>0</v>
      </c>
      <c r="BT180" s="254">
        <f>'Result Entry'!BU182</f>
        <v>0</v>
      </c>
      <c r="BU180" s="254">
        <f>'Result Entry'!BV182</f>
        <v>0</v>
      </c>
      <c r="BV180" s="254">
        <f>'Result Entry'!BW182</f>
        <v>0</v>
      </c>
      <c r="BW180" s="260">
        <f>'Result Entry'!BX182</f>
        <v>0</v>
      </c>
      <c r="BX180" s="235">
        <f>'Result Entry'!BY182</f>
        <v>0</v>
      </c>
      <c r="BY180" s="251" t="str">
        <f>'Result Entry'!BZ182</f>
        <v/>
      </c>
      <c r="BZ180" s="259">
        <f>'Result Entry'!CA182</f>
        <v>0</v>
      </c>
      <c r="CA180" s="254">
        <f>'Result Entry'!CB182</f>
        <v>0</v>
      </c>
      <c r="CB180" s="254">
        <f>'Result Entry'!CC182</f>
        <v>0</v>
      </c>
      <c r="CC180" s="254">
        <f>'Result Entry'!CD182</f>
        <v>0</v>
      </c>
      <c r="CD180" s="254">
        <f>'Result Entry'!CE182</f>
        <v>0</v>
      </c>
      <c r="CE180" s="260">
        <f>'Result Entry'!CF182</f>
        <v>0</v>
      </c>
      <c r="CF180" s="235">
        <f>'Result Entry'!CG182</f>
        <v>0</v>
      </c>
      <c r="CG180" s="251" t="str">
        <f>'Result Entry'!CH182</f>
        <v/>
      </c>
      <c r="CH180" s="259">
        <f>'Result Entry'!CI182</f>
        <v>0</v>
      </c>
      <c r="CI180" s="254">
        <f>'Result Entry'!CJ182</f>
        <v>0</v>
      </c>
      <c r="CJ180" s="254">
        <f>'Result Entry'!CK182</f>
        <v>0</v>
      </c>
      <c r="CK180" s="254">
        <f>'Result Entry'!CL182</f>
        <v>0</v>
      </c>
      <c r="CL180" s="254">
        <f>'Result Entry'!CM182</f>
        <v>0</v>
      </c>
      <c r="CM180" s="260">
        <f>'Result Entry'!CN182</f>
        <v>0</v>
      </c>
      <c r="CN180" s="235">
        <f>'Result Entry'!CO182</f>
        <v>0</v>
      </c>
      <c r="CO180" s="251" t="str">
        <f>'Result Entry'!CP182</f>
        <v/>
      </c>
      <c r="CP180" s="259">
        <f>'Result Entry'!CQ182</f>
        <v>0</v>
      </c>
      <c r="CQ180" s="254">
        <f>'Result Entry'!CR182</f>
        <v>0</v>
      </c>
      <c r="CR180" s="254">
        <f>'Result Entry'!CS182</f>
        <v>0</v>
      </c>
      <c r="CS180" s="254">
        <f>'Result Entry'!CT182</f>
        <v>0</v>
      </c>
      <c r="CT180" s="254">
        <f>'Result Entry'!CU182</f>
        <v>0</v>
      </c>
      <c r="CU180" s="260">
        <f>'Result Entry'!CV182</f>
        <v>0</v>
      </c>
      <c r="CV180" s="235" t="str">
        <f>'Result Entry'!CW182</f>
        <v/>
      </c>
      <c r="CW180" s="251" t="str">
        <f>'Result Entry'!CX182</f>
        <v/>
      </c>
      <c r="CX180" s="261">
        <f>'Result Entry'!CY182</f>
        <v>0</v>
      </c>
      <c r="CY180" s="262">
        <f>'Result Entry'!CZ182</f>
        <v>0</v>
      </c>
      <c r="CZ180" s="263" t="str">
        <f>'Result Entry'!DA182</f>
        <v/>
      </c>
      <c r="DA180" s="256">
        <f>'Result Entry'!DB182</f>
        <v>705</v>
      </c>
      <c r="DB180" s="242">
        <f>'Result Entry'!DC182</f>
        <v>0</v>
      </c>
      <c r="DC180" s="257">
        <f>'Result Entry'!DD182</f>
        <v>0</v>
      </c>
      <c r="DD180" s="235" t="str">
        <f>'Result Entry'!DE182</f>
        <v/>
      </c>
      <c r="DE180" s="235" t="str">
        <f>'Result Entry'!DF182</f>
        <v/>
      </c>
      <c r="DF180" s="235" t="str">
        <f>'Result Entry'!DG182</f>
        <v/>
      </c>
      <c r="DG180" s="258" t="str">
        <f>'Result Entry'!DH182</f>
        <v/>
      </c>
    </row>
    <row r="181" spans="1:111">
      <c r="A181" s="833"/>
      <c r="B181" s="245">
        <f t="shared" si="3"/>
        <v>0</v>
      </c>
      <c r="C181" s="234">
        <f>'Result Entry'!D183</f>
        <v>0</v>
      </c>
      <c r="D181" s="234">
        <f>'Result Entry'!E183</f>
        <v>0</v>
      </c>
      <c r="E181" s="234">
        <f>'Result Entry'!F183</f>
        <v>0</v>
      </c>
      <c r="F181" s="235">
        <f>'Result Entry'!G183</f>
        <v>0</v>
      </c>
      <c r="G181" s="235">
        <f>'Result Entry'!H183</f>
        <v>0</v>
      </c>
      <c r="H181" s="235">
        <f>'Result Entry'!I183</f>
        <v>0</v>
      </c>
      <c r="I181" s="525">
        <f>'Result Entry'!J183</f>
        <v>0</v>
      </c>
      <c r="J181" s="92">
        <f>'Result Entry'!K183</f>
        <v>0</v>
      </c>
      <c r="K181" s="246">
        <f>'Result Entry'!L183</f>
        <v>0</v>
      </c>
      <c r="L181" s="246">
        <f>'Result Entry'!M183</f>
        <v>0</v>
      </c>
      <c r="M181" s="247">
        <f>'Result Entry'!N183</f>
        <v>0</v>
      </c>
      <c r="N181" s="248">
        <f>'Result Entry'!O183</f>
        <v>0</v>
      </c>
      <c r="O181" s="248">
        <f>'Result Entry'!P183</f>
        <v>0</v>
      </c>
      <c r="P181" s="249">
        <f>'Result Entry'!Q183</f>
        <v>0</v>
      </c>
      <c r="Q181" s="91">
        <f>'Result Entry'!R183</f>
        <v>0</v>
      </c>
      <c r="R181" s="250">
        <f>'Result Entry'!S183</f>
        <v>0</v>
      </c>
      <c r="S181" s="250">
        <f>'Result Entry'!T183</f>
        <v>0</v>
      </c>
      <c r="T181" s="250">
        <f>'Result Entry'!U183</f>
        <v>0</v>
      </c>
      <c r="U181" s="91">
        <f>'Result Entry'!V183</f>
        <v>0</v>
      </c>
      <c r="V181" s="250">
        <f>'Result Entry'!W183</f>
        <v>0</v>
      </c>
      <c r="W181" s="235">
        <f>'Result Entry'!X183</f>
        <v>0</v>
      </c>
      <c r="X181" s="251" t="str">
        <f>'Result Entry'!Y183</f>
        <v/>
      </c>
      <c r="Y181" s="252">
        <f>'Result Entry'!Z183</f>
        <v>0</v>
      </c>
      <c r="Z181" s="246">
        <f>'Result Entry'!AA183</f>
        <v>0</v>
      </c>
      <c r="AA181" s="246">
        <f>'Result Entry'!AB183</f>
        <v>0</v>
      </c>
      <c r="AB181" s="247">
        <f>'Result Entry'!AC183</f>
        <v>0</v>
      </c>
      <c r="AC181" s="248">
        <f>'Result Entry'!AD183</f>
        <v>0</v>
      </c>
      <c r="AD181" s="248">
        <f>'Result Entry'!AE183</f>
        <v>0</v>
      </c>
      <c r="AE181" s="249">
        <f>'Result Entry'!AF183</f>
        <v>0</v>
      </c>
      <c r="AF181" s="91">
        <f>'Result Entry'!AG183</f>
        <v>0</v>
      </c>
      <c r="AG181" s="250">
        <f>'Result Entry'!AH183</f>
        <v>0</v>
      </c>
      <c r="AH181" s="250">
        <f>'Result Entry'!AI183</f>
        <v>0</v>
      </c>
      <c r="AI181" s="250">
        <f>'Result Entry'!AJ183</f>
        <v>0</v>
      </c>
      <c r="AJ181" s="91">
        <f>'Result Entry'!AK183</f>
        <v>0</v>
      </c>
      <c r="AK181" s="250">
        <f>'Result Entry'!AL183</f>
        <v>0</v>
      </c>
      <c r="AL181" s="235">
        <f>'Result Entry'!AM183</f>
        <v>0</v>
      </c>
      <c r="AM181" s="251" t="str">
        <f>'Result Entry'!AN183</f>
        <v/>
      </c>
      <c r="AN181" s="252">
        <f>'Result Entry'!AO183</f>
        <v>0</v>
      </c>
      <c r="AO181" s="246">
        <f>'Result Entry'!AP183</f>
        <v>0</v>
      </c>
      <c r="AP181" s="246">
        <f>'Result Entry'!AQ183</f>
        <v>0</v>
      </c>
      <c r="AQ181" s="247">
        <f>'Result Entry'!AR183</f>
        <v>0</v>
      </c>
      <c r="AR181" s="248">
        <f>'Result Entry'!AS183</f>
        <v>0</v>
      </c>
      <c r="AS181" s="248">
        <f>'Result Entry'!AT183</f>
        <v>0</v>
      </c>
      <c r="AT181" s="249">
        <f>'Result Entry'!AU183</f>
        <v>0</v>
      </c>
      <c r="AU181" s="91">
        <f>'Result Entry'!AV183</f>
        <v>0</v>
      </c>
      <c r="AV181" s="250">
        <f>'Result Entry'!AW183</f>
        <v>0</v>
      </c>
      <c r="AW181" s="250">
        <f>'Result Entry'!AX183</f>
        <v>0</v>
      </c>
      <c r="AX181" s="250">
        <f>'Result Entry'!AY183</f>
        <v>0</v>
      </c>
      <c r="AY181" s="91">
        <f>'Result Entry'!AZ183</f>
        <v>0</v>
      </c>
      <c r="AZ181" s="250">
        <f>'Result Entry'!BA183</f>
        <v>0</v>
      </c>
      <c r="BA181" s="235">
        <f>'Result Entry'!BB183</f>
        <v>0</v>
      </c>
      <c r="BB181" s="251" t="str">
        <f>'Result Entry'!BC183</f>
        <v/>
      </c>
      <c r="BC181" s="252">
        <f>'Result Entry'!BD183</f>
        <v>0</v>
      </c>
      <c r="BD181" s="246">
        <f>'Result Entry'!BE183</f>
        <v>0</v>
      </c>
      <c r="BE181" s="246">
        <f>'Result Entry'!BF183</f>
        <v>0</v>
      </c>
      <c r="BF181" s="247">
        <f>'Result Entry'!BG183</f>
        <v>0</v>
      </c>
      <c r="BG181" s="248">
        <f>'Result Entry'!BH183</f>
        <v>0</v>
      </c>
      <c r="BH181" s="248">
        <f>'Result Entry'!BI183</f>
        <v>0</v>
      </c>
      <c r="BI181" s="249">
        <f>'Result Entry'!BJ183</f>
        <v>0</v>
      </c>
      <c r="BJ181" s="91">
        <f>'Result Entry'!BK183</f>
        <v>0</v>
      </c>
      <c r="BK181" s="250">
        <f>'Result Entry'!BL183</f>
        <v>0</v>
      </c>
      <c r="BL181" s="250">
        <f>'Result Entry'!BM183</f>
        <v>0</v>
      </c>
      <c r="BM181" s="250">
        <f>'Result Entry'!BN183</f>
        <v>0</v>
      </c>
      <c r="BN181" s="91">
        <f>'Result Entry'!BO183</f>
        <v>0</v>
      </c>
      <c r="BO181" s="250">
        <f>'Result Entry'!BP183</f>
        <v>0</v>
      </c>
      <c r="BP181" s="235">
        <f>'Result Entry'!BQ183</f>
        <v>0</v>
      </c>
      <c r="BQ181" s="251" t="str">
        <f>'Result Entry'!BR183</f>
        <v/>
      </c>
      <c r="BR181" s="259">
        <f>'Result Entry'!BS183</f>
        <v>0</v>
      </c>
      <c r="BS181" s="254">
        <f>'Result Entry'!BT183</f>
        <v>0</v>
      </c>
      <c r="BT181" s="254">
        <f>'Result Entry'!BU183</f>
        <v>0</v>
      </c>
      <c r="BU181" s="254">
        <f>'Result Entry'!BV183</f>
        <v>0</v>
      </c>
      <c r="BV181" s="254">
        <f>'Result Entry'!BW183</f>
        <v>0</v>
      </c>
      <c r="BW181" s="260">
        <f>'Result Entry'!BX183</f>
        <v>0</v>
      </c>
      <c r="BX181" s="235">
        <f>'Result Entry'!BY183</f>
        <v>0</v>
      </c>
      <c r="BY181" s="251" t="str">
        <f>'Result Entry'!BZ183</f>
        <v/>
      </c>
      <c r="BZ181" s="259">
        <f>'Result Entry'!CA183</f>
        <v>0</v>
      </c>
      <c r="CA181" s="254">
        <f>'Result Entry'!CB183</f>
        <v>0</v>
      </c>
      <c r="CB181" s="254">
        <f>'Result Entry'!CC183</f>
        <v>0</v>
      </c>
      <c r="CC181" s="254">
        <f>'Result Entry'!CD183</f>
        <v>0</v>
      </c>
      <c r="CD181" s="254">
        <f>'Result Entry'!CE183</f>
        <v>0</v>
      </c>
      <c r="CE181" s="260">
        <f>'Result Entry'!CF183</f>
        <v>0</v>
      </c>
      <c r="CF181" s="235">
        <f>'Result Entry'!CG183</f>
        <v>0</v>
      </c>
      <c r="CG181" s="251" t="str">
        <f>'Result Entry'!CH183</f>
        <v/>
      </c>
      <c r="CH181" s="259">
        <f>'Result Entry'!CI183</f>
        <v>0</v>
      </c>
      <c r="CI181" s="254">
        <f>'Result Entry'!CJ183</f>
        <v>0</v>
      </c>
      <c r="CJ181" s="254">
        <f>'Result Entry'!CK183</f>
        <v>0</v>
      </c>
      <c r="CK181" s="254">
        <f>'Result Entry'!CL183</f>
        <v>0</v>
      </c>
      <c r="CL181" s="254">
        <f>'Result Entry'!CM183</f>
        <v>0</v>
      </c>
      <c r="CM181" s="260">
        <f>'Result Entry'!CN183</f>
        <v>0</v>
      </c>
      <c r="CN181" s="235">
        <f>'Result Entry'!CO183</f>
        <v>0</v>
      </c>
      <c r="CO181" s="251" t="str">
        <f>'Result Entry'!CP183</f>
        <v/>
      </c>
      <c r="CP181" s="259">
        <f>'Result Entry'!CQ183</f>
        <v>0</v>
      </c>
      <c r="CQ181" s="254">
        <f>'Result Entry'!CR183</f>
        <v>0</v>
      </c>
      <c r="CR181" s="254">
        <f>'Result Entry'!CS183</f>
        <v>0</v>
      </c>
      <c r="CS181" s="254">
        <f>'Result Entry'!CT183</f>
        <v>0</v>
      </c>
      <c r="CT181" s="254">
        <f>'Result Entry'!CU183</f>
        <v>0</v>
      </c>
      <c r="CU181" s="260">
        <f>'Result Entry'!CV183</f>
        <v>0</v>
      </c>
      <c r="CV181" s="235" t="str">
        <f>'Result Entry'!CW183</f>
        <v/>
      </c>
      <c r="CW181" s="251" t="str">
        <f>'Result Entry'!CX183</f>
        <v/>
      </c>
      <c r="CX181" s="261">
        <f>'Result Entry'!CY183</f>
        <v>0</v>
      </c>
      <c r="CY181" s="262">
        <f>'Result Entry'!CZ183</f>
        <v>0</v>
      </c>
      <c r="CZ181" s="263" t="str">
        <f>'Result Entry'!DA183</f>
        <v/>
      </c>
      <c r="DA181" s="256">
        <f>'Result Entry'!DB183</f>
        <v>705</v>
      </c>
      <c r="DB181" s="242">
        <f>'Result Entry'!DC183</f>
        <v>0</v>
      </c>
      <c r="DC181" s="257">
        <f>'Result Entry'!DD183</f>
        <v>0</v>
      </c>
      <c r="DD181" s="235" t="str">
        <f>'Result Entry'!DE183</f>
        <v/>
      </c>
      <c r="DE181" s="235" t="str">
        <f>'Result Entry'!DF183</f>
        <v/>
      </c>
      <c r="DF181" s="235" t="str">
        <f>'Result Entry'!DG183</f>
        <v/>
      </c>
      <c r="DG181" s="258" t="str">
        <f>'Result Entry'!DH183</f>
        <v/>
      </c>
    </row>
    <row r="182" spans="1:111">
      <c r="A182" s="833"/>
      <c r="B182" s="245">
        <f t="shared" si="3"/>
        <v>0</v>
      </c>
      <c r="C182" s="234">
        <f>'Result Entry'!D184</f>
        <v>0</v>
      </c>
      <c r="D182" s="234">
        <f>'Result Entry'!E184</f>
        <v>0</v>
      </c>
      <c r="E182" s="234">
        <f>'Result Entry'!F184</f>
        <v>0</v>
      </c>
      <c r="F182" s="235">
        <f>'Result Entry'!G184</f>
        <v>0</v>
      </c>
      <c r="G182" s="235">
        <f>'Result Entry'!H184</f>
        <v>0</v>
      </c>
      <c r="H182" s="235">
        <f>'Result Entry'!I184</f>
        <v>0</v>
      </c>
      <c r="I182" s="525">
        <f>'Result Entry'!J184</f>
        <v>0</v>
      </c>
      <c r="J182" s="92">
        <f>'Result Entry'!K184</f>
        <v>0</v>
      </c>
      <c r="K182" s="246">
        <f>'Result Entry'!L184</f>
        <v>0</v>
      </c>
      <c r="L182" s="246">
        <f>'Result Entry'!M184</f>
        <v>0</v>
      </c>
      <c r="M182" s="247">
        <f>'Result Entry'!N184</f>
        <v>0</v>
      </c>
      <c r="N182" s="248">
        <f>'Result Entry'!O184</f>
        <v>0</v>
      </c>
      <c r="O182" s="248">
        <f>'Result Entry'!P184</f>
        <v>0</v>
      </c>
      <c r="P182" s="249">
        <f>'Result Entry'!Q184</f>
        <v>0</v>
      </c>
      <c r="Q182" s="91">
        <f>'Result Entry'!R184</f>
        <v>0</v>
      </c>
      <c r="R182" s="250">
        <f>'Result Entry'!S184</f>
        <v>0</v>
      </c>
      <c r="S182" s="250">
        <f>'Result Entry'!T184</f>
        <v>0</v>
      </c>
      <c r="T182" s="250">
        <f>'Result Entry'!U184</f>
        <v>0</v>
      </c>
      <c r="U182" s="91">
        <f>'Result Entry'!V184</f>
        <v>0</v>
      </c>
      <c r="V182" s="250">
        <f>'Result Entry'!W184</f>
        <v>0</v>
      </c>
      <c r="W182" s="235">
        <f>'Result Entry'!X184</f>
        <v>0</v>
      </c>
      <c r="X182" s="251" t="str">
        <f>'Result Entry'!Y184</f>
        <v/>
      </c>
      <c r="Y182" s="252">
        <f>'Result Entry'!Z184</f>
        <v>0</v>
      </c>
      <c r="Z182" s="246">
        <f>'Result Entry'!AA184</f>
        <v>0</v>
      </c>
      <c r="AA182" s="246">
        <f>'Result Entry'!AB184</f>
        <v>0</v>
      </c>
      <c r="AB182" s="247">
        <f>'Result Entry'!AC184</f>
        <v>0</v>
      </c>
      <c r="AC182" s="248">
        <f>'Result Entry'!AD184</f>
        <v>0</v>
      </c>
      <c r="AD182" s="248">
        <f>'Result Entry'!AE184</f>
        <v>0</v>
      </c>
      <c r="AE182" s="249">
        <f>'Result Entry'!AF184</f>
        <v>0</v>
      </c>
      <c r="AF182" s="91">
        <f>'Result Entry'!AG184</f>
        <v>0</v>
      </c>
      <c r="AG182" s="250">
        <f>'Result Entry'!AH184</f>
        <v>0</v>
      </c>
      <c r="AH182" s="250">
        <f>'Result Entry'!AI184</f>
        <v>0</v>
      </c>
      <c r="AI182" s="250">
        <f>'Result Entry'!AJ184</f>
        <v>0</v>
      </c>
      <c r="AJ182" s="91">
        <f>'Result Entry'!AK184</f>
        <v>0</v>
      </c>
      <c r="AK182" s="250">
        <f>'Result Entry'!AL184</f>
        <v>0</v>
      </c>
      <c r="AL182" s="235">
        <f>'Result Entry'!AM184</f>
        <v>0</v>
      </c>
      <c r="AM182" s="251" t="str">
        <f>'Result Entry'!AN184</f>
        <v/>
      </c>
      <c r="AN182" s="252">
        <f>'Result Entry'!AO184</f>
        <v>0</v>
      </c>
      <c r="AO182" s="246">
        <f>'Result Entry'!AP184</f>
        <v>0</v>
      </c>
      <c r="AP182" s="246">
        <f>'Result Entry'!AQ184</f>
        <v>0</v>
      </c>
      <c r="AQ182" s="247">
        <f>'Result Entry'!AR184</f>
        <v>0</v>
      </c>
      <c r="AR182" s="248">
        <f>'Result Entry'!AS184</f>
        <v>0</v>
      </c>
      <c r="AS182" s="248">
        <f>'Result Entry'!AT184</f>
        <v>0</v>
      </c>
      <c r="AT182" s="249">
        <f>'Result Entry'!AU184</f>
        <v>0</v>
      </c>
      <c r="AU182" s="91">
        <f>'Result Entry'!AV184</f>
        <v>0</v>
      </c>
      <c r="AV182" s="250">
        <f>'Result Entry'!AW184</f>
        <v>0</v>
      </c>
      <c r="AW182" s="250">
        <f>'Result Entry'!AX184</f>
        <v>0</v>
      </c>
      <c r="AX182" s="250">
        <f>'Result Entry'!AY184</f>
        <v>0</v>
      </c>
      <c r="AY182" s="91">
        <f>'Result Entry'!AZ184</f>
        <v>0</v>
      </c>
      <c r="AZ182" s="250">
        <f>'Result Entry'!BA184</f>
        <v>0</v>
      </c>
      <c r="BA182" s="235">
        <f>'Result Entry'!BB184</f>
        <v>0</v>
      </c>
      <c r="BB182" s="251" t="str">
        <f>'Result Entry'!BC184</f>
        <v/>
      </c>
      <c r="BC182" s="252">
        <f>'Result Entry'!BD184</f>
        <v>0</v>
      </c>
      <c r="BD182" s="246">
        <f>'Result Entry'!BE184</f>
        <v>0</v>
      </c>
      <c r="BE182" s="246">
        <f>'Result Entry'!BF184</f>
        <v>0</v>
      </c>
      <c r="BF182" s="247">
        <f>'Result Entry'!BG184</f>
        <v>0</v>
      </c>
      <c r="BG182" s="248">
        <f>'Result Entry'!BH184</f>
        <v>0</v>
      </c>
      <c r="BH182" s="248">
        <f>'Result Entry'!BI184</f>
        <v>0</v>
      </c>
      <c r="BI182" s="249">
        <f>'Result Entry'!BJ184</f>
        <v>0</v>
      </c>
      <c r="BJ182" s="91">
        <f>'Result Entry'!BK184</f>
        <v>0</v>
      </c>
      <c r="BK182" s="250">
        <f>'Result Entry'!BL184</f>
        <v>0</v>
      </c>
      <c r="BL182" s="250">
        <f>'Result Entry'!BM184</f>
        <v>0</v>
      </c>
      <c r="BM182" s="250">
        <f>'Result Entry'!BN184</f>
        <v>0</v>
      </c>
      <c r="BN182" s="91">
        <f>'Result Entry'!BO184</f>
        <v>0</v>
      </c>
      <c r="BO182" s="250">
        <f>'Result Entry'!BP184</f>
        <v>0</v>
      </c>
      <c r="BP182" s="235">
        <f>'Result Entry'!BQ184</f>
        <v>0</v>
      </c>
      <c r="BQ182" s="251" t="str">
        <f>'Result Entry'!BR184</f>
        <v/>
      </c>
      <c r="BR182" s="259">
        <f>'Result Entry'!BS184</f>
        <v>0</v>
      </c>
      <c r="BS182" s="254">
        <f>'Result Entry'!BT184</f>
        <v>0</v>
      </c>
      <c r="BT182" s="254">
        <f>'Result Entry'!BU184</f>
        <v>0</v>
      </c>
      <c r="BU182" s="254">
        <f>'Result Entry'!BV184</f>
        <v>0</v>
      </c>
      <c r="BV182" s="254">
        <f>'Result Entry'!BW184</f>
        <v>0</v>
      </c>
      <c r="BW182" s="260">
        <f>'Result Entry'!BX184</f>
        <v>0</v>
      </c>
      <c r="BX182" s="235">
        <f>'Result Entry'!BY184</f>
        <v>0</v>
      </c>
      <c r="BY182" s="251" t="str">
        <f>'Result Entry'!BZ184</f>
        <v/>
      </c>
      <c r="BZ182" s="259">
        <f>'Result Entry'!CA184</f>
        <v>0</v>
      </c>
      <c r="CA182" s="254">
        <f>'Result Entry'!CB184</f>
        <v>0</v>
      </c>
      <c r="CB182" s="254">
        <f>'Result Entry'!CC184</f>
        <v>0</v>
      </c>
      <c r="CC182" s="254">
        <f>'Result Entry'!CD184</f>
        <v>0</v>
      </c>
      <c r="CD182" s="254">
        <f>'Result Entry'!CE184</f>
        <v>0</v>
      </c>
      <c r="CE182" s="260">
        <f>'Result Entry'!CF184</f>
        <v>0</v>
      </c>
      <c r="CF182" s="235">
        <f>'Result Entry'!CG184</f>
        <v>0</v>
      </c>
      <c r="CG182" s="251" t="str">
        <f>'Result Entry'!CH184</f>
        <v/>
      </c>
      <c r="CH182" s="259">
        <f>'Result Entry'!CI184</f>
        <v>0</v>
      </c>
      <c r="CI182" s="254">
        <f>'Result Entry'!CJ184</f>
        <v>0</v>
      </c>
      <c r="CJ182" s="254">
        <f>'Result Entry'!CK184</f>
        <v>0</v>
      </c>
      <c r="CK182" s="254">
        <f>'Result Entry'!CL184</f>
        <v>0</v>
      </c>
      <c r="CL182" s="254">
        <f>'Result Entry'!CM184</f>
        <v>0</v>
      </c>
      <c r="CM182" s="260">
        <f>'Result Entry'!CN184</f>
        <v>0</v>
      </c>
      <c r="CN182" s="235">
        <f>'Result Entry'!CO184</f>
        <v>0</v>
      </c>
      <c r="CO182" s="251" t="str">
        <f>'Result Entry'!CP184</f>
        <v/>
      </c>
      <c r="CP182" s="259">
        <f>'Result Entry'!CQ184</f>
        <v>0</v>
      </c>
      <c r="CQ182" s="254">
        <f>'Result Entry'!CR184</f>
        <v>0</v>
      </c>
      <c r="CR182" s="254">
        <f>'Result Entry'!CS184</f>
        <v>0</v>
      </c>
      <c r="CS182" s="254">
        <f>'Result Entry'!CT184</f>
        <v>0</v>
      </c>
      <c r="CT182" s="254">
        <f>'Result Entry'!CU184</f>
        <v>0</v>
      </c>
      <c r="CU182" s="260">
        <f>'Result Entry'!CV184</f>
        <v>0</v>
      </c>
      <c r="CV182" s="235" t="str">
        <f>'Result Entry'!CW184</f>
        <v/>
      </c>
      <c r="CW182" s="251" t="str">
        <f>'Result Entry'!CX184</f>
        <v/>
      </c>
      <c r="CX182" s="261">
        <f>'Result Entry'!CY184</f>
        <v>0</v>
      </c>
      <c r="CY182" s="262">
        <f>'Result Entry'!CZ184</f>
        <v>0</v>
      </c>
      <c r="CZ182" s="263" t="str">
        <f>'Result Entry'!DA184</f>
        <v/>
      </c>
      <c r="DA182" s="256">
        <f>'Result Entry'!DB184</f>
        <v>705</v>
      </c>
      <c r="DB182" s="242">
        <f>'Result Entry'!DC184</f>
        <v>0</v>
      </c>
      <c r="DC182" s="257">
        <f>'Result Entry'!DD184</f>
        <v>0</v>
      </c>
      <c r="DD182" s="235" t="str">
        <f>'Result Entry'!DE184</f>
        <v/>
      </c>
      <c r="DE182" s="235" t="str">
        <f>'Result Entry'!DF184</f>
        <v/>
      </c>
      <c r="DF182" s="235" t="str">
        <f>'Result Entry'!DG184</f>
        <v/>
      </c>
      <c r="DG182" s="258" t="str">
        <f>'Result Entry'!DH184</f>
        <v/>
      </c>
    </row>
    <row r="183" spans="1:111">
      <c r="A183" s="833"/>
      <c r="B183" s="245">
        <f t="shared" si="3"/>
        <v>0</v>
      </c>
      <c r="C183" s="234">
        <f>'Result Entry'!D185</f>
        <v>0</v>
      </c>
      <c r="D183" s="234">
        <f>'Result Entry'!E185</f>
        <v>0</v>
      </c>
      <c r="E183" s="234">
        <f>'Result Entry'!F185</f>
        <v>0</v>
      </c>
      <c r="F183" s="235">
        <f>'Result Entry'!G185</f>
        <v>0</v>
      </c>
      <c r="G183" s="235">
        <f>'Result Entry'!H185</f>
        <v>0</v>
      </c>
      <c r="H183" s="235">
        <f>'Result Entry'!I185</f>
        <v>0</v>
      </c>
      <c r="I183" s="525">
        <f>'Result Entry'!J185</f>
        <v>0</v>
      </c>
      <c r="J183" s="92">
        <f>'Result Entry'!K185</f>
        <v>0</v>
      </c>
      <c r="K183" s="246">
        <f>'Result Entry'!L185</f>
        <v>0</v>
      </c>
      <c r="L183" s="246">
        <f>'Result Entry'!M185</f>
        <v>0</v>
      </c>
      <c r="M183" s="247">
        <f>'Result Entry'!N185</f>
        <v>0</v>
      </c>
      <c r="N183" s="248">
        <f>'Result Entry'!O185</f>
        <v>0</v>
      </c>
      <c r="O183" s="248">
        <f>'Result Entry'!P185</f>
        <v>0</v>
      </c>
      <c r="P183" s="249">
        <f>'Result Entry'!Q185</f>
        <v>0</v>
      </c>
      <c r="Q183" s="91">
        <f>'Result Entry'!R185</f>
        <v>0</v>
      </c>
      <c r="R183" s="250">
        <f>'Result Entry'!S185</f>
        <v>0</v>
      </c>
      <c r="S183" s="250">
        <f>'Result Entry'!T185</f>
        <v>0</v>
      </c>
      <c r="T183" s="250">
        <f>'Result Entry'!U185</f>
        <v>0</v>
      </c>
      <c r="U183" s="91">
        <f>'Result Entry'!V185</f>
        <v>0</v>
      </c>
      <c r="V183" s="250">
        <f>'Result Entry'!W185</f>
        <v>0</v>
      </c>
      <c r="W183" s="235">
        <f>'Result Entry'!X185</f>
        <v>0</v>
      </c>
      <c r="X183" s="251" t="str">
        <f>'Result Entry'!Y185</f>
        <v/>
      </c>
      <c r="Y183" s="252">
        <f>'Result Entry'!Z185</f>
        <v>0</v>
      </c>
      <c r="Z183" s="246">
        <f>'Result Entry'!AA185</f>
        <v>0</v>
      </c>
      <c r="AA183" s="246">
        <f>'Result Entry'!AB185</f>
        <v>0</v>
      </c>
      <c r="AB183" s="247">
        <f>'Result Entry'!AC185</f>
        <v>0</v>
      </c>
      <c r="AC183" s="248">
        <f>'Result Entry'!AD185</f>
        <v>0</v>
      </c>
      <c r="AD183" s="248">
        <f>'Result Entry'!AE185</f>
        <v>0</v>
      </c>
      <c r="AE183" s="249">
        <f>'Result Entry'!AF185</f>
        <v>0</v>
      </c>
      <c r="AF183" s="91">
        <f>'Result Entry'!AG185</f>
        <v>0</v>
      </c>
      <c r="AG183" s="250">
        <f>'Result Entry'!AH185</f>
        <v>0</v>
      </c>
      <c r="AH183" s="250">
        <f>'Result Entry'!AI185</f>
        <v>0</v>
      </c>
      <c r="AI183" s="250">
        <f>'Result Entry'!AJ185</f>
        <v>0</v>
      </c>
      <c r="AJ183" s="91">
        <f>'Result Entry'!AK185</f>
        <v>0</v>
      </c>
      <c r="AK183" s="250">
        <f>'Result Entry'!AL185</f>
        <v>0</v>
      </c>
      <c r="AL183" s="235">
        <f>'Result Entry'!AM185</f>
        <v>0</v>
      </c>
      <c r="AM183" s="251" t="str">
        <f>'Result Entry'!AN185</f>
        <v/>
      </c>
      <c r="AN183" s="252">
        <f>'Result Entry'!AO185</f>
        <v>0</v>
      </c>
      <c r="AO183" s="246">
        <f>'Result Entry'!AP185</f>
        <v>0</v>
      </c>
      <c r="AP183" s="246">
        <f>'Result Entry'!AQ185</f>
        <v>0</v>
      </c>
      <c r="AQ183" s="247">
        <f>'Result Entry'!AR185</f>
        <v>0</v>
      </c>
      <c r="AR183" s="248">
        <f>'Result Entry'!AS185</f>
        <v>0</v>
      </c>
      <c r="AS183" s="248">
        <f>'Result Entry'!AT185</f>
        <v>0</v>
      </c>
      <c r="AT183" s="249">
        <f>'Result Entry'!AU185</f>
        <v>0</v>
      </c>
      <c r="AU183" s="91">
        <f>'Result Entry'!AV185</f>
        <v>0</v>
      </c>
      <c r="AV183" s="250">
        <f>'Result Entry'!AW185</f>
        <v>0</v>
      </c>
      <c r="AW183" s="250">
        <f>'Result Entry'!AX185</f>
        <v>0</v>
      </c>
      <c r="AX183" s="250">
        <f>'Result Entry'!AY185</f>
        <v>0</v>
      </c>
      <c r="AY183" s="91">
        <f>'Result Entry'!AZ185</f>
        <v>0</v>
      </c>
      <c r="AZ183" s="250">
        <f>'Result Entry'!BA185</f>
        <v>0</v>
      </c>
      <c r="BA183" s="235">
        <f>'Result Entry'!BB185</f>
        <v>0</v>
      </c>
      <c r="BB183" s="251" t="str">
        <f>'Result Entry'!BC185</f>
        <v/>
      </c>
      <c r="BC183" s="252">
        <f>'Result Entry'!BD185</f>
        <v>0</v>
      </c>
      <c r="BD183" s="246">
        <f>'Result Entry'!BE185</f>
        <v>0</v>
      </c>
      <c r="BE183" s="246">
        <f>'Result Entry'!BF185</f>
        <v>0</v>
      </c>
      <c r="BF183" s="247">
        <f>'Result Entry'!BG185</f>
        <v>0</v>
      </c>
      <c r="BG183" s="248">
        <f>'Result Entry'!BH185</f>
        <v>0</v>
      </c>
      <c r="BH183" s="248">
        <f>'Result Entry'!BI185</f>
        <v>0</v>
      </c>
      <c r="BI183" s="249">
        <f>'Result Entry'!BJ185</f>
        <v>0</v>
      </c>
      <c r="BJ183" s="91">
        <f>'Result Entry'!BK185</f>
        <v>0</v>
      </c>
      <c r="BK183" s="250">
        <f>'Result Entry'!BL185</f>
        <v>0</v>
      </c>
      <c r="BL183" s="250">
        <f>'Result Entry'!BM185</f>
        <v>0</v>
      </c>
      <c r="BM183" s="250">
        <f>'Result Entry'!BN185</f>
        <v>0</v>
      </c>
      <c r="BN183" s="91">
        <f>'Result Entry'!BO185</f>
        <v>0</v>
      </c>
      <c r="BO183" s="250">
        <f>'Result Entry'!BP185</f>
        <v>0</v>
      </c>
      <c r="BP183" s="235">
        <f>'Result Entry'!BQ185</f>
        <v>0</v>
      </c>
      <c r="BQ183" s="251" t="str">
        <f>'Result Entry'!BR185</f>
        <v/>
      </c>
      <c r="BR183" s="259">
        <f>'Result Entry'!BS185</f>
        <v>0</v>
      </c>
      <c r="BS183" s="254">
        <f>'Result Entry'!BT185</f>
        <v>0</v>
      </c>
      <c r="BT183" s="254">
        <f>'Result Entry'!BU185</f>
        <v>0</v>
      </c>
      <c r="BU183" s="254">
        <f>'Result Entry'!BV185</f>
        <v>0</v>
      </c>
      <c r="BV183" s="254">
        <f>'Result Entry'!BW185</f>
        <v>0</v>
      </c>
      <c r="BW183" s="260">
        <f>'Result Entry'!BX185</f>
        <v>0</v>
      </c>
      <c r="BX183" s="235">
        <f>'Result Entry'!BY185</f>
        <v>0</v>
      </c>
      <c r="BY183" s="251" t="str">
        <f>'Result Entry'!BZ185</f>
        <v/>
      </c>
      <c r="BZ183" s="259">
        <f>'Result Entry'!CA185</f>
        <v>0</v>
      </c>
      <c r="CA183" s="254">
        <f>'Result Entry'!CB185</f>
        <v>0</v>
      </c>
      <c r="CB183" s="254">
        <f>'Result Entry'!CC185</f>
        <v>0</v>
      </c>
      <c r="CC183" s="254">
        <f>'Result Entry'!CD185</f>
        <v>0</v>
      </c>
      <c r="CD183" s="254">
        <f>'Result Entry'!CE185</f>
        <v>0</v>
      </c>
      <c r="CE183" s="260">
        <f>'Result Entry'!CF185</f>
        <v>0</v>
      </c>
      <c r="CF183" s="235">
        <f>'Result Entry'!CG185</f>
        <v>0</v>
      </c>
      <c r="CG183" s="251" t="str">
        <f>'Result Entry'!CH185</f>
        <v/>
      </c>
      <c r="CH183" s="259">
        <f>'Result Entry'!CI185</f>
        <v>0</v>
      </c>
      <c r="CI183" s="254">
        <f>'Result Entry'!CJ185</f>
        <v>0</v>
      </c>
      <c r="CJ183" s="254">
        <f>'Result Entry'!CK185</f>
        <v>0</v>
      </c>
      <c r="CK183" s="254">
        <f>'Result Entry'!CL185</f>
        <v>0</v>
      </c>
      <c r="CL183" s="254">
        <f>'Result Entry'!CM185</f>
        <v>0</v>
      </c>
      <c r="CM183" s="260">
        <f>'Result Entry'!CN185</f>
        <v>0</v>
      </c>
      <c r="CN183" s="235">
        <f>'Result Entry'!CO185</f>
        <v>0</v>
      </c>
      <c r="CO183" s="251" t="str">
        <f>'Result Entry'!CP185</f>
        <v/>
      </c>
      <c r="CP183" s="259">
        <f>'Result Entry'!CQ185</f>
        <v>0</v>
      </c>
      <c r="CQ183" s="254">
        <f>'Result Entry'!CR185</f>
        <v>0</v>
      </c>
      <c r="CR183" s="254">
        <f>'Result Entry'!CS185</f>
        <v>0</v>
      </c>
      <c r="CS183" s="254">
        <f>'Result Entry'!CT185</f>
        <v>0</v>
      </c>
      <c r="CT183" s="254">
        <f>'Result Entry'!CU185</f>
        <v>0</v>
      </c>
      <c r="CU183" s="260">
        <f>'Result Entry'!CV185</f>
        <v>0</v>
      </c>
      <c r="CV183" s="235" t="str">
        <f>'Result Entry'!CW185</f>
        <v/>
      </c>
      <c r="CW183" s="251" t="str">
        <f>'Result Entry'!CX185</f>
        <v/>
      </c>
      <c r="CX183" s="261">
        <f>'Result Entry'!CY185</f>
        <v>0</v>
      </c>
      <c r="CY183" s="262">
        <f>'Result Entry'!CZ185</f>
        <v>0</v>
      </c>
      <c r="CZ183" s="263" t="str">
        <f>'Result Entry'!DA185</f>
        <v/>
      </c>
      <c r="DA183" s="256">
        <f>'Result Entry'!DB185</f>
        <v>705</v>
      </c>
      <c r="DB183" s="242">
        <f>'Result Entry'!DC185</f>
        <v>0</v>
      </c>
      <c r="DC183" s="257">
        <f>'Result Entry'!DD185</f>
        <v>0</v>
      </c>
      <c r="DD183" s="235" t="str">
        <f>'Result Entry'!DE185</f>
        <v/>
      </c>
      <c r="DE183" s="235" t="str">
        <f>'Result Entry'!DF185</f>
        <v/>
      </c>
      <c r="DF183" s="235" t="str">
        <f>'Result Entry'!DG185</f>
        <v/>
      </c>
      <c r="DG183" s="258" t="str">
        <f>'Result Entry'!DH185</f>
        <v/>
      </c>
    </row>
    <row r="184" spans="1:111">
      <c r="A184" s="833"/>
      <c r="B184" s="245">
        <f t="shared" si="3"/>
        <v>0</v>
      </c>
      <c r="C184" s="234">
        <f>'Result Entry'!D186</f>
        <v>0</v>
      </c>
      <c r="D184" s="234">
        <f>'Result Entry'!E186</f>
        <v>0</v>
      </c>
      <c r="E184" s="234">
        <f>'Result Entry'!F186</f>
        <v>0</v>
      </c>
      <c r="F184" s="235">
        <f>'Result Entry'!G186</f>
        <v>0</v>
      </c>
      <c r="G184" s="235">
        <f>'Result Entry'!H186</f>
        <v>0</v>
      </c>
      <c r="H184" s="235">
        <f>'Result Entry'!I186</f>
        <v>0</v>
      </c>
      <c r="I184" s="525">
        <f>'Result Entry'!J186</f>
        <v>0</v>
      </c>
      <c r="J184" s="92">
        <f>'Result Entry'!K186</f>
        <v>0</v>
      </c>
      <c r="K184" s="246">
        <f>'Result Entry'!L186</f>
        <v>0</v>
      </c>
      <c r="L184" s="246">
        <f>'Result Entry'!M186</f>
        <v>0</v>
      </c>
      <c r="M184" s="247">
        <f>'Result Entry'!N186</f>
        <v>0</v>
      </c>
      <c r="N184" s="248">
        <f>'Result Entry'!O186</f>
        <v>0</v>
      </c>
      <c r="O184" s="248">
        <f>'Result Entry'!P186</f>
        <v>0</v>
      </c>
      <c r="P184" s="249">
        <f>'Result Entry'!Q186</f>
        <v>0</v>
      </c>
      <c r="Q184" s="91">
        <f>'Result Entry'!R186</f>
        <v>0</v>
      </c>
      <c r="R184" s="250">
        <f>'Result Entry'!S186</f>
        <v>0</v>
      </c>
      <c r="S184" s="250">
        <f>'Result Entry'!T186</f>
        <v>0</v>
      </c>
      <c r="T184" s="250">
        <f>'Result Entry'!U186</f>
        <v>0</v>
      </c>
      <c r="U184" s="91">
        <f>'Result Entry'!V186</f>
        <v>0</v>
      </c>
      <c r="V184" s="250">
        <f>'Result Entry'!W186</f>
        <v>0</v>
      </c>
      <c r="W184" s="235">
        <f>'Result Entry'!X186</f>
        <v>0</v>
      </c>
      <c r="X184" s="251" t="str">
        <f>'Result Entry'!Y186</f>
        <v/>
      </c>
      <c r="Y184" s="252">
        <f>'Result Entry'!Z186</f>
        <v>0</v>
      </c>
      <c r="Z184" s="246">
        <f>'Result Entry'!AA186</f>
        <v>0</v>
      </c>
      <c r="AA184" s="246">
        <f>'Result Entry'!AB186</f>
        <v>0</v>
      </c>
      <c r="AB184" s="247">
        <f>'Result Entry'!AC186</f>
        <v>0</v>
      </c>
      <c r="AC184" s="248">
        <f>'Result Entry'!AD186</f>
        <v>0</v>
      </c>
      <c r="AD184" s="248">
        <f>'Result Entry'!AE186</f>
        <v>0</v>
      </c>
      <c r="AE184" s="249">
        <f>'Result Entry'!AF186</f>
        <v>0</v>
      </c>
      <c r="AF184" s="91">
        <f>'Result Entry'!AG186</f>
        <v>0</v>
      </c>
      <c r="AG184" s="250">
        <f>'Result Entry'!AH186</f>
        <v>0</v>
      </c>
      <c r="AH184" s="250">
        <f>'Result Entry'!AI186</f>
        <v>0</v>
      </c>
      <c r="AI184" s="250">
        <f>'Result Entry'!AJ186</f>
        <v>0</v>
      </c>
      <c r="AJ184" s="91">
        <f>'Result Entry'!AK186</f>
        <v>0</v>
      </c>
      <c r="AK184" s="250">
        <f>'Result Entry'!AL186</f>
        <v>0</v>
      </c>
      <c r="AL184" s="235">
        <f>'Result Entry'!AM186</f>
        <v>0</v>
      </c>
      <c r="AM184" s="251" t="str">
        <f>'Result Entry'!AN186</f>
        <v/>
      </c>
      <c r="AN184" s="252">
        <f>'Result Entry'!AO186</f>
        <v>0</v>
      </c>
      <c r="AO184" s="246">
        <f>'Result Entry'!AP186</f>
        <v>0</v>
      </c>
      <c r="AP184" s="246">
        <f>'Result Entry'!AQ186</f>
        <v>0</v>
      </c>
      <c r="AQ184" s="247">
        <f>'Result Entry'!AR186</f>
        <v>0</v>
      </c>
      <c r="AR184" s="248">
        <f>'Result Entry'!AS186</f>
        <v>0</v>
      </c>
      <c r="AS184" s="248">
        <f>'Result Entry'!AT186</f>
        <v>0</v>
      </c>
      <c r="AT184" s="249">
        <f>'Result Entry'!AU186</f>
        <v>0</v>
      </c>
      <c r="AU184" s="91">
        <f>'Result Entry'!AV186</f>
        <v>0</v>
      </c>
      <c r="AV184" s="250">
        <f>'Result Entry'!AW186</f>
        <v>0</v>
      </c>
      <c r="AW184" s="250">
        <f>'Result Entry'!AX186</f>
        <v>0</v>
      </c>
      <c r="AX184" s="250">
        <f>'Result Entry'!AY186</f>
        <v>0</v>
      </c>
      <c r="AY184" s="91">
        <f>'Result Entry'!AZ186</f>
        <v>0</v>
      </c>
      <c r="AZ184" s="250">
        <f>'Result Entry'!BA186</f>
        <v>0</v>
      </c>
      <c r="BA184" s="235">
        <f>'Result Entry'!BB186</f>
        <v>0</v>
      </c>
      <c r="BB184" s="251" t="str">
        <f>'Result Entry'!BC186</f>
        <v/>
      </c>
      <c r="BC184" s="252">
        <f>'Result Entry'!BD186</f>
        <v>0</v>
      </c>
      <c r="BD184" s="246">
        <f>'Result Entry'!BE186</f>
        <v>0</v>
      </c>
      <c r="BE184" s="246">
        <f>'Result Entry'!BF186</f>
        <v>0</v>
      </c>
      <c r="BF184" s="247">
        <f>'Result Entry'!BG186</f>
        <v>0</v>
      </c>
      <c r="BG184" s="248">
        <f>'Result Entry'!BH186</f>
        <v>0</v>
      </c>
      <c r="BH184" s="248">
        <f>'Result Entry'!BI186</f>
        <v>0</v>
      </c>
      <c r="BI184" s="249">
        <f>'Result Entry'!BJ186</f>
        <v>0</v>
      </c>
      <c r="BJ184" s="91">
        <f>'Result Entry'!BK186</f>
        <v>0</v>
      </c>
      <c r="BK184" s="250">
        <f>'Result Entry'!BL186</f>
        <v>0</v>
      </c>
      <c r="BL184" s="250">
        <f>'Result Entry'!BM186</f>
        <v>0</v>
      </c>
      <c r="BM184" s="250">
        <f>'Result Entry'!BN186</f>
        <v>0</v>
      </c>
      <c r="BN184" s="91">
        <f>'Result Entry'!BO186</f>
        <v>0</v>
      </c>
      <c r="BO184" s="250">
        <f>'Result Entry'!BP186</f>
        <v>0</v>
      </c>
      <c r="BP184" s="235">
        <f>'Result Entry'!BQ186</f>
        <v>0</v>
      </c>
      <c r="BQ184" s="251" t="str">
        <f>'Result Entry'!BR186</f>
        <v/>
      </c>
      <c r="BR184" s="259">
        <f>'Result Entry'!BS186</f>
        <v>0</v>
      </c>
      <c r="BS184" s="254">
        <f>'Result Entry'!BT186</f>
        <v>0</v>
      </c>
      <c r="BT184" s="254">
        <f>'Result Entry'!BU186</f>
        <v>0</v>
      </c>
      <c r="BU184" s="254">
        <f>'Result Entry'!BV186</f>
        <v>0</v>
      </c>
      <c r="BV184" s="254">
        <f>'Result Entry'!BW186</f>
        <v>0</v>
      </c>
      <c r="BW184" s="260">
        <f>'Result Entry'!BX186</f>
        <v>0</v>
      </c>
      <c r="BX184" s="235">
        <f>'Result Entry'!BY186</f>
        <v>0</v>
      </c>
      <c r="BY184" s="251" t="str">
        <f>'Result Entry'!BZ186</f>
        <v/>
      </c>
      <c r="BZ184" s="259">
        <f>'Result Entry'!CA186</f>
        <v>0</v>
      </c>
      <c r="CA184" s="254">
        <f>'Result Entry'!CB186</f>
        <v>0</v>
      </c>
      <c r="CB184" s="254">
        <f>'Result Entry'!CC186</f>
        <v>0</v>
      </c>
      <c r="CC184" s="254">
        <f>'Result Entry'!CD186</f>
        <v>0</v>
      </c>
      <c r="CD184" s="254">
        <f>'Result Entry'!CE186</f>
        <v>0</v>
      </c>
      <c r="CE184" s="260">
        <f>'Result Entry'!CF186</f>
        <v>0</v>
      </c>
      <c r="CF184" s="235">
        <f>'Result Entry'!CG186</f>
        <v>0</v>
      </c>
      <c r="CG184" s="251" t="str">
        <f>'Result Entry'!CH186</f>
        <v/>
      </c>
      <c r="CH184" s="259">
        <f>'Result Entry'!CI186</f>
        <v>0</v>
      </c>
      <c r="CI184" s="254">
        <f>'Result Entry'!CJ186</f>
        <v>0</v>
      </c>
      <c r="CJ184" s="254">
        <f>'Result Entry'!CK186</f>
        <v>0</v>
      </c>
      <c r="CK184" s="254">
        <f>'Result Entry'!CL186</f>
        <v>0</v>
      </c>
      <c r="CL184" s="254">
        <f>'Result Entry'!CM186</f>
        <v>0</v>
      </c>
      <c r="CM184" s="260">
        <f>'Result Entry'!CN186</f>
        <v>0</v>
      </c>
      <c r="CN184" s="235">
        <f>'Result Entry'!CO186</f>
        <v>0</v>
      </c>
      <c r="CO184" s="251" t="str">
        <f>'Result Entry'!CP186</f>
        <v/>
      </c>
      <c r="CP184" s="259">
        <f>'Result Entry'!CQ186</f>
        <v>0</v>
      </c>
      <c r="CQ184" s="254">
        <f>'Result Entry'!CR186</f>
        <v>0</v>
      </c>
      <c r="CR184" s="254">
        <f>'Result Entry'!CS186</f>
        <v>0</v>
      </c>
      <c r="CS184" s="254">
        <f>'Result Entry'!CT186</f>
        <v>0</v>
      </c>
      <c r="CT184" s="254">
        <f>'Result Entry'!CU186</f>
        <v>0</v>
      </c>
      <c r="CU184" s="260">
        <f>'Result Entry'!CV186</f>
        <v>0</v>
      </c>
      <c r="CV184" s="235" t="str">
        <f>'Result Entry'!CW186</f>
        <v/>
      </c>
      <c r="CW184" s="251" t="str">
        <f>'Result Entry'!CX186</f>
        <v/>
      </c>
      <c r="CX184" s="261">
        <f>'Result Entry'!CY186</f>
        <v>0</v>
      </c>
      <c r="CY184" s="262">
        <f>'Result Entry'!CZ186</f>
        <v>0</v>
      </c>
      <c r="CZ184" s="263" t="str">
        <f>'Result Entry'!DA186</f>
        <v/>
      </c>
      <c r="DA184" s="256">
        <f>'Result Entry'!DB186</f>
        <v>705</v>
      </c>
      <c r="DB184" s="242">
        <f>'Result Entry'!DC186</f>
        <v>0</v>
      </c>
      <c r="DC184" s="257">
        <f>'Result Entry'!DD186</f>
        <v>0</v>
      </c>
      <c r="DD184" s="235" t="str">
        <f>'Result Entry'!DE186</f>
        <v/>
      </c>
      <c r="DE184" s="235" t="str">
        <f>'Result Entry'!DF186</f>
        <v/>
      </c>
      <c r="DF184" s="235" t="str">
        <f>'Result Entry'!DG186</f>
        <v/>
      </c>
      <c r="DG184" s="258" t="str">
        <f>'Result Entry'!DH186</f>
        <v/>
      </c>
    </row>
    <row r="185" spans="1:111">
      <c r="A185" s="833"/>
      <c r="B185" s="245">
        <f t="shared" si="3"/>
        <v>0</v>
      </c>
      <c r="C185" s="234">
        <f>'Result Entry'!D187</f>
        <v>0</v>
      </c>
      <c r="D185" s="234">
        <f>'Result Entry'!E187</f>
        <v>0</v>
      </c>
      <c r="E185" s="234">
        <f>'Result Entry'!F187</f>
        <v>0</v>
      </c>
      <c r="F185" s="235">
        <f>'Result Entry'!G187</f>
        <v>0</v>
      </c>
      <c r="G185" s="235">
        <f>'Result Entry'!H187</f>
        <v>0</v>
      </c>
      <c r="H185" s="235">
        <f>'Result Entry'!I187</f>
        <v>0</v>
      </c>
      <c r="I185" s="525">
        <f>'Result Entry'!J187</f>
        <v>0</v>
      </c>
      <c r="J185" s="92">
        <f>'Result Entry'!K187</f>
        <v>0</v>
      </c>
      <c r="K185" s="246">
        <f>'Result Entry'!L187</f>
        <v>0</v>
      </c>
      <c r="L185" s="246">
        <f>'Result Entry'!M187</f>
        <v>0</v>
      </c>
      <c r="M185" s="247">
        <f>'Result Entry'!N187</f>
        <v>0</v>
      </c>
      <c r="N185" s="248">
        <f>'Result Entry'!O187</f>
        <v>0</v>
      </c>
      <c r="O185" s="248">
        <f>'Result Entry'!P187</f>
        <v>0</v>
      </c>
      <c r="P185" s="249">
        <f>'Result Entry'!Q187</f>
        <v>0</v>
      </c>
      <c r="Q185" s="91">
        <f>'Result Entry'!R187</f>
        <v>0</v>
      </c>
      <c r="R185" s="250">
        <f>'Result Entry'!S187</f>
        <v>0</v>
      </c>
      <c r="S185" s="250">
        <f>'Result Entry'!T187</f>
        <v>0</v>
      </c>
      <c r="T185" s="250">
        <f>'Result Entry'!U187</f>
        <v>0</v>
      </c>
      <c r="U185" s="91">
        <f>'Result Entry'!V187</f>
        <v>0</v>
      </c>
      <c r="V185" s="250">
        <f>'Result Entry'!W187</f>
        <v>0</v>
      </c>
      <c r="W185" s="235">
        <f>'Result Entry'!X187</f>
        <v>0</v>
      </c>
      <c r="X185" s="251" t="str">
        <f>'Result Entry'!Y187</f>
        <v/>
      </c>
      <c r="Y185" s="252">
        <f>'Result Entry'!Z187</f>
        <v>0</v>
      </c>
      <c r="Z185" s="246">
        <f>'Result Entry'!AA187</f>
        <v>0</v>
      </c>
      <c r="AA185" s="246">
        <f>'Result Entry'!AB187</f>
        <v>0</v>
      </c>
      <c r="AB185" s="247">
        <f>'Result Entry'!AC187</f>
        <v>0</v>
      </c>
      <c r="AC185" s="248">
        <f>'Result Entry'!AD187</f>
        <v>0</v>
      </c>
      <c r="AD185" s="248">
        <f>'Result Entry'!AE187</f>
        <v>0</v>
      </c>
      <c r="AE185" s="249">
        <f>'Result Entry'!AF187</f>
        <v>0</v>
      </c>
      <c r="AF185" s="91">
        <f>'Result Entry'!AG187</f>
        <v>0</v>
      </c>
      <c r="AG185" s="250">
        <f>'Result Entry'!AH187</f>
        <v>0</v>
      </c>
      <c r="AH185" s="250">
        <f>'Result Entry'!AI187</f>
        <v>0</v>
      </c>
      <c r="AI185" s="250">
        <f>'Result Entry'!AJ187</f>
        <v>0</v>
      </c>
      <c r="AJ185" s="91">
        <f>'Result Entry'!AK187</f>
        <v>0</v>
      </c>
      <c r="AK185" s="250">
        <f>'Result Entry'!AL187</f>
        <v>0</v>
      </c>
      <c r="AL185" s="235">
        <f>'Result Entry'!AM187</f>
        <v>0</v>
      </c>
      <c r="AM185" s="251" t="str">
        <f>'Result Entry'!AN187</f>
        <v/>
      </c>
      <c r="AN185" s="252">
        <f>'Result Entry'!AO187</f>
        <v>0</v>
      </c>
      <c r="AO185" s="246">
        <f>'Result Entry'!AP187</f>
        <v>0</v>
      </c>
      <c r="AP185" s="246">
        <f>'Result Entry'!AQ187</f>
        <v>0</v>
      </c>
      <c r="AQ185" s="247">
        <f>'Result Entry'!AR187</f>
        <v>0</v>
      </c>
      <c r="AR185" s="248">
        <f>'Result Entry'!AS187</f>
        <v>0</v>
      </c>
      <c r="AS185" s="248">
        <f>'Result Entry'!AT187</f>
        <v>0</v>
      </c>
      <c r="AT185" s="249">
        <f>'Result Entry'!AU187</f>
        <v>0</v>
      </c>
      <c r="AU185" s="91">
        <f>'Result Entry'!AV187</f>
        <v>0</v>
      </c>
      <c r="AV185" s="250">
        <f>'Result Entry'!AW187</f>
        <v>0</v>
      </c>
      <c r="AW185" s="250">
        <f>'Result Entry'!AX187</f>
        <v>0</v>
      </c>
      <c r="AX185" s="250">
        <f>'Result Entry'!AY187</f>
        <v>0</v>
      </c>
      <c r="AY185" s="91">
        <f>'Result Entry'!AZ187</f>
        <v>0</v>
      </c>
      <c r="AZ185" s="250">
        <f>'Result Entry'!BA187</f>
        <v>0</v>
      </c>
      <c r="BA185" s="235">
        <f>'Result Entry'!BB187</f>
        <v>0</v>
      </c>
      <c r="BB185" s="251" t="str">
        <f>'Result Entry'!BC187</f>
        <v/>
      </c>
      <c r="BC185" s="252">
        <f>'Result Entry'!BD187</f>
        <v>0</v>
      </c>
      <c r="BD185" s="246">
        <f>'Result Entry'!BE187</f>
        <v>0</v>
      </c>
      <c r="BE185" s="246">
        <f>'Result Entry'!BF187</f>
        <v>0</v>
      </c>
      <c r="BF185" s="247">
        <f>'Result Entry'!BG187</f>
        <v>0</v>
      </c>
      <c r="BG185" s="248">
        <f>'Result Entry'!BH187</f>
        <v>0</v>
      </c>
      <c r="BH185" s="248">
        <f>'Result Entry'!BI187</f>
        <v>0</v>
      </c>
      <c r="BI185" s="249">
        <f>'Result Entry'!BJ187</f>
        <v>0</v>
      </c>
      <c r="BJ185" s="91">
        <f>'Result Entry'!BK187</f>
        <v>0</v>
      </c>
      <c r="BK185" s="250">
        <f>'Result Entry'!BL187</f>
        <v>0</v>
      </c>
      <c r="BL185" s="250">
        <f>'Result Entry'!BM187</f>
        <v>0</v>
      </c>
      <c r="BM185" s="250">
        <f>'Result Entry'!BN187</f>
        <v>0</v>
      </c>
      <c r="BN185" s="91">
        <f>'Result Entry'!BO187</f>
        <v>0</v>
      </c>
      <c r="BO185" s="250">
        <f>'Result Entry'!BP187</f>
        <v>0</v>
      </c>
      <c r="BP185" s="235">
        <f>'Result Entry'!BQ187</f>
        <v>0</v>
      </c>
      <c r="BQ185" s="251" t="str">
        <f>'Result Entry'!BR187</f>
        <v/>
      </c>
      <c r="BR185" s="259">
        <f>'Result Entry'!BS187</f>
        <v>0</v>
      </c>
      <c r="BS185" s="254">
        <f>'Result Entry'!BT187</f>
        <v>0</v>
      </c>
      <c r="BT185" s="254">
        <f>'Result Entry'!BU187</f>
        <v>0</v>
      </c>
      <c r="BU185" s="254">
        <f>'Result Entry'!BV187</f>
        <v>0</v>
      </c>
      <c r="BV185" s="254">
        <f>'Result Entry'!BW187</f>
        <v>0</v>
      </c>
      <c r="BW185" s="260">
        <f>'Result Entry'!BX187</f>
        <v>0</v>
      </c>
      <c r="BX185" s="235">
        <f>'Result Entry'!BY187</f>
        <v>0</v>
      </c>
      <c r="BY185" s="251" t="str">
        <f>'Result Entry'!BZ187</f>
        <v/>
      </c>
      <c r="BZ185" s="259">
        <f>'Result Entry'!CA187</f>
        <v>0</v>
      </c>
      <c r="CA185" s="254">
        <f>'Result Entry'!CB187</f>
        <v>0</v>
      </c>
      <c r="CB185" s="254">
        <f>'Result Entry'!CC187</f>
        <v>0</v>
      </c>
      <c r="CC185" s="254">
        <f>'Result Entry'!CD187</f>
        <v>0</v>
      </c>
      <c r="CD185" s="254">
        <f>'Result Entry'!CE187</f>
        <v>0</v>
      </c>
      <c r="CE185" s="260">
        <f>'Result Entry'!CF187</f>
        <v>0</v>
      </c>
      <c r="CF185" s="235">
        <f>'Result Entry'!CG187</f>
        <v>0</v>
      </c>
      <c r="CG185" s="251" t="str">
        <f>'Result Entry'!CH187</f>
        <v/>
      </c>
      <c r="CH185" s="259">
        <f>'Result Entry'!CI187</f>
        <v>0</v>
      </c>
      <c r="CI185" s="254">
        <f>'Result Entry'!CJ187</f>
        <v>0</v>
      </c>
      <c r="CJ185" s="254">
        <f>'Result Entry'!CK187</f>
        <v>0</v>
      </c>
      <c r="CK185" s="254">
        <f>'Result Entry'!CL187</f>
        <v>0</v>
      </c>
      <c r="CL185" s="254">
        <f>'Result Entry'!CM187</f>
        <v>0</v>
      </c>
      <c r="CM185" s="260">
        <f>'Result Entry'!CN187</f>
        <v>0</v>
      </c>
      <c r="CN185" s="235">
        <f>'Result Entry'!CO187</f>
        <v>0</v>
      </c>
      <c r="CO185" s="251" t="str">
        <f>'Result Entry'!CP187</f>
        <v/>
      </c>
      <c r="CP185" s="259">
        <f>'Result Entry'!CQ187</f>
        <v>0</v>
      </c>
      <c r="CQ185" s="254">
        <f>'Result Entry'!CR187</f>
        <v>0</v>
      </c>
      <c r="CR185" s="254">
        <f>'Result Entry'!CS187</f>
        <v>0</v>
      </c>
      <c r="CS185" s="254">
        <f>'Result Entry'!CT187</f>
        <v>0</v>
      </c>
      <c r="CT185" s="254">
        <f>'Result Entry'!CU187</f>
        <v>0</v>
      </c>
      <c r="CU185" s="260">
        <f>'Result Entry'!CV187</f>
        <v>0</v>
      </c>
      <c r="CV185" s="235" t="str">
        <f>'Result Entry'!CW187</f>
        <v/>
      </c>
      <c r="CW185" s="251" t="str">
        <f>'Result Entry'!CX187</f>
        <v/>
      </c>
      <c r="CX185" s="261">
        <f>'Result Entry'!CY187</f>
        <v>0</v>
      </c>
      <c r="CY185" s="262">
        <f>'Result Entry'!CZ187</f>
        <v>0</v>
      </c>
      <c r="CZ185" s="263" t="str">
        <f>'Result Entry'!DA187</f>
        <v/>
      </c>
      <c r="DA185" s="256">
        <f>'Result Entry'!DB187</f>
        <v>705</v>
      </c>
      <c r="DB185" s="242">
        <f>'Result Entry'!DC187</f>
        <v>0</v>
      </c>
      <c r="DC185" s="257">
        <f>'Result Entry'!DD187</f>
        <v>0</v>
      </c>
      <c r="DD185" s="235" t="str">
        <f>'Result Entry'!DE187</f>
        <v/>
      </c>
      <c r="DE185" s="235" t="str">
        <f>'Result Entry'!DF187</f>
        <v/>
      </c>
      <c r="DF185" s="235" t="str">
        <f>'Result Entry'!DG187</f>
        <v/>
      </c>
      <c r="DG185" s="258" t="str">
        <f>'Result Entry'!DH187</f>
        <v/>
      </c>
    </row>
    <row r="186" spans="1:111">
      <c r="A186" s="833"/>
      <c r="B186" s="245">
        <f t="shared" si="3"/>
        <v>0</v>
      </c>
      <c r="C186" s="234">
        <f>'Result Entry'!D188</f>
        <v>0</v>
      </c>
      <c r="D186" s="234">
        <f>'Result Entry'!E188</f>
        <v>0</v>
      </c>
      <c r="E186" s="234">
        <f>'Result Entry'!F188</f>
        <v>0</v>
      </c>
      <c r="F186" s="235">
        <f>'Result Entry'!G188</f>
        <v>0</v>
      </c>
      <c r="G186" s="235">
        <f>'Result Entry'!H188</f>
        <v>0</v>
      </c>
      <c r="H186" s="235">
        <f>'Result Entry'!I188</f>
        <v>0</v>
      </c>
      <c r="I186" s="525">
        <f>'Result Entry'!J188</f>
        <v>0</v>
      </c>
      <c r="J186" s="92">
        <f>'Result Entry'!K188</f>
        <v>0</v>
      </c>
      <c r="K186" s="246">
        <f>'Result Entry'!L188</f>
        <v>0</v>
      </c>
      <c r="L186" s="246">
        <f>'Result Entry'!M188</f>
        <v>0</v>
      </c>
      <c r="M186" s="247">
        <f>'Result Entry'!N188</f>
        <v>0</v>
      </c>
      <c r="N186" s="248">
        <f>'Result Entry'!O188</f>
        <v>0</v>
      </c>
      <c r="O186" s="248">
        <f>'Result Entry'!P188</f>
        <v>0</v>
      </c>
      <c r="P186" s="249">
        <f>'Result Entry'!Q188</f>
        <v>0</v>
      </c>
      <c r="Q186" s="91">
        <f>'Result Entry'!R188</f>
        <v>0</v>
      </c>
      <c r="R186" s="250">
        <f>'Result Entry'!S188</f>
        <v>0</v>
      </c>
      <c r="S186" s="250">
        <f>'Result Entry'!T188</f>
        <v>0</v>
      </c>
      <c r="T186" s="250">
        <f>'Result Entry'!U188</f>
        <v>0</v>
      </c>
      <c r="U186" s="91">
        <f>'Result Entry'!V188</f>
        <v>0</v>
      </c>
      <c r="V186" s="250">
        <f>'Result Entry'!W188</f>
        <v>0</v>
      </c>
      <c r="W186" s="235">
        <f>'Result Entry'!X188</f>
        <v>0</v>
      </c>
      <c r="X186" s="251" t="str">
        <f>'Result Entry'!Y188</f>
        <v/>
      </c>
      <c r="Y186" s="252">
        <f>'Result Entry'!Z188</f>
        <v>0</v>
      </c>
      <c r="Z186" s="246">
        <f>'Result Entry'!AA188</f>
        <v>0</v>
      </c>
      <c r="AA186" s="246">
        <f>'Result Entry'!AB188</f>
        <v>0</v>
      </c>
      <c r="AB186" s="247">
        <f>'Result Entry'!AC188</f>
        <v>0</v>
      </c>
      <c r="AC186" s="248">
        <f>'Result Entry'!AD188</f>
        <v>0</v>
      </c>
      <c r="AD186" s="248">
        <f>'Result Entry'!AE188</f>
        <v>0</v>
      </c>
      <c r="AE186" s="249">
        <f>'Result Entry'!AF188</f>
        <v>0</v>
      </c>
      <c r="AF186" s="91">
        <f>'Result Entry'!AG188</f>
        <v>0</v>
      </c>
      <c r="AG186" s="250">
        <f>'Result Entry'!AH188</f>
        <v>0</v>
      </c>
      <c r="AH186" s="250">
        <f>'Result Entry'!AI188</f>
        <v>0</v>
      </c>
      <c r="AI186" s="250">
        <f>'Result Entry'!AJ188</f>
        <v>0</v>
      </c>
      <c r="AJ186" s="91">
        <f>'Result Entry'!AK188</f>
        <v>0</v>
      </c>
      <c r="AK186" s="250">
        <f>'Result Entry'!AL188</f>
        <v>0</v>
      </c>
      <c r="AL186" s="235">
        <f>'Result Entry'!AM188</f>
        <v>0</v>
      </c>
      <c r="AM186" s="251" t="str">
        <f>'Result Entry'!AN188</f>
        <v/>
      </c>
      <c r="AN186" s="252">
        <f>'Result Entry'!AO188</f>
        <v>0</v>
      </c>
      <c r="AO186" s="246">
        <f>'Result Entry'!AP188</f>
        <v>0</v>
      </c>
      <c r="AP186" s="246">
        <f>'Result Entry'!AQ188</f>
        <v>0</v>
      </c>
      <c r="AQ186" s="247">
        <f>'Result Entry'!AR188</f>
        <v>0</v>
      </c>
      <c r="AR186" s="248">
        <f>'Result Entry'!AS188</f>
        <v>0</v>
      </c>
      <c r="AS186" s="248">
        <f>'Result Entry'!AT188</f>
        <v>0</v>
      </c>
      <c r="AT186" s="249">
        <f>'Result Entry'!AU188</f>
        <v>0</v>
      </c>
      <c r="AU186" s="91">
        <f>'Result Entry'!AV188</f>
        <v>0</v>
      </c>
      <c r="AV186" s="250">
        <f>'Result Entry'!AW188</f>
        <v>0</v>
      </c>
      <c r="AW186" s="250">
        <f>'Result Entry'!AX188</f>
        <v>0</v>
      </c>
      <c r="AX186" s="250">
        <f>'Result Entry'!AY188</f>
        <v>0</v>
      </c>
      <c r="AY186" s="91">
        <f>'Result Entry'!AZ188</f>
        <v>0</v>
      </c>
      <c r="AZ186" s="250">
        <f>'Result Entry'!BA188</f>
        <v>0</v>
      </c>
      <c r="BA186" s="235">
        <f>'Result Entry'!BB188</f>
        <v>0</v>
      </c>
      <c r="BB186" s="251" t="str">
        <f>'Result Entry'!BC188</f>
        <v/>
      </c>
      <c r="BC186" s="252">
        <f>'Result Entry'!BD188</f>
        <v>0</v>
      </c>
      <c r="BD186" s="246">
        <f>'Result Entry'!BE188</f>
        <v>0</v>
      </c>
      <c r="BE186" s="246">
        <f>'Result Entry'!BF188</f>
        <v>0</v>
      </c>
      <c r="BF186" s="247">
        <f>'Result Entry'!BG188</f>
        <v>0</v>
      </c>
      <c r="BG186" s="248">
        <f>'Result Entry'!BH188</f>
        <v>0</v>
      </c>
      <c r="BH186" s="248">
        <f>'Result Entry'!BI188</f>
        <v>0</v>
      </c>
      <c r="BI186" s="249">
        <f>'Result Entry'!BJ188</f>
        <v>0</v>
      </c>
      <c r="BJ186" s="91">
        <f>'Result Entry'!BK188</f>
        <v>0</v>
      </c>
      <c r="BK186" s="250">
        <f>'Result Entry'!BL188</f>
        <v>0</v>
      </c>
      <c r="BL186" s="250">
        <f>'Result Entry'!BM188</f>
        <v>0</v>
      </c>
      <c r="BM186" s="250">
        <f>'Result Entry'!BN188</f>
        <v>0</v>
      </c>
      <c r="BN186" s="91">
        <f>'Result Entry'!BO188</f>
        <v>0</v>
      </c>
      <c r="BO186" s="250">
        <f>'Result Entry'!BP188</f>
        <v>0</v>
      </c>
      <c r="BP186" s="235">
        <f>'Result Entry'!BQ188</f>
        <v>0</v>
      </c>
      <c r="BQ186" s="251" t="str">
        <f>'Result Entry'!BR188</f>
        <v/>
      </c>
      <c r="BR186" s="259">
        <f>'Result Entry'!BS188</f>
        <v>0</v>
      </c>
      <c r="BS186" s="254">
        <f>'Result Entry'!BT188</f>
        <v>0</v>
      </c>
      <c r="BT186" s="254">
        <f>'Result Entry'!BU188</f>
        <v>0</v>
      </c>
      <c r="BU186" s="254">
        <f>'Result Entry'!BV188</f>
        <v>0</v>
      </c>
      <c r="BV186" s="254">
        <f>'Result Entry'!BW188</f>
        <v>0</v>
      </c>
      <c r="BW186" s="260">
        <f>'Result Entry'!BX188</f>
        <v>0</v>
      </c>
      <c r="BX186" s="235">
        <f>'Result Entry'!BY188</f>
        <v>0</v>
      </c>
      <c r="BY186" s="251" t="str">
        <f>'Result Entry'!BZ188</f>
        <v/>
      </c>
      <c r="BZ186" s="259">
        <f>'Result Entry'!CA188</f>
        <v>0</v>
      </c>
      <c r="CA186" s="254">
        <f>'Result Entry'!CB188</f>
        <v>0</v>
      </c>
      <c r="CB186" s="254">
        <f>'Result Entry'!CC188</f>
        <v>0</v>
      </c>
      <c r="CC186" s="254">
        <f>'Result Entry'!CD188</f>
        <v>0</v>
      </c>
      <c r="CD186" s="254">
        <f>'Result Entry'!CE188</f>
        <v>0</v>
      </c>
      <c r="CE186" s="260">
        <f>'Result Entry'!CF188</f>
        <v>0</v>
      </c>
      <c r="CF186" s="235">
        <f>'Result Entry'!CG188</f>
        <v>0</v>
      </c>
      <c r="CG186" s="251" t="str">
        <f>'Result Entry'!CH188</f>
        <v/>
      </c>
      <c r="CH186" s="259">
        <f>'Result Entry'!CI188</f>
        <v>0</v>
      </c>
      <c r="CI186" s="254">
        <f>'Result Entry'!CJ188</f>
        <v>0</v>
      </c>
      <c r="CJ186" s="254">
        <f>'Result Entry'!CK188</f>
        <v>0</v>
      </c>
      <c r="CK186" s="254">
        <f>'Result Entry'!CL188</f>
        <v>0</v>
      </c>
      <c r="CL186" s="254">
        <f>'Result Entry'!CM188</f>
        <v>0</v>
      </c>
      <c r="CM186" s="260">
        <f>'Result Entry'!CN188</f>
        <v>0</v>
      </c>
      <c r="CN186" s="235">
        <f>'Result Entry'!CO188</f>
        <v>0</v>
      </c>
      <c r="CO186" s="251" t="str">
        <f>'Result Entry'!CP188</f>
        <v/>
      </c>
      <c r="CP186" s="259">
        <f>'Result Entry'!CQ188</f>
        <v>0</v>
      </c>
      <c r="CQ186" s="254">
        <f>'Result Entry'!CR188</f>
        <v>0</v>
      </c>
      <c r="CR186" s="254">
        <f>'Result Entry'!CS188</f>
        <v>0</v>
      </c>
      <c r="CS186" s="254">
        <f>'Result Entry'!CT188</f>
        <v>0</v>
      </c>
      <c r="CT186" s="254">
        <f>'Result Entry'!CU188</f>
        <v>0</v>
      </c>
      <c r="CU186" s="260">
        <f>'Result Entry'!CV188</f>
        <v>0</v>
      </c>
      <c r="CV186" s="235" t="str">
        <f>'Result Entry'!CW188</f>
        <v/>
      </c>
      <c r="CW186" s="251" t="str">
        <f>'Result Entry'!CX188</f>
        <v/>
      </c>
      <c r="CX186" s="261">
        <f>'Result Entry'!CY188</f>
        <v>0</v>
      </c>
      <c r="CY186" s="262">
        <f>'Result Entry'!CZ188</f>
        <v>0</v>
      </c>
      <c r="CZ186" s="263" t="str">
        <f>'Result Entry'!DA188</f>
        <v/>
      </c>
      <c r="DA186" s="256">
        <f>'Result Entry'!DB188</f>
        <v>705</v>
      </c>
      <c r="DB186" s="242">
        <f>'Result Entry'!DC188</f>
        <v>0</v>
      </c>
      <c r="DC186" s="257">
        <f>'Result Entry'!DD188</f>
        <v>0</v>
      </c>
      <c r="DD186" s="235" t="str">
        <f>'Result Entry'!DE188</f>
        <v/>
      </c>
      <c r="DE186" s="235" t="str">
        <f>'Result Entry'!DF188</f>
        <v/>
      </c>
      <c r="DF186" s="235" t="str">
        <f>'Result Entry'!DG188</f>
        <v/>
      </c>
      <c r="DG186" s="258" t="str">
        <f>'Result Entry'!DH188</f>
        <v/>
      </c>
    </row>
    <row r="187" spans="1:111">
      <c r="A187" s="833"/>
      <c r="B187" s="245">
        <f t="shared" si="3"/>
        <v>0</v>
      </c>
      <c r="C187" s="234">
        <f>'Result Entry'!D189</f>
        <v>0</v>
      </c>
      <c r="D187" s="234">
        <f>'Result Entry'!E189</f>
        <v>0</v>
      </c>
      <c r="E187" s="234">
        <f>'Result Entry'!F189</f>
        <v>0</v>
      </c>
      <c r="F187" s="235">
        <f>'Result Entry'!G189</f>
        <v>0</v>
      </c>
      <c r="G187" s="235">
        <f>'Result Entry'!H189</f>
        <v>0</v>
      </c>
      <c r="H187" s="235">
        <f>'Result Entry'!I189</f>
        <v>0</v>
      </c>
      <c r="I187" s="525">
        <f>'Result Entry'!J189</f>
        <v>0</v>
      </c>
      <c r="J187" s="92">
        <f>'Result Entry'!K189</f>
        <v>0</v>
      </c>
      <c r="K187" s="246">
        <f>'Result Entry'!L189</f>
        <v>0</v>
      </c>
      <c r="L187" s="246">
        <f>'Result Entry'!M189</f>
        <v>0</v>
      </c>
      <c r="M187" s="247">
        <f>'Result Entry'!N189</f>
        <v>0</v>
      </c>
      <c r="N187" s="248">
        <f>'Result Entry'!O189</f>
        <v>0</v>
      </c>
      <c r="O187" s="248">
        <f>'Result Entry'!P189</f>
        <v>0</v>
      </c>
      <c r="P187" s="249">
        <f>'Result Entry'!Q189</f>
        <v>0</v>
      </c>
      <c r="Q187" s="91">
        <f>'Result Entry'!R189</f>
        <v>0</v>
      </c>
      <c r="R187" s="250">
        <f>'Result Entry'!S189</f>
        <v>0</v>
      </c>
      <c r="S187" s="250">
        <f>'Result Entry'!T189</f>
        <v>0</v>
      </c>
      <c r="T187" s="250">
        <f>'Result Entry'!U189</f>
        <v>0</v>
      </c>
      <c r="U187" s="91">
        <f>'Result Entry'!V189</f>
        <v>0</v>
      </c>
      <c r="V187" s="250">
        <f>'Result Entry'!W189</f>
        <v>0</v>
      </c>
      <c r="W187" s="235">
        <f>'Result Entry'!X189</f>
        <v>0</v>
      </c>
      <c r="X187" s="251" t="str">
        <f>'Result Entry'!Y189</f>
        <v/>
      </c>
      <c r="Y187" s="252">
        <f>'Result Entry'!Z189</f>
        <v>0</v>
      </c>
      <c r="Z187" s="246">
        <f>'Result Entry'!AA189</f>
        <v>0</v>
      </c>
      <c r="AA187" s="246">
        <f>'Result Entry'!AB189</f>
        <v>0</v>
      </c>
      <c r="AB187" s="247">
        <f>'Result Entry'!AC189</f>
        <v>0</v>
      </c>
      <c r="AC187" s="248">
        <f>'Result Entry'!AD189</f>
        <v>0</v>
      </c>
      <c r="AD187" s="248">
        <f>'Result Entry'!AE189</f>
        <v>0</v>
      </c>
      <c r="AE187" s="249">
        <f>'Result Entry'!AF189</f>
        <v>0</v>
      </c>
      <c r="AF187" s="91">
        <f>'Result Entry'!AG189</f>
        <v>0</v>
      </c>
      <c r="AG187" s="250">
        <f>'Result Entry'!AH189</f>
        <v>0</v>
      </c>
      <c r="AH187" s="250">
        <f>'Result Entry'!AI189</f>
        <v>0</v>
      </c>
      <c r="AI187" s="250">
        <f>'Result Entry'!AJ189</f>
        <v>0</v>
      </c>
      <c r="AJ187" s="91">
        <f>'Result Entry'!AK189</f>
        <v>0</v>
      </c>
      <c r="AK187" s="250">
        <f>'Result Entry'!AL189</f>
        <v>0</v>
      </c>
      <c r="AL187" s="235">
        <f>'Result Entry'!AM189</f>
        <v>0</v>
      </c>
      <c r="AM187" s="251" t="str">
        <f>'Result Entry'!AN189</f>
        <v/>
      </c>
      <c r="AN187" s="252">
        <f>'Result Entry'!AO189</f>
        <v>0</v>
      </c>
      <c r="AO187" s="246">
        <f>'Result Entry'!AP189</f>
        <v>0</v>
      </c>
      <c r="AP187" s="246">
        <f>'Result Entry'!AQ189</f>
        <v>0</v>
      </c>
      <c r="AQ187" s="247">
        <f>'Result Entry'!AR189</f>
        <v>0</v>
      </c>
      <c r="AR187" s="248">
        <f>'Result Entry'!AS189</f>
        <v>0</v>
      </c>
      <c r="AS187" s="248">
        <f>'Result Entry'!AT189</f>
        <v>0</v>
      </c>
      <c r="AT187" s="249">
        <f>'Result Entry'!AU189</f>
        <v>0</v>
      </c>
      <c r="AU187" s="91">
        <f>'Result Entry'!AV189</f>
        <v>0</v>
      </c>
      <c r="AV187" s="250">
        <f>'Result Entry'!AW189</f>
        <v>0</v>
      </c>
      <c r="AW187" s="250">
        <f>'Result Entry'!AX189</f>
        <v>0</v>
      </c>
      <c r="AX187" s="250">
        <f>'Result Entry'!AY189</f>
        <v>0</v>
      </c>
      <c r="AY187" s="91">
        <f>'Result Entry'!AZ189</f>
        <v>0</v>
      </c>
      <c r="AZ187" s="250">
        <f>'Result Entry'!BA189</f>
        <v>0</v>
      </c>
      <c r="BA187" s="235">
        <f>'Result Entry'!BB189</f>
        <v>0</v>
      </c>
      <c r="BB187" s="251" t="str">
        <f>'Result Entry'!BC189</f>
        <v/>
      </c>
      <c r="BC187" s="252">
        <f>'Result Entry'!BD189</f>
        <v>0</v>
      </c>
      <c r="BD187" s="246">
        <f>'Result Entry'!BE189</f>
        <v>0</v>
      </c>
      <c r="BE187" s="246">
        <f>'Result Entry'!BF189</f>
        <v>0</v>
      </c>
      <c r="BF187" s="247">
        <f>'Result Entry'!BG189</f>
        <v>0</v>
      </c>
      <c r="BG187" s="248">
        <f>'Result Entry'!BH189</f>
        <v>0</v>
      </c>
      <c r="BH187" s="248">
        <f>'Result Entry'!BI189</f>
        <v>0</v>
      </c>
      <c r="BI187" s="249">
        <f>'Result Entry'!BJ189</f>
        <v>0</v>
      </c>
      <c r="BJ187" s="91">
        <f>'Result Entry'!BK189</f>
        <v>0</v>
      </c>
      <c r="BK187" s="250">
        <f>'Result Entry'!BL189</f>
        <v>0</v>
      </c>
      <c r="BL187" s="250">
        <f>'Result Entry'!BM189</f>
        <v>0</v>
      </c>
      <c r="BM187" s="250">
        <f>'Result Entry'!BN189</f>
        <v>0</v>
      </c>
      <c r="BN187" s="91">
        <f>'Result Entry'!BO189</f>
        <v>0</v>
      </c>
      <c r="BO187" s="250">
        <f>'Result Entry'!BP189</f>
        <v>0</v>
      </c>
      <c r="BP187" s="235">
        <f>'Result Entry'!BQ189</f>
        <v>0</v>
      </c>
      <c r="BQ187" s="251" t="str">
        <f>'Result Entry'!BR189</f>
        <v/>
      </c>
      <c r="BR187" s="259">
        <f>'Result Entry'!BS189</f>
        <v>0</v>
      </c>
      <c r="BS187" s="254">
        <f>'Result Entry'!BT189</f>
        <v>0</v>
      </c>
      <c r="BT187" s="254">
        <f>'Result Entry'!BU189</f>
        <v>0</v>
      </c>
      <c r="BU187" s="254">
        <f>'Result Entry'!BV189</f>
        <v>0</v>
      </c>
      <c r="BV187" s="254">
        <f>'Result Entry'!BW189</f>
        <v>0</v>
      </c>
      <c r="BW187" s="260">
        <f>'Result Entry'!BX189</f>
        <v>0</v>
      </c>
      <c r="BX187" s="235">
        <f>'Result Entry'!BY189</f>
        <v>0</v>
      </c>
      <c r="BY187" s="251" t="str">
        <f>'Result Entry'!BZ189</f>
        <v/>
      </c>
      <c r="BZ187" s="259">
        <f>'Result Entry'!CA189</f>
        <v>0</v>
      </c>
      <c r="CA187" s="254">
        <f>'Result Entry'!CB189</f>
        <v>0</v>
      </c>
      <c r="CB187" s="254">
        <f>'Result Entry'!CC189</f>
        <v>0</v>
      </c>
      <c r="CC187" s="254">
        <f>'Result Entry'!CD189</f>
        <v>0</v>
      </c>
      <c r="CD187" s="254">
        <f>'Result Entry'!CE189</f>
        <v>0</v>
      </c>
      <c r="CE187" s="260">
        <f>'Result Entry'!CF189</f>
        <v>0</v>
      </c>
      <c r="CF187" s="235">
        <f>'Result Entry'!CG189</f>
        <v>0</v>
      </c>
      <c r="CG187" s="251" t="str">
        <f>'Result Entry'!CH189</f>
        <v/>
      </c>
      <c r="CH187" s="259">
        <f>'Result Entry'!CI189</f>
        <v>0</v>
      </c>
      <c r="CI187" s="254">
        <f>'Result Entry'!CJ189</f>
        <v>0</v>
      </c>
      <c r="CJ187" s="254">
        <f>'Result Entry'!CK189</f>
        <v>0</v>
      </c>
      <c r="CK187" s="254">
        <f>'Result Entry'!CL189</f>
        <v>0</v>
      </c>
      <c r="CL187" s="254">
        <f>'Result Entry'!CM189</f>
        <v>0</v>
      </c>
      <c r="CM187" s="260">
        <f>'Result Entry'!CN189</f>
        <v>0</v>
      </c>
      <c r="CN187" s="235">
        <f>'Result Entry'!CO189</f>
        <v>0</v>
      </c>
      <c r="CO187" s="251" t="str">
        <f>'Result Entry'!CP189</f>
        <v/>
      </c>
      <c r="CP187" s="259">
        <f>'Result Entry'!CQ189</f>
        <v>0</v>
      </c>
      <c r="CQ187" s="254">
        <f>'Result Entry'!CR189</f>
        <v>0</v>
      </c>
      <c r="CR187" s="254">
        <f>'Result Entry'!CS189</f>
        <v>0</v>
      </c>
      <c r="CS187" s="254">
        <f>'Result Entry'!CT189</f>
        <v>0</v>
      </c>
      <c r="CT187" s="254">
        <f>'Result Entry'!CU189</f>
        <v>0</v>
      </c>
      <c r="CU187" s="260">
        <f>'Result Entry'!CV189</f>
        <v>0</v>
      </c>
      <c r="CV187" s="235" t="str">
        <f>'Result Entry'!CW189</f>
        <v/>
      </c>
      <c r="CW187" s="251" t="str">
        <f>'Result Entry'!CX189</f>
        <v/>
      </c>
      <c r="CX187" s="261">
        <f>'Result Entry'!CY189</f>
        <v>0</v>
      </c>
      <c r="CY187" s="262">
        <f>'Result Entry'!CZ189</f>
        <v>0</v>
      </c>
      <c r="CZ187" s="263" t="str">
        <f>'Result Entry'!DA189</f>
        <v/>
      </c>
      <c r="DA187" s="256">
        <f>'Result Entry'!DB189</f>
        <v>705</v>
      </c>
      <c r="DB187" s="242">
        <f>'Result Entry'!DC189</f>
        <v>0</v>
      </c>
      <c r="DC187" s="257">
        <f>'Result Entry'!DD189</f>
        <v>0</v>
      </c>
      <c r="DD187" s="235" t="str">
        <f>'Result Entry'!DE189</f>
        <v/>
      </c>
      <c r="DE187" s="235" t="str">
        <f>'Result Entry'!DF189</f>
        <v/>
      </c>
      <c r="DF187" s="235" t="str">
        <f>'Result Entry'!DG189</f>
        <v/>
      </c>
      <c r="DG187" s="258" t="str">
        <f>'Result Entry'!DH189</f>
        <v/>
      </c>
    </row>
    <row r="188" spans="1:111">
      <c r="A188" s="833"/>
      <c r="B188" s="245">
        <f t="shared" si="3"/>
        <v>0</v>
      </c>
      <c r="C188" s="234">
        <f>'Result Entry'!D190</f>
        <v>0</v>
      </c>
      <c r="D188" s="234">
        <f>'Result Entry'!E190</f>
        <v>0</v>
      </c>
      <c r="E188" s="234">
        <f>'Result Entry'!F190</f>
        <v>0</v>
      </c>
      <c r="F188" s="235">
        <f>'Result Entry'!G190</f>
        <v>0</v>
      </c>
      <c r="G188" s="235">
        <f>'Result Entry'!H190</f>
        <v>0</v>
      </c>
      <c r="H188" s="235">
        <f>'Result Entry'!I190</f>
        <v>0</v>
      </c>
      <c r="I188" s="525">
        <f>'Result Entry'!J190</f>
        <v>0</v>
      </c>
      <c r="J188" s="92">
        <f>'Result Entry'!K190</f>
        <v>0</v>
      </c>
      <c r="K188" s="246">
        <f>'Result Entry'!L190</f>
        <v>0</v>
      </c>
      <c r="L188" s="246">
        <f>'Result Entry'!M190</f>
        <v>0</v>
      </c>
      <c r="M188" s="247">
        <f>'Result Entry'!N190</f>
        <v>0</v>
      </c>
      <c r="N188" s="248">
        <f>'Result Entry'!O190</f>
        <v>0</v>
      </c>
      <c r="O188" s="248">
        <f>'Result Entry'!P190</f>
        <v>0</v>
      </c>
      <c r="P188" s="249">
        <f>'Result Entry'!Q190</f>
        <v>0</v>
      </c>
      <c r="Q188" s="91">
        <f>'Result Entry'!R190</f>
        <v>0</v>
      </c>
      <c r="R188" s="250">
        <f>'Result Entry'!S190</f>
        <v>0</v>
      </c>
      <c r="S188" s="250">
        <f>'Result Entry'!T190</f>
        <v>0</v>
      </c>
      <c r="T188" s="250">
        <f>'Result Entry'!U190</f>
        <v>0</v>
      </c>
      <c r="U188" s="91">
        <f>'Result Entry'!V190</f>
        <v>0</v>
      </c>
      <c r="V188" s="250">
        <f>'Result Entry'!W190</f>
        <v>0</v>
      </c>
      <c r="W188" s="235">
        <f>'Result Entry'!X190</f>
        <v>0</v>
      </c>
      <c r="X188" s="251" t="str">
        <f>'Result Entry'!Y190</f>
        <v/>
      </c>
      <c r="Y188" s="252">
        <f>'Result Entry'!Z190</f>
        <v>0</v>
      </c>
      <c r="Z188" s="246">
        <f>'Result Entry'!AA190</f>
        <v>0</v>
      </c>
      <c r="AA188" s="246">
        <f>'Result Entry'!AB190</f>
        <v>0</v>
      </c>
      <c r="AB188" s="247">
        <f>'Result Entry'!AC190</f>
        <v>0</v>
      </c>
      <c r="AC188" s="248">
        <f>'Result Entry'!AD190</f>
        <v>0</v>
      </c>
      <c r="AD188" s="248">
        <f>'Result Entry'!AE190</f>
        <v>0</v>
      </c>
      <c r="AE188" s="249">
        <f>'Result Entry'!AF190</f>
        <v>0</v>
      </c>
      <c r="AF188" s="91">
        <f>'Result Entry'!AG190</f>
        <v>0</v>
      </c>
      <c r="AG188" s="250">
        <f>'Result Entry'!AH190</f>
        <v>0</v>
      </c>
      <c r="AH188" s="250">
        <f>'Result Entry'!AI190</f>
        <v>0</v>
      </c>
      <c r="AI188" s="250">
        <f>'Result Entry'!AJ190</f>
        <v>0</v>
      </c>
      <c r="AJ188" s="91">
        <f>'Result Entry'!AK190</f>
        <v>0</v>
      </c>
      <c r="AK188" s="250">
        <f>'Result Entry'!AL190</f>
        <v>0</v>
      </c>
      <c r="AL188" s="235">
        <f>'Result Entry'!AM190</f>
        <v>0</v>
      </c>
      <c r="AM188" s="251" t="str">
        <f>'Result Entry'!AN190</f>
        <v/>
      </c>
      <c r="AN188" s="252">
        <f>'Result Entry'!AO190</f>
        <v>0</v>
      </c>
      <c r="AO188" s="246">
        <f>'Result Entry'!AP190</f>
        <v>0</v>
      </c>
      <c r="AP188" s="246">
        <f>'Result Entry'!AQ190</f>
        <v>0</v>
      </c>
      <c r="AQ188" s="247">
        <f>'Result Entry'!AR190</f>
        <v>0</v>
      </c>
      <c r="AR188" s="248">
        <f>'Result Entry'!AS190</f>
        <v>0</v>
      </c>
      <c r="AS188" s="248">
        <f>'Result Entry'!AT190</f>
        <v>0</v>
      </c>
      <c r="AT188" s="249">
        <f>'Result Entry'!AU190</f>
        <v>0</v>
      </c>
      <c r="AU188" s="91">
        <f>'Result Entry'!AV190</f>
        <v>0</v>
      </c>
      <c r="AV188" s="250">
        <f>'Result Entry'!AW190</f>
        <v>0</v>
      </c>
      <c r="AW188" s="250">
        <f>'Result Entry'!AX190</f>
        <v>0</v>
      </c>
      <c r="AX188" s="250">
        <f>'Result Entry'!AY190</f>
        <v>0</v>
      </c>
      <c r="AY188" s="91">
        <f>'Result Entry'!AZ190</f>
        <v>0</v>
      </c>
      <c r="AZ188" s="250">
        <f>'Result Entry'!BA190</f>
        <v>0</v>
      </c>
      <c r="BA188" s="235">
        <f>'Result Entry'!BB190</f>
        <v>0</v>
      </c>
      <c r="BB188" s="251" t="str">
        <f>'Result Entry'!BC190</f>
        <v/>
      </c>
      <c r="BC188" s="252">
        <f>'Result Entry'!BD190</f>
        <v>0</v>
      </c>
      <c r="BD188" s="246">
        <f>'Result Entry'!BE190</f>
        <v>0</v>
      </c>
      <c r="BE188" s="246">
        <f>'Result Entry'!BF190</f>
        <v>0</v>
      </c>
      <c r="BF188" s="247">
        <f>'Result Entry'!BG190</f>
        <v>0</v>
      </c>
      <c r="BG188" s="248">
        <f>'Result Entry'!BH190</f>
        <v>0</v>
      </c>
      <c r="BH188" s="248">
        <f>'Result Entry'!BI190</f>
        <v>0</v>
      </c>
      <c r="BI188" s="249">
        <f>'Result Entry'!BJ190</f>
        <v>0</v>
      </c>
      <c r="BJ188" s="91">
        <f>'Result Entry'!BK190</f>
        <v>0</v>
      </c>
      <c r="BK188" s="250">
        <f>'Result Entry'!BL190</f>
        <v>0</v>
      </c>
      <c r="BL188" s="250">
        <f>'Result Entry'!BM190</f>
        <v>0</v>
      </c>
      <c r="BM188" s="250">
        <f>'Result Entry'!BN190</f>
        <v>0</v>
      </c>
      <c r="BN188" s="91">
        <f>'Result Entry'!BO190</f>
        <v>0</v>
      </c>
      <c r="BO188" s="250">
        <f>'Result Entry'!BP190</f>
        <v>0</v>
      </c>
      <c r="BP188" s="235">
        <f>'Result Entry'!BQ190</f>
        <v>0</v>
      </c>
      <c r="BQ188" s="251" t="str">
        <f>'Result Entry'!BR190</f>
        <v/>
      </c>
      <c r="BR188" s="259">
        <f>'Result Entry'!BS190</f>
        <v>0</v>
      </c>
      <c r="BS188" s="254">
        <f>'Result Entry'!BT190</f>
        <v>0</v>
      </c>
      <c r="BT188" s="254">
        <f>'Result Entry'!BU190</f>
        <v>0</v>
      </c>
      <c r="BU188" s="254">
        <f>'Result Entry'!BV190</f>
        <v>0</v>
      </c>
      <c r="BV188" s="254">
        <f>'Result Entry'!BW190</f>
        <v>0</v>
      </c>
      <c r="BW188" s="260">
        <f>'Result Entry'!BX190</f>
        <v>0</v>
      </c>
      <c r="BX188" s="235">
        <f>'Result Entry'!BY190</f>
        <v>0</v>
      </c>
      <c r="BY188" s="251" t="str">
        <f>'Result Entry'!BZ190</f>
        <v/>
      </c>
      <c r="BZ188" s="259">
        <f>'Result Entry'!CA190</f>
        <v>0</v>
      </c>
      <c r="CA188" s="254">
        <f>'Result Entry'!CB190</f>
        <v>0</v>
      </c>
      <c r="CB188" s="254">
        <f>'Result Entry'!CC190</f>
        <v>0</v>
      </c>
      <c r="CC188" s="254">
        <f>'Result Entry'!CD190</f>
        <v>0</v>
      </c>
      <c r="CD188" s="254">
        <f>'Result Entry'!CE190</f>
        <v>0</v>
      </c>
      <c r="CE188" s="260">
        <f>'Result Entry'!CF190</f>
        <v>0</v>
      </c>
      <c r="CF188" s="235">
        <f>'Result Entry'!CG190</f>
        <v>0</v>
      </c>
      <c r="CG188" s="251" t="str">
        <f>'Result Entry'!CH190</f>
        <v/>
      </c>
      <c r="CH188" s="259">
        <f>'Result Entry'!CI190</f>
        <v>0</v>
      </c>
      <c r="CI188" s="254">
        <f>'Result Entry'!CJ190</f>
        <v>0</v>
      </c>
      <c r="CJ188" s="254">
        <f>'Result Entry'!CK190</f>
        <v>0</v>
      </c>
      <c r="CK188" s="254">
        <f>'Result Entry'!CL190</f>
        <v>0</v>
      </c>
      <c r="CL188" s="254">
        <f>'Result Entry'!CM190</f>
        <v>0</v>
      </c>
      <c r="CM188" s="260">
        <f>'Result Entry'!CN190</f>
        <v>0</v>
      </c>
      <c r="CN188" s="235">
        <f>'Result Entry'!CO190</f>
        <v>0</v>
      </c>
      <c r="CO188" s="251" t="str">
        <f>'Result Entry'!CP190</f>
        <v/>
      </c>
      <c r="CP188" s="259">
        <f>'Result Entry'!CQ190</f>
        <v>0</v>
      </c>
      <c r="CQ188" s="254">
        <f>'Result Entry'!CR190</f>
        <v>0</v>
      </c>
      <c r="CR188" s="254">
        <f>'Result Entry'!CS190</f>
        <v>0</v>
      </c>
      <c r="CS188" s="254">
        <f>'Result Entry'!CT190</f>
        <v>0</v>
      </c>
      <c r="CT188" s="254">
        <f>'Result Entry'!CU190</f>
        <v>0</v>
      </c>
      <c r="CU188" s="260">
        <f>'Result Entry'!CV190</f>
        <v>0</v>
      </c>
      <c r="CV188" s="235" t="str">
        <f>'Result Entry'!CW190</f>
        <v/>
      </c>
      <c r="CW188" s="251" t="str">
        <f>'Result Entry'!CX190</f>
        <v/>
      </c>
      <c r="CX188" s="261">
        <f>'Result Entry'!CY190</f>
        <v>0</v>
      </c>
      <c r="CY188" s="262">
        <f>'Result Entry'!CZ190</f>
        <v>0</v>
      </c>
      <c r="CZ188" s="263" t="str">
        <f>'Result Entry'!DA190</f>
        <v/>
      </c>
      <c r="DA188" s="256">
        <f>'Result Entry'!DB190</f>
        <v>705</v>
      </c>
      <c r="DB188" s="242">
        <f>'Result Entry'!DC190</f>
        <v>0</v>
      </c>
      <c r="DC188" s="257">
        <f>'Result Entry'!DD190</f>
        <v>0</v>
      </c>
      <c r="DD188" s="235" t="str">
        <f>'Result Entry'!DE190</f>
        <v/>
      </c>
      <c r="DE188" s="235" t="str">
        <f>'Result Entry'!DF190</f>
        <v/>
      </c>
      <c r="DF188" s="235" t="str">
        <f>'Result Entry'!DG190</f>
        <v/>
      </c>
      <c r="DG188" s="258" t="str">
        <f>'Result Entry'!DH190</f>
        <v/>
      </c>
    </row>
    <row r="189" spans="1:111">
      <c r="A189" s="833"/>
      <c r="B189" s="245">
        <f t="shared" si="3"/>
        <v>0</v>
      </c>
      <c r="C189" s="234">
        <f>'Result Entry'!D191</f>
        <v>0</v>
      </c>
      <c r="D189" s="234">
        <f>'Result Entry'!E191</f>
        <v>0</v>
      </c>
      <c r="E189" s="234">
        <f>'Result Entry'!F191</f>
        <v>0</v>
      </c>
      <c r="F189" s="235">
        <f>'Result Entry'!G191</f>
        <v>0</v>
      </c>
      <c r="G189" s="235">
        <f>'Result Entry'!H191</f>
        <v>0</v>
      </c>
      <c r="H189" s="235">
        <f>'Result Entry'!I191</f>
        <v>0</v>
      </c>
      <c r="I189" s="525">
        <f>'Result Entry'!J191</f>
        <v>0</v>
      </c>
      <c r="J189" s="92">
        <f>'Result Entry'!K191</f>
        <v>0</v>
      </c>
      <c r="K189" s="246">
        <f>'Result Entry'!L191</f>
        <v>0</v>
      </c>
      <c r="L189" s="246">
        <f>'Result Entry'!M191</f>
        <v>0</v>
      </c>
      <c r="M189" s="247">
        <f>'Result Entry'!N191</f>
        <v>0</v>
      </c>
      <c r="N189" s="248">
        <f>'Result Entry'!O191</f>
        <v>0</v>
      </c>
      <c r="O189" s="248">
        <f>'Result Entry'!P191</f>
        <v>0</v>
      </c>
      <c r="P189" s="249">
        <f>'Result Entry'!Q191</f>
        <v>0</v>
      </c>
      <c r="Q189" s="91">
        <f>'Result Entry'!R191</f>
        <v>0</v>
      </c>
      <c r="R189" s="250">
        <f>'Result Entry'!S191</f>
        <v>0</v>
      </c>
      <c r="S189" s="250">
        <f>'Result Entry'!T191</f>
        <v>0</v>
      </c>
      <c r="T189" s="250">
        <f>'Result Entry'!U191</f>
        <v>0</v>
      </c>
      <c r="U189" s="91">
        <f>'Result Entry'!V191</f>
        <v>0</v>
      </c>
      <c r="V189" s="250">
        <f>'Result Entry'!W191</f>
        <v>0</v>
      </c>
      <c r="W189" s="235">
        <f>'Result Entry'!X191</f>
        <v>0</v>
      </c>
      <c r="X189" s="251" t="str">
        <f>'Result Entry'!Y191</f>
        <v/>
      </c>
      <c r="Y189" s="252">
        <f>'Result Entry'!Z191</f>
        <v>0</v>
      </c>
      <c r="Z189" s="246">
        <f>'Result Entry'!AA191</f>
        <v>0</v>
      </c>
      <c r="AA189" s="246">
        <f>'Result Entry'!AB191</f>
        <v>0</v>
      </c>
      <c r="AB189" s="247">
        <f>'Result Entry'!AC191</f>
        <v>0</v>
      </c>
      <c r="AC189" s="248">
        <f>'Result Entry'!AD191</f>
        <v>0</v>
      </c>
      <c r="AD189" s="248">
        <f>'Result Entry'!AE191</f>
        <v>0</v>
      </c>
      <c r="AE189" s="249">
        <f>'Result Entry'!AF191</f>
        <v>0</v>
      </c>
      <c r="AF189" s="91">
        <f>'Result Entry'!AG191</f>
        <v>0</v>
      </c>
      <c r="AG189" s="250">
        <f>'Result Entry'!AH191</f>
        <v>0</v>
      </c>
      <c r="AH189" s="250">
        <f>'Result Entry'!AI191</f>
        <v>0</v>
      </c>
      <c r="AI189" s="250">
        <f>'Result Entry'!AJ191</f>
        <v>0</v>
      </c>
      <c r="AJ189" s="91">
        <f>'Result Entry'!AK191</f>
        <v>0</v>
      </c>
      <c r="AK189" s="250">
        <f>'Result Entry'!AL191</f>
        <v>0</v>
      </c>
      <c r="AL189" s="235">
        <f>'Result Entry'!AM191</f>
        <v>0</v>
      </c>
      <c r="AM189" s="251" t="str">
        <f>'Result Entry'!AN191</f>
        <v/>
      </c>
      <c r="AN189" s="252">
        <f>'Result Entry'!AO191</f>
        <v>0</v>
      </c>
      <c r="AO189" s="246">
        <f>'Result Entry'!AP191</f>
        <v>0</v>
      </c>
      <c r="AP189" s="246">
        <f>'Result Entry'!AQ191</f>
        <v>0</v>
      </c>
      <c r="AQ189" s="247">
        <f>'Result Entry'!AR191</f>
        <v>0</v>
      </c>
      <c r="AR189" s="248">
        <f>'Result Entry'!AS191</f>
        <v>0</v>
      </c>
      <c r="AS189" s="248">
        <f>'Result Entry'!AT191</f>
        <v>0</v>
      </c>
      <c r="AT189" s="249">
        <f>'Result Entry'!AU191</f>
        <v>0</v>
      </c>
      <c r="AU189" s="91">
        <f>'Result Entry'!AV191</f>
        <v>0</v>
      </c>
      <c r="AV189" s="250">
        <f>'Result Entry'!AW191</f>
        <v>0</v>
      </c>
      <c r="AW189" s="250">
        <f>'Result Entry'!AX191</f>
        <v>0</v>
      </c>
      <c r="AX189" s="250">
        <f>'Result Entry'!AY191</f>
        <v>0</v>
      </c>
      <c r="AY189" s="91">
        <f>'Result Entry'!AZ191</f>
        <v>0</v>
      </c>
      <c r="AZ189" s="250">
        <f>'Result Entry'!BA191</f>
        <v>0</v>
      </c>
      <c r="BA189" s="235">
        <f>'Result Entry'!BB191</f>
        <v>0</v>
      </c>
      <c r="BB189" s="251" t="str">
        <f>'Result Entry'!BC191</f>
        <v/>
      </c>
      <c r="BC189" s="252">
        <f>'Result Entry'!BD191</f>
        <v>0</v>
      </c>
      <c r="BD189" s="246">
        <f>'Result Entry'!BE191</f>
        <v>0</v>
      </c>
      <c r="BE189" s="246">
        <f>'Result Entry'!BF191</f>
        <v>0</v>
      </c>
      <c r="BF189" s="247">
        <f>'Result Entry'!BG191</f>
        <v>0</v>
      </c>
      <c r="BG189" s="248">
        <f>'Result Entry'!BH191</f>
        <v>0</v>
      </c>
      <c r="BH189" s="248">
        <f>'Result Entry'!BI191</f>
        <v>0</v>
      </c>
      <c r="BI189" s="249">
        <f>'Result Entry'!BJ191</f>
        <v>0</v>
      </c>
      <c r="BJ189" s="91">
        <f>'Result Entry'!BK191</f>
        <v>0</v>
      </c>
      <c r="BK189" s="250">
        <f>'Result Entry'!BL191</f>
        <v>0</v>
      </c>
      <c r="BL189" s="250">
        <f>'Result Entry'!BM191</f>
        <v>0</v>
      </c>
      <c r="BM189" s="250">
        <f>'Result Entry'!BN191</f>
        <v>0</v>
      </c>
      <c r="BN189" s="91">
        <f>'Result Entry'!BO191</f>
        <v>0</v>
      </c>
      <c r="BO189" s="250">
        <f>'Result Entry'!BP191</f>
        <v>0</v>
      </c>
      <c r="BP189" s="235">
        <f>'Result Entry'!BQ191</f>
        <v>0</v>
      </c>
      <c r="BQ189" s="251" t="str">
        <f>'Result Entry'!BR191</f>
        <v/>
      </c>
      <c r="BR189" s="259">
        <f>'Result Entry'!BS191</f>
        <v>0</v>
      </c>
      <c r="BS189" s="254">
        <f>'Result Entry'!BT191</f>
        <v>0</v>
      </c>
      <c r="BT189" s="254">
        <f>'Result Entry'!BU191</f>
        <v>0</v>
      </c>
      <c r="BU189" s="254">
        <f>'Result Entry'!BV191</f>
        <v>0</v>
      </c>
      <c r="BV189" s="254">
        <f>'Result Entry'!BW191</f>
        <v>0</v>
      </c>
      <c r="BW189" s="260">
        <f>'Result Entry'!BX191</f>
        <v>0</v>
      </c>
      <c r="BX189" s="235">
        <f>'Result Entry'!BY191</f>
        <v>0</v>
      </c>
      <c r="BY189" s="251" t="str">
        <f>'Result Entry'!BZ191</f>
        <v/>
      </c>
      <c r="BZ189" s="259">
        <f>'Result Entry'!CA191</f>
        <v>0</v>
      </c>
      <c r="CA189" s="254">
        <f>'Result Entry'!CB191</f>
        <v>0</v>
      </c>
      <c r="CB189" s="254">
        <f>'Result Entry'!CC191</f>
        <v>0</v>
      </c>
      <c r="CC189" s="254">
        <f>'Result Entry'!CD191</f>
        <v>0</v>
      </c>
      <c r="CD189" s="254">
        <f>'Result Entry'!CE191</f>
        <v>0</v>
      </c>
      <c r="CE189" s="260">
        <f>'Result Entry'!CF191</f>
        <v>0</v>
      </c>
      <c r="CF189" s="235">
        <f>'Result Entry'!CG191</f>
        <v>0</v>
      </c>
      <c r="CG189" s="251" t="str">
        <f>'Result Entry'!CH191</f>
        <v/>
      </c>
      <c r="CH189" s="259">
        <f>'Result Entry'!CI191</f>
        <v>0</v>
      </c>
      <c r="CI189" s="254">
        <f>'Result Entry'!CJ191</f>
        <v>0</v>
      </c>
      <c r="CJ189" s="254">
        <f>'Result Entry'!CK191</f>
        <v>0</v>
      </c>
      <c r="CK189" s="254">
        <f>'Result Entry'!CL191</f>
        <v>0</v>
      </c>
      <c r="CL189" s="254">
        <f>'Result Entry'!CM191</f>
        <v>0</v>
      </c>
      <c r="CM189" s="260">
        <f>'Result Entry'!CN191</f>
        <v>0</v>
      </c>
      <c r="CN189" s="235">
        <f>'Result Entry'!CO191</f>
        <v>0</v>
      </c>
      <c r="CO189" s="251" t="str">
        <f>'Result Entry'!CP191</f>
        <v/>
      </c>
      <c r="CP189" s="259">
        <f>'Result Entry'!CQ191</f>
        <v>0</v>
      </c>
      <c r="CQ189" s="254">
        <f>'Result Entry'!CR191</f>
        <v>0</v>
      </c>
      <c r="CR189" s="254">
        <f>'Result Entry'!CS191</f>
        <v>0</v>
      </c>
      <c r="CS189" s="254">
        <f>'Result Entry'!CT191</f>
        <v>0</v>
      </c>
      <c r="CT189" s="254">
        <f>'Result Entry'!CU191</f>
        <v>0</v>
      </c>
      <c r="CU189" s="260">
        <f>'Result Entry'!CV191</f>
        <v>0</v>
      </c>
      <c r="CV189" s="235" t="str">
        <f>'Result Entry'!CW191</f>
        <v/>
      </c>
      <c r="CW189" s="251" t="str">
        <f>'Result Entry'!CX191</f>
        <v/>
      </c>
      <c r="CX189" s="261">
        <f>'Result Entry'!CY191</f>
        <v>0</v>
      </c>
      <c r="CY189" s="262">
        <f>'Result Entry'!CZ191</f>
        <v>0</v>
      </c>
      <c r="CZ189" s="263" t="str">
        <f>'Result Entry'!DA191</f>
        <v/>
      </c>
      <c r="DA189" s="256">
        <f>'Result Entry'!DB191</f>
        <v>705</v>
      </c>
      <c r="DB189" s="242">
        <f>'Result Entry'!DC191</f>
        <v>0</v>
      </c>
      <c r="DC189" s="257">
        <f>'Result Entry'!DD191</f>
        <v>0</v>
      </c>
      <c r="DD189" s="235" t="str">
        <f>'Result Entry'!DE191</f>
        <v/>
      </c>
      <c r="DE189" s="235" t="str">
        <f>'Result Entry'!DF191</f>
        <v/>
      </c>
      <c r="DF189" s="235" t="str">
        <f>'Result Entry'!DG191</f>
        <v/>
      </c>
      <c r="DG189" s="258" t="str">
        <f>'Result Entry'!DH191</f>
        <v/>
      </c>
    </row>
    <row r="190" spans="1:111">
      <c r="A190" s="833"/>
      <c r="B190" s="245">
        <f t="shared" si="3"/>
        <v>0</v>
      </c>
      <c r="C190" s="234">
        <f>'Result Entry'!D192</f>
        <v>0</v>
      </c>
      <c r="D190" s="234">
        <f>'Result Entry'!E192</f>
        <v>0</v>
      </c>
      <c r="E190" s="234">
        <f>'Result Entry'!F192</f>
        <v>0</v>
      </c>
      <c r="F190" s="235">
        <f>'Result Entry'!G192</f>
        <v>0</v>
      </c>
      <c r="G190" s="235">
        <f>'Result Entry'!H192</f>
        <v>0</v>
      </c>
      <c r="H190" s="235">
        <f>'Result Entry'!I192</f>
        <v>0</v>
      </c>
      <c r="I190" s="525">
        <f>'Result Entry'!J192</f>
        <v>0</v>
      </c>
      <c r="J190" s="92">
        <f>'Result Entry'!K192</f>
        <v>0</v>
      </c>
      <c r="K190" s="246">
        <f>'Result Entry'!L192</f>
        <v>0</v>
      </c>
      <c r="L190" s="246">
        <f>'Result Entry'!M192</f>
        <v>0</v>
      </c>
      <c r="M190" s="247">
        <f>'Result Entry'!N192</f>
        <v>0</v>
      </c>
      <c r="N190" s="248">
        <f>'Result Entry'!O192</f>
        <v>0</v>
      </c>
      <c r="O190" s="248">
        <f>'Result Entry'!P192</f>
        <v>0</v>
      </c>
      <c r="P190" s="249">
        <f>'Result Entry'!Q192</f>
        <v>0</v>
      </c>
      <c r="Q190" s="91">
        <f>'Result Entry'!R192</f>
        <v>0</v>
      </c>
      <c r="R190" s="250">
        <f>'Result Entry'!S192</f>
        <v>0</v>
      </c>
      <c r="S190" s="250">
        <f>'Result Entry'!T192</f>
        <v>0</v>
      </c>
      <c r="T190" s="250">
        <f>'Result Entry'!U192</f>
        <v>0</v>
      </c>
      <c r="U190" s="91">
        <f>'Result Entry'!V192</f>
        <v>0</v>
      </c>
      <c r="V190" s="250">
        <f>'Result Entry'!W192</f>
        <v>0</v>
      </c>
      <c r="W190" s="235">
        <f>'Result Entry'!X192</f>
        <v>0</v>
      </c>
      <c r="X190" s="251" t="str">
        <f>'Result Entry'!Y192</f>
        <v/>
      </c>
      <c r="Y190" s="252">
        <f>'Result Entry'!Z192</f>
        <v>0</v>
      </c>
      <c r="Z190" s="246">
        <f>'Result Entry'!AA192</f>
        <v>0</v>
      </c>
      <c r="AA190" s="246">
        <f>'Result Entry'!AB192</f>
        <v>0</v>
      </c>
      <c r="AB190" s="247">
        <f>'Result Entry'!AC192</f>
        <v>0</v>
      </c>
      <c r="AC190" s="248">
        <f>'Result Entry'!AD192</f>
        <v>0</v>
      </c>
      <c r="AD190" s="248">
        <f>'Result Entry'!AE192</f>
        <v>0</v>
      </c>
      <c r="AE190" s="249">
        <f>'Result Entry'!AF192</f>
        <v>0</v>
      </c>
      <c r="AF190" s="91">
        <f>'Result Entry'!AG192</f>
        <v>0</v>
      </c>
      <c r="AG190" s="250">
        <f>'Result Entry'!AH192</f>
        <v>0</v>
      </c>
      <c r="AH190" s="250">
        <f>'Result Entry'!AI192</f>
        <v>0</v>
      </c>
      <c r="AI190" s="250">
        <f>'Result Entry'!AJ192</f>
        <v>0</v>
      </c>
      <c r="AJ190" s="91">
        <f>'Result Entry'!AK192</f>
        <v>0</v>
      </c>
      <c r="AK190" s="250">
        <f>'Result Entry'!AL192</f>
        <v>0</v>
      </c>
      <c r="AL190" s="235">
        <f>'Result Entry'!AM192</f>
        <v>0</v>
      </c>
      <c r="AM190" s="251" t="str">
        <f>'Result Entry'!AN192</f>
        <v/>
      </c>
      <c r="AN190" s="252">
        <f>'Result Entry'!AO192</f>
        <v>0</v>
      </c>
      <c r="AO190" s="246">
        <f>'Result Entry'!AP192</f>
        <v>0</v>
      </c>
      <c r="AP190" s="246">
        <f>'Result Entry'!AQ192</f>
        <v>0</v>
      </c>
      <c r="AQ190" s="247">
        <f>'Result Entry'!AR192</f>
        <v>0</v>
      </c>
      <c r="AR190" s="248">
        <f>'Result Entry'!AS192</f>
        <v>0</v>
      </c>
      <c r="AS190" s="248">
        <f>'Result Entry'!AT192</f>
        <v>0</v>
      </c>
      <c r="AT190" s="249">
        <f>'Result Entry'!AU192</f>
        <v>0</v>
      </c>
      <c r="AU190" s="91">
        <f>'Result Entry'!AV192</f>
        <v>0</v>
      </c>
      <c r="AV190" s="250">
        <f>'Result Entry'!AW192</f>
        <v>0</v>
      </c>
      <c r="AW190" s="250">
        <f>'Result Entry'!AX192</f>
        <v>0</v>
      </c>
      <c r="AX190" s="250">
        <f>'Result Entry'!AY192</f>
        <v>0</v>
      </c>
      <c r="AY190" s="91">
        <f>'Result Entry'!AZ192</f>
        <v>0</v>
      </c>
      <c r="AZ190" s="250">
        <f>'Result Entry'!BA192</f>
        <v>0</v>
      </c>
      <c r="BA190" s="235">
        <f>'Result Entry'!BB192</f>
        <v>0</v>
      </c>
      <c r="BB190" s="251" t="str">
        <f>'Result Entry'!BC192</f>
        <v/>
      </c>
      <c r="BC190" s="252">
        <f>'Result Entry'!BD192</f>
        <v>0</v>
      </c>
      <c r="BD190" s="246">
        <f>'Result Entry'!BE192</f>
        <v>0</v>
      </c>
      <c r="BE190" s="246">
        <f>'Result Entry'!BF192</f>
        <v>0</v>
      </c>
      <c r="BF190" s="247">
        <f>'Result Entry'!BG192</f>
        <v>0</v>
      </c>
      <c r="BG190" s="248">
        <f>'Result Entry'!BH192</f>
        <v>0</v>
      </c>
      <c r="BH190" s="248">
        <f>'Result Entry'!BI192</f>
        <v>0</v>
      </c>
      <c r="BI190" s="249">
        <f>'Result Entry'!BJ192</f>
        <v>0</v>
      </c>
      <c r="BJ190" s="91">
        <f>'Result Entry'!BK192</f>
        <v>0</v>
      </c>
      <c r="BK190" s="250">
        <f>'Result Entry'!BL192</f>
        <v>0</v>
      </c>
      <c r="BL190" s="250">
        <f>'Result Entry'!BM192</f>
        <v>0</v>
      </c>
      <c r="BM190" s="250">
        <f>'Result Entry'!BN192</f>
        <v>0</v>
      </c>
      <c r="BN190" s="91">
        <f>'Result Entry'!BO192</f>
        <v>0</v>
      </c>
      <c r="BO190" s="250">
        <f>'Result Entry'!BP192</f>
        <v>0</v>
      </c>
      <c r="BP190" s="235">
        <f>'Result Entry'!BQ192</f>
        <v>0</v>
      </c>
      <c r="BQ190" s="251" t="str">
        <f>'Result Entry'!BR192</f>
        <v/>
      </c>
      <c r="BR190" s="259">
        <f>'Result Entry'!BS192</f>
        <v>0</v>
      </c>
      <c r="BS190" s="254">
        <f>'Result Entry'!BT192</f>
        <v>0</v>
      </c>
      <c r="BT190" s="254">
        <f>'Result Entry'!BU192</f>
        <v>0</v>
      </c>
      <c r="BU190" s="254">
        <f>'Result Entry'!BV192</f>
        <v>0</v>
      </c>
      <c r="BV190" s="254">
        <f>'Result Entry'!BW192</f>
        <v>0</v>
      </c>
      <c r="BW190" s="260">
        <f>'Result Entry'!BX192</f>
        <v>0</v>
      </c>
      <c r="BX190" s="235">
        <f>'Result Entry'!BY192</f>
        <v>0</v>
      </c>
      <c r="BY190" s="251" t="str">
        <f>'Result Entry'!BZ192</f>
        <v/>
      </c>
      <c r="BZ190" s="259">
        <f>'Result Entry'!CA192</f>
        <v>0</v>
      </c>
      <c r="CA190" s="254">
        <f>'Result Entry'!CB192</f>
        <v>0</v>
      </c>
      <c r="CB190" s="254">
        <f>'Result Entry'!CC192</f>
        <v>0</v>
      </c>
      <c r="CC190" s="254">
        <f>'Result Entry'!CD192</f>
        <v>0</v>
      </c>
      <c r="CD190" s="254">
        <f>'Result Entry'!CE192</f>
        <v>0</v>
      </c>
      <c r="CE190" s="260">
        <f>'Result Entry'!CF192</f>
        <v>0</v>
      </c>
      <c r="CF190" s="235">
        <f>'Result Entry'!CG192</f>
        <v>0</v>
      </c>
      <c r="CG190" s="251" t="str">
        <f>'Result Entry'!CH192</f>
        <v/>
      </c>
      <c r="CH190" s="259">
        <f>'Result Entry'!CI192</f>
        <v>0</v>
      </c>
      <c r="CI190" s="254">
        <f>'Result Entry'!CJ192</f>
        <v>0</v>
      </c>
      <c r="CJ190" s="254">
        <f>'Result Entry'!CK192</f>
        <v>0</v>
      </c>
      <c r="CK190" s="254">
        <f>'Result Entry'!CL192</f>
        <v>0</v>
      </c>
      <c r="CL190" s="254">
        <f>'Result Entry'!CM192</f>
        <v>0</v>
      </c>
      <c r="CM190" s="260">
        <f>'Result Entry'!CN192</f>
        <v>0</v>
      </c>
      <c r="CN190" s="235">
        <f>'Result Entry'!CO192</f>
        <v>0</v>
      </c>
      <c r="CO190" s="251" t="str">
        <f>'Result Entry'!CP192</f>
        <v/>
      </c>
      <c r="CP190" s="259">
        <f>'Result Entry'!CQ192</f>
        <v>0</v>
      </c>
      <c r="CQ190" s="254">
        <f>'Result Entry'!CR192</f>
        <v>0</v>
      </c>
      <c r="CR190" s="254">
        <f>'Result Entry'!CS192</f>
        <v>0</v>
      </c>
      <c r="CS190" s="254">
        <f>'Result Entry'!CT192</f>
        <v>0</v>
      </c>
      <c r="CT190" s="254">
        <f>'Result Entry'!CU192</f>
        <v>0</v>
      </c>
      <c r="CU190" s="260">
        <f>'Result Entry'!CV192</f>
        <v>0</v>
      </c>
      <c r="CV190" s="235" t="str">
        <f>'Result Entry'!CW192</f>
        <v/>
      </c>
      <c r="CW190" s="251" t="str">
        <f>'Result Entry'!CX192</f>
        <v/>
      </c>
      <c r="CX190" s="261">
        <f>'Result Entry'!CY192</f>
        <v>0</v>
      </c>
      <c r="CY190" s="262">
        <f>'Result Entry'!CZ192</f>
        <v>0</v>
      </c>
      <c r="CZ190" s="263" t="str">
        <f>'Result Entry'!DA192</f>
        <v/>
      </c>
      <c r="DA190" s="256">
        <f>'Result Entry'!DB192</f>
        <v>705</v>
      </c>
      <c r="DB190" s="242">
        <f>'Result Entry'!DC192</f>
        <v>0</v>
      </c>
      <c r="DC190" s="257">
        <f>'Result Entry'!DD192</f>
        <v>0</v>
      </c>
      <c r="DD190" s="235" t="str">
        <f>'Result Entry'!DE192</f>
        <v/>
      </c>
      <c r="DE190" s="235" t="str">
        <f>'Result Entry'!DF192</f>
        <v/>
      </c>
      <c r="DF190" s="235" t="str">
        <f>'Result Entry'!DG192</f>
        <v/>
      </c>
      <c r="DG190" s="258" t="str">
        <f>'Result Entry'!DH192</f>
        <v/>
      </c>
    </row>
    <row r="191" spans="1:111">
      <c r="A191" s="833"/>
      <c r="B191" s="245">
        <f t="shared" si="3"/>
        <v>0</v>
      </c>
      <c r="C191" s="234">
        <f>'Result Entry'!D193</f>
        <v>0</v>
      </c>
      <c r="D191" s="234">
        <f>'Result Entry'!E193</f>
        <v>0</v>
      </c>
      <c r="E191" s="234">
        <f>'Result Entry'!F193</f>
        <v>0</v>
      </c>
      <c r="F191" s="235">
        <f>'Result Entry'!G193</f>
        <v>0</v>
      </c>
      <c r="G191" s="235">
        <f>'Result Entry'!H193</f>
        <v>0</v>
      </c>
      <c r="H191" s="235">
        <f>'Result Entry'!I193</f>
        <v>0</v>
      </c>
      <c r="I191" s="525">
        <f>'Result Entry'!J193</f>
        <v>0</v>
      </c>
      <c r="J191" s="92">
        <f>'Result Entry'!K193</f>
        <v>0</v>
      </c>
      <c r="K191" s="246">
        <f>'Result Entry'!L193</f>
        <v>0</v>
      </c>
      <c r="L191" s="246">
        <f>'Result Entry'!M193</f>
        <v>0</v>
      </c>
      <c r="M191" s="247">
        <f>'Result Entry'!N193</f>
        <v>0</v>
      </c>
      <c r="N191" s="248">
        <f>'Result Entry'!O193</f>
        <v>0</v>
      </c>
      <c r="O191" s="248">
        <f>'Result Entry'!P193</f>
        <v>0</v>
      </c>
      <c r="P191" s="249">
        <f>'Result Entry'!Q193</f>
        <v>0</v>
      </c>
      <c r="Q191" s="91">
        <f>'Result Entry'!R193</f>
        <v>0</v>
      </c>
      <c r="R191" s="250">
        <f>'Result Entry'!S193</f>
        <v>0</v>
      </c>
      <c r="S191" s="250">
        <f>'Result Entry'!T193</f>
        <v>0</v>
      </c>
      <c r="T191" s="250">
        <f>'Result Entry'!U193</f>
        <v>0</v>
      </c>
      <c r="U191" s="91">
        <f>'Result Entry'!V193</f>
        <v>0</v>
      </c>
      <c r="V191" s="250">
        <f>'Result Entry'!W193</f>
        <v>0</v>
      </c>
      <c r="W191" s="235">
        <f>'Result Entry'!X193</f>
        <v>0</v>
      </c>
      <c r="X191" s="251" t="str">
        <f>'Result Entry'!Y193</f>
        <v/>
      </c>
      <c r="Y191" s="252">
        <f>'Result Entry'!Z193</f>
        <v>0</v>
      </c>
      <c r="Z191" s="246">
        <f>'Result Entry'!AA193</f>
        <v>0</v>
      </c>
      <c r="AA191" s="246">
        <f>'Result Entry'!AB193</f>
        <v>0</v>
      </c>
      <c r="AB191" s="247">
        <f>'Result Entry'!AC193</f>
        <v>0</v>
      </c>
      <c r="AC191" s="248">
        <f>'Result Entry'!AD193</f>
        <v>0</v>
      </c>
      <c r="AD191" s="248">
        <f>'Result Entry'!AE193</f>
        <v>0</v>
      </c>
      <c r="AE191" s="249">
        <f>'Result Entry'!AF193</f>
        <v>0</v>
      </c>
      <c r="AF191" s="91">
        <f>'Result Entry'!AG193</f>
        <v>0</v>
      </c>
      <c r="AG191" s="250">
        <f>'Result Entry'!AH193</f>
        <v>0</v>
      </c>
      <c r="AH191" s="250">
        <f>'Result Entry'!AI193</f>
        <v>0</v>
      </c>
      <c r="AI191" s="250">
        <f>'Result Entry'!AJ193</f>
        <v>0</v>
      </c>
      <c r="AJ191" s="91">
        <f>'Result Entry'!AK193</f>
        <v>0</v>
      </c>
      <c r="AK191" s="250">
        <f>'Result Entry'!AL193</f>
        <v>0</v>
      </c>
      <c r="AL191" s="235">
        <f>'Result Entry'!AM193</f>
        <v>0</v>
      </c>
      <c r="AM191" s="251" t="str">
        <f>'Result Entry'!AN193</f>
        <v/>
      </c>
      <c r="AN191" s="252">
        <f>'Result Entry'!AO193</f>
        <v>0</v>
      </c>
      <c r="AO191" s="246">
        <f>'Result Entry'!AP193</f>
        <v>0</v>
      </c>
      <c r="AP191" s="246">
        <f>'Result Entry'!AQ193</f>
        <v>0</v>
      </c>
      <c r="AQ191" s="247">
        <f>'Result Entry'!AR193</f>
        <v>0</v>
      </c>
      <c r="AR191" s="248">
        <f>'Result Entry'!AS193</f>
        <v>0</v>
      </c>
      <c r="AS191" s="248">
        <f>'Result Entry'!AT193</f>
        <v>0</v>
      </c>
      <c r="AT191" s="249">
        <f>'Result Entry'!AU193</f>
        <v>0</v>
      </c>
      <c r="AU191" s="91">
        <f>'Result Entry'!AV193</f>
        <v>0</v>
      </c>
      <c r="AV191" s="250">
        <f>'Result Entry'!AW193</f>
        <v>0</v>
      </c>
      <c r="AW191" s="250">
        <f>'Result Entry'!AX193</f>
        <v>0</v>
      </c>
      <c r="AX191" s="250">
        <f>'Result Entry'!AY193</f>
        <v>0</v>
      </c>
      <c r="AY191" s="91">
        <f>'Result Entry'!AZ193</f>
        <v>0</v>
      </c>
      <c r="AZ191" s="250">
        <f>'Result Entry'!BA193</f>
        <v>0</v>
      </c>
      <c r="BA191" s="235">
        <f>'Result Entry'!BB193</f>
        <v>0</v>
      </c>
      <c r="BB191" s="251" t="str">
        <f>'Result Entry'!BC193</f>
        <v/>
      </c>
      <c r="BC191" s="252">
        <f>'Result Entry'!BD193</f>
        <v>0</v>
      </c>
      <c r="BD191" s="246">
        <f>'Result Entry'!BE193</f>
        <v>0</v>
      </c>
      <c r="BE191" s="246">
        <f>'Result Entry'!BF193</f>
        <v>0</v>
      </c>
      <c r="BF191" s="247">
        <f>'Result Entry'!BG193</f>
        <v>0</v>
      </c>
      <c r="BG191" s="248">
        <f>'Result Entry'!BH193</f>
        <v>0</v>
      </c>
      <c r="BH191" s="248">
        <f>'Result Entry'!BI193</f>
        <v>0</v>
      </c>
      <c r="BI191" s="249">
        <f>'Result Entry'!BJ193</f>
        <v>0</v>
      </c>
      <c r="BJ191" s="91">
        <f>'Result Entry'!BK193</f>
        <v>0</v>
      </c>
      <c r="BK191" s="250">
        <f>'Result Entry'!BL193</f>
        <v>0</v>
      </c>
      <c r="BL191" s="250">
        <f>'Result Entry'!BM193</f>
        <v>0</v>
      </c>
      <c r="BM191" s="250">
        <f>'Result Entry'!BN193</f>
        <v>0</v>
      </c>
      <c r="BN191" s="91">
        <f>'Result Entry'!BO193</f>
        <v>0</v>
      </c>
      <c r="BO191" s="250">
        <f>'Result Entry'!BP193</f>
        <v>0</v>
      </c>
      <c r="BP191" s="235">
        <f>'Result Entry'!BQ193</f>
        <v>0</v>
      </c>
      <c r="BQ191" s="251" t="str">
        <f>'Result Entry'!BR193</f>
        <v/>
      </c>
      <c r="BR191" s="259">
        <f>'Result Entry'!BS193</f>
        <v>0</v>
      </c>
      <c r="BS191" s="254">
        <f>'Result Entry'!BT193</f>
        <v>0</v>
      </c>
      <c r="BT191" s="254">
        <f>'Result Entry'!BU193</f>
        <v>0</v>
      </c>
      <c r="BU191" s="254">
        <f>'Result Entry'!BV193</f>
        <v>0</v>
      </c>
      <c r="BV191" s="254">
        <f>'Result Entry'!BW193</f>
        <v>0</v>
      </c>
      <c r="BW191" s="260">
        <f>'Result Entry'!BX193</f>
        <v>0</v>
      </c>
      <c r="BX191" s="235">
        <f>'Result Entry'!BY193</f>
        <v>0</v>
      </c>
      <c r="BY191" s="251" t="str">
        <f>'Result Entry'!BZ193</f>
        <v/>
      </c>
      <c r="BZ191" s="259">
        <f>'Result Entry'!CA193</f>
        <v>0</v>
      </c>
      <c r="CA191" s="254">
        <f>'Result Entry'!CB193</f>
        <v>0</v>
      </c>
      <c r="CB191" s="254">
        <f>'Result Entry'!CC193</f>
        <v>0</v>
      </c>
      <c r="CC191" s="254">
        <f>'Result Entry'!CD193</f>
        <v>0</v>
      </c>
      <c r="CD191" s="254">
        <f>'Result Entry'!CE193</f>
        <v>0</v>
      </c>
      <c r="CE191" s="260">
        <f>'Result Entry'!CF193</f>
        <v>0</v>
      </c>
      <c r="CF191" s="235">
        <f>'Result Entry'!CG193</f>
        <v>0</v>
      </c>
      <c r="CG191" s="251" t="str">
        <f>'Result Entry'!CH193</f>
        <v/>
      </c>
      <c r="CH191" s="259">
        <f>'Result Entry'!CI193</f>
        <v>0</v>
      </c>
      <c r="CI191" s="254">
        <f>'Result Entry'!CJ193</f>
        <v>0</v>
      </c>
      <c r="CJ191" s="254">
        <f>'Result Entry'!CK193</f>
        <v>0</v>
      </c>
      <c r="CK191" s="254">
        <f>'Result Entry'!CL193</f>
        <v>0</v>
      </c>
      <c r="CL191" s="254">
        <f>'Result Entry'!CM193</f>
        <v>0</v>
      </c>
      <c r="CM191" s="260">
        <f>'Result Entry'!CN193</f>
        <v>0</v>
      </c>
      <c r="CN191" s="235">
        <f>'Result Entry'!CO193</f>
        <v>0</v>
      </c>
      <c r="CO191" s="251" t="str">
        <f>'Result Entry'!CP193</f>
        <v/>
      </c>
      <c r="CP191" s="259">
        <f>'Result Entry'!CQ193</f>
        <v>0</v>
      </c>
      <c r="CQ191" s="254">
        <f>'Result Entry'!CR193</f>
        <v>0</v>
      </c>
      <c r="CR191" s="254">
        <f>'Result Entry'!CS193</f>
        <v>0</v>
      </c>
      <c r="CS191" s="254">
        <f>'Result Entry'!CT193</f>
        <v>0</v>
      </c>
      <c r="CT191" s="254">
        <f>'Result Entry'!CU193</f>
        <v>0</v>
      </c>
      <c r="CU191" s="260">
        <f>'Result Entry'!CV193</f>
        <v>0</v>
      </c>
      <c r="CV191" s="235" t="str">
        <f>'Result Entry'!CW193</f>
        <v/>
      </c>
      <c r="CW191" s="251" t="str">
        <f>'Result Entry'!CX193</f>
        <v/>
      </c>
      <c r="CX191" s="261">
        <f>'Result Entry'!CY193</f>
        <v>0</v>
      </c>
      <c r="CY191" s="262">
        <f>'Result Entry'!CZ193</f>
        <v>0</v>
      </c>
      <c r="CZ191" s="263" t="str">
        <f>'Result Entry'!DA193</f>
        <v/>
      </c>
      <c r="DA191" s="256">
        <f>'Result Entry'!DB193</f>
        <v>705</v>
      </c>
      <c r="DB191" s="242">
        <f>'Result Entry'!DC193</f>
        <v>0</v>
      </c>
      <c r="DC191" s="257">
        <f>'Result Entry'!DD193</f>
        <v>0</v>
      </c>
      <c r="DD191" s="235" t="str">
        <f>'Result Entry'!DE193</f>
        <v/>
      </c>
      <c r="DE191" s="235" t="str">
        <f>'Result Entry'!DF193</f>
        <v/>
      </c>
      <c r="DF191" s="235" t="str">
        <f>'Result Entry'!DG193</f>
        <v/>
      </c>
      <c r="DG191" s="258" t="str">
        <f>'Result Entry'!DH193</f>
        <v/>
      </c>
    </row>
    <row r="192" spans="1:111">
      <c r="A192" s="833"/>
      <c r="B192" s="245">
        <f t="shared" si="3"/>
        <v>0</v>
      </c>
      <c r="C192" s="234">
        <f>'Result Entry'!D194</f>
        <v>0</v>
      </c>
      <c r="D192" s="234">
        <f>'Result Entry'!E194</f>
        <v>0</v>
      </c>
      <c r="E192" s="234">
        <f>'Result Entry'!F194</f>
        <v>0</v>
      </c>
      <c r="F192" s="235">
        <f>'Result Entry'!G194</f>
        <v>0</v>
      </c>
      <c r="G192" s="235">
        <f>'Result Entry'!H194</f>
        <v>0</v>
      </c>
      <c r="H192" s="235">
        <f>'Result Entry'!I194</f>
        <v>0</v>
      </c>
      <c r="I192" s="525">
        <f>'Result Entry'!J194</f>
        <v>0</v>
      </c>
      <c r="J192" s="92">
        <f>'Result Entry'!K194</f>
        <v>0</v>
      </c>
      <c r="K192" s="246">
        <f>'Result Entry'!L194</f>
        <v>0</v>
      </c>
      <c r="L192" s="246">
        <f>'Result Entry'!M194</f>
        <v>0</v>
      </c>
      <c r="M192" s="247">
        <f>'Result Entry'!N194</f>
        <v>0</v>
      </c>
      <c r="N192" s="248">
        <f>'Result Entry'!O194</f>
        <v>0</v>
      </c>
      <c r="O192" s="248">
        <f>'Result Entry'!P194</f>
        <v>0</v>
      </c>
      <c r="P192" s="249">
        <f>'Result Entry'!Q194</f>
        <v>0</v>
      </c>
      <c r="Q192" s="91">
        <f>'Result Entry'!R194</f>
        <v>0</v>
      </c>
      <c r="R192" s="250">
        <f>'Result Entry'!S194</f>
        <v>0</v>
      </c>
      <c r="S192" s="250">
        <f>'Result Entry'!T194</f>
        <v>0</v>
      </c>
      <c r="T192" s="250">
        <f>'Result Entry'!U194</f>
        <v>0</v>
      </c>
      <c r="U192" s="91">
        <f>'Result Entry'!V194</f>
        <v>0</v>
      </c>
      <c r="V192" s="250">
        <f>'Result Entry'!W194</f>
        <v>0</v>
      </c>
      <c r="W192" s="235">
        <f>'Result Entry'!X194</f>
        <v>0</v>
      </c>
      <c r="X192" s="251" t="str">
        <f>'Result Entry'!Y194</f>
        <v/>
      </c>
      <c r="Y192" s="252">
        <f>'Result Entry'!Z194</f>
        <v>0</v>
      </c>
      <c r="Z192" s="246">
        <f>'Result Entry'!AA194</f>
        <v>0</v>
      </c>
      <c r="AA192" s="246">
        <f>'Result Entry'!AB194</f>
        <v>0</v>
      </c>
      <c r="AB192" s="247">
        <f>'Result Entry'!AC194</f>
        <v>0</v>
      </c>
      <c r="AC192" s="248">
        <f>'Result Entry'!AD194</f>
        <v>0</v>
      </c>
      <c r="AD192" s="248">
        <f>'Result Entry'!AE194</f>
        <v>0</v>
      </c>
      <c r="AE192" s="249">
        <f>'Result Entry'!AF194</f>
        <v>0</v>
      </c>
      <c r="AF192" s="91">
        <f>'Result Entry'!AG194</f>
        <v>0</v>
      </c>
      <c r="AG192" s="250">
        <f>'Result Entry'!AH194</f>
        <v>0</v>
      </c>
      <c r="AH192" s="250">
        <f>'Result Entry'!AI194</f>
        <v>0</v>
      </c>
      <c r="AI192" s="250">
        <f>'Result Entry'!AJ194</f>
        <v>0</v>
      </c>
      <c r="AJ192" s="91">
        <f>'Result Entry'!AK194</f>
        <v>0</v>
      </c>
      <c r="AK192" s="250">
        <f>'Result Entry'!AL194</f>
        <v>0</v>
      </c>
      <c r="AL192" s="235">
        <f>'Result Entry'!AM194</f>
        <v>0</v>
      </c>
      <c r="AM192" s="251" t="str">
        <f>'Result Entry'!AN194</f>
        <v/>
      </c>
      <c r="AN192" s="252">
        <f>'Result Entry'!AO194</f>
        <v>0</v>
      </c>
      <c r="AO192" s="246">
        <f>'Result Entry'!AP194</f>
        <v>0</v>
      </c>
      <c r="AP192" s="246">
        <f>'Result Entry'!AQ194</f>
        <v>0</v>
      </c>
      <c r="AQ192" s="247">
        <f>'Result Entry'!AR194</f>
        <v>0</v>
      </c>
      <c r="AR192" s="248">
        <f>'Result Entry'!AS194</f>
        <v>0</v>
      </c>
      <c r="AS192" s="248">
        <f>'Result Entry'!AT194</f>
        <v>0</v>
      </c>
      <c r="AT192" s="249">
        <f>'Result Entry'!AU194</f>
        <v>0</v>
      </c>
      <c r="AU192" s="91">
        <f>'Result Entry'!AV194</f>
        <v>0</v>
      </c>
      <c r="AV192" s="250">
        <f>'Result Entry'!AW194</f>
        <v>0</v>
      </c>
      <c r="AW192" s="250">
        <f>'Result Entry'!AX194</f>
        <v>0</v>
      </c>
      <c r="AX192" s="250">
        <f>'Result Entry'!AY194</f>
        <v>0</v>
      </c>
      <c r="AY192" s="91">
        <f>'Result Entry'!AZ194</f>
        <v>0</v>
      </c>
      <c r="AZ192" s="250">
        <f>'Result Entry'!BA194</f>
        <v>0</v>
      </c>
      <c r="BA192" s="235">
        <f>'Result Entry'!BB194</f>
        <v>0</v>
      </c>
      <c r="BB192" s="251" t="str">
        <f>'Result Entry'!BC194</f>
        <v/>
      </c>
      <c r="BC192" s="252">
        <f>'Result Entry'!BD194</f>
        <v>0</v>
      </c>
      <c r="BD192" s="246">
        <f>'Result Entry'!BE194</f>
        <v>0</v>
      </c>
      <c r="BE192" s="246">
        <f>'Result Entry'!BF194</f>
        <v>0</v>
      </c>
      <c r="BF192" s="247">
        <f>'Result Entry'!BG194</f>
        <v>0</v>
      </c>
      <c r="BG192" s="248">
        <f>'Result Entry'!BH194</f>
        <v>0</v>
      </c>
      <c r="BH192" s="248">
        <f>'Result Entry'!BI194</f>
        <v>0</v>
      </c>
      <c r="BI192" s="249">
        <f>'Result Entry'!BJ194</f>
        <v>0</v>
      </c>
      <c r="BJ192" s="91">
        <f>'Result Entry'!BK194</f>
        <v>0</v>
      </c>
      <c r="BK192" s="250">
        <f>'Result Entry'!BL194</f>
        <v>0</v>
      </c>
      <c r="BL192" s="250">
        <f>'Result Entry'!BM194</f>
        <v>0</v>
      </c>
      <c r="BM192" s="250">
        <f>'Result Entry'!BN194</f>
        <v>0</v>
      </c>
      <c r="BN192" s="91">
        <f>'Result Entry'!BO194</f>
        <v>0</v>
      </c>
      <c r="BO192" s="250">
        <f>'Result Entry'!BP194</f>
        <v>0</v>
      </c>
      <c r="BP192" s="235">
        <f>'Result Entry'!BQ194</f>
        <v>0</v>
      </c>
      <c r="BQ192" s="251" t="str">
        <f>'Result Entry'!BR194</f>
        <v/>
      </c>
      <c r="BR192" s="259">
        <f>'Result Entry'!BS194</f>
        <v>0</v>
      </c>
      <c r="BS192" s="254">
        <f>'Result Entry'!BT194</f>
        <v>0</v>
      </c>
      <c r="BT192" s="254">
        <f>'Result Entry'!BU194</f>
        <v>0</v>
      </c>
      <c r="BU192" s="254">
        <f>'Result Entry'!BV194</f>
        <v>0</v>
      </c>
      <c r="BV192" s="254">
        <f>'Result Entry'!BW194</f>
        <v>0</v>
      </c>
      <c r="BW192" s="260">
        <f>'Result Entry'!BX194</f>
        <v>0</v>
      </c>
      <c r="BX192" s="235">
        <f>'Result Entry'!BY194</f>
        <v>0</v>
      </c>
      <c r="BY192" s="251" t="str">
        <f>'Result Entry'!BZ194</f>
        <v/>
      </c>
      <c r="BZ192" s="259">
        <f>'Result Entry'!CA194</f>
        <v>0</v>
      </c>
      <c r="CA192" s="254">
        <f>'Result Entry'!CB194</f>
        <v>0</v>
      </c>
      <c r="CB192" s="254">
        <f>'Result Entry'!CC194</f>
        <v>0</v>
      </c>
      <c r="CC192" s="254">
        <f>'Result Entry'!CD194</f>
        <v>0</v>
      </c>
      <c r="CD192" s="254">
        <f>'Result Entry'!CE194</f>
        <v>0</v>
      </c>
      <c r="CE192" s="260">
        <f>'Result Entry'!CF194</f>
        <v>0</v>
      </c>
      <c r="CF192" s="235">
        <f>'Result Entry'!CG194</f>
        <v>0</v>
      </c>
      <c r="CG192" s="251" t="str">
        <f>'Result Entry'!CH194</f>
        <v/>
      </c>
      <c r="CH192" s="259">
        <f>'Result Entry'!CI194</f>
        <v>0</v>
      </c>
      <c r="CI192" s="254">
        <f>'Result Entry'!CJ194</f>
        <v>0</v>
      </c>
      <c r="CJ192" s="254">
        <f>'Result Entry'!CK194</f>
        <v>0</v>
      </c>
      <c r="CK192" s="254">
        <f>'Result Entry'!CL194</f>
        <v>0</v>
      </c>
      <c r="CL192" s="254">
        <f>'Result Entry'!CM194</f>
        <v>0</v>
      </c>
      <c r="CM192" s="260">
        <f>'Result Entry'!CN194</f>
        <v>0</v>
      </c>
      <c r="CN192" s="235">
        <f>'Result Entry'!CO194</f>
        <v>0</v>
      </c>
      <c r="CO192" s="251" t="str">
        <f>'Result Entry'!CP194</f>
        <v/>
      </c>
      <c r="CP192" s="259">
        <f>'Result Entry'!CQ194</f>
        <v>0</v>
      </c>
      <c r="CQ192" s="254">
        <f>'Result Entry'!CR194</f>
        <v>0</v>
      </c>
      <c r="CR192" s="254">
        <f>'Result Entry'!CS194</f>
        <v>0</v>
      </c>
      <c r="CS192" s="254">
        <f>'Result Entry'!CT194</f>
        <v>0</v>
      </c>
      <c r="CT192" s="254">
        <f>'Result Entry'!CU194</f>
        <v>0</v>
      </c>
      <c r="CU192" s="260">
        <f>'Result Entry'!CV194</f>
        <v>0</v>
      </c>
      <c r="CV192" s="235" t="str">
        <f>'Result Entry'!CW194</f>
        <v/>
      </c>
      <c r="CW192" s="251" t="str">
        <f>'Result Entry'!CX194</f>
        <v/>
      </c>
      <c r="CX192" s="261">
        <f>'Result Entry'!CY194</f>
        <v>0</v>
      </c>
      <c r="CY192" s="262">
        <f>'Result Entry'!CZ194</f>
        <v>0</v>
      </c>
      <c r="CZ192" s="263" t="str">
        <f>'Result Entry'!DA194</f>
        <v/>
      </c>
      <c r="DA192" s="256">
        <f>'Result Entry'!DB194</f>
        <v>705</v>
      </c>
      <c r="DB192" s="242">
        <f>'Result Entry'!DC194</f>
        <v>0</v>
      </c>
      <c r="DC192" s="257">
        <f>'Result Entry'!DD194</f>
        <v>0</v>
      </c>
      <c r="DD192" s="235" t="str">
        <f>'Result Entry'!DE194</f>
        <v/>
      </c>
      <c r="DE192" s="235" t="str">
        <f>'Result Entry'!DF194</f>
        <v/>
      </c>
      <c r="DF192" s="235" t="str">
        <f>'Result Entry'!DG194</f>
        <v/>
      </c>
      <c r="DG192" s="258" t="str">
        <f>'Result Entry'!DH194</f>
        <v/>
      </c>
    </row>
    <row r="193" spans="1:111">
      <c r="A193" s="833"/>
      <c r="B193" s="245">
        <f t="shared" si="3"/>
        <v>0</v>
      </c>
      <c r="C193" s="234">
        <f>'Result Entry'!D195</f>
        <v>0</v>
      </c>
      <c r="D193" s="234">
        <f>'Result Entry'!E195</f>
        <v>0</v>
      </c>
      <c r="E193" s="234">
        <f>'Result Entry'!F195</f>
        <v>0</v>
      </c>
      <c r="F193" s="235">
        <f>'Result Entry'!G195</f>
        <v>0</v>
      </c>
      <c r="G193" s="235">
        <f>'Result Entry'!H195</f>
        <v>0</v>
      </c>
      <c r="H193" s="235">
        <f>'Result Entry'!I195</f>
        <v>0</v>
      </c>
      <c r="I193" s="525">
        <f>'Result Entry'!J195</f>
        <v>0</v>
      </c>
      <c r="J193" s="92">
        <f>'Result Entry'!K195</f>
        <v>0</v>
      </c>
      <c r="K193" s="246">
        <f>'Result Entry'!L195</f>
        <v>0</v>
      </c>
      <c r="L193" s="246">
        <f>'Result Entry'!M195</f>
        <v>0</v>
      </c>
      <c r="M193" s="247">
        <f>'Result Entry'!N195</f>
        <v>0</v>
      </c>
      <c r="N193" s="248">
        <f>'Result Entry'!O195</f>
        <v>0</v>
      </c>
      <c r="O193" s="248">
        <f>'Result Entry'!P195</f>
        <v>0</v>
      </c>
      <c r="P193" s="249">
        <f>'Result Entry'!Q195</f>
        <v>0</v>
      </c>
      <c r="Q193" s="91">
        <f>'Result Entry'!R195</f>
        <v>0</v>
      </c>
      <c r="R193" s="250">
        <f>'Result Entry'!S195</f>
        <v>0</v>
      </c>
      <c r="S193" s="250">
        <f>'Result Entry'!T195</f>
        <v>0</v>
      </c>
      <c r="T193" s="250">
        <f>'Result Entry'!U195</f>
        <v>0</v>
      </c>
      <c r="U193" s="91">
        <f>'Result Entry'!V195</f>
        <v>0</v>
      </c>
      <c r="V193" s="250">
        <f>'Result Entry'!W195</f>
        <v>0</v>
      </c>
      <c r="W193" s="235">
        <f>'Result Entry'!X195</f>
        <v>0</v>
      </c>
      <c r="X193" s="251" t="str">
        <f>'Result Entry'!Y195</f>
        <v/>
      </c>
      <c r="Y193" s="252">
        <f>'Result Entry'!Z195</f>
        <v>0</v>
      </c>
      <c r="Z193" s="246">
        <f>'Result Entry'!AA195</f>
        <v>0</v>
      </c>
      <c r="AA193" s="246">
        <f>'Result Entry'!AB195</f>
        <v>0</v>
      </c>
      <c r="AB193" s="247">
        <f>'Result Entry'!AC195</f>
        <v>0</v>
      </c>
      <c r="AC193" s="248">
        <f>'Result Entry'!AD195</f>
        <v>0</v>
      </c>
      <c r="AD193" s="248">
        <f>'Result Entry'!AE195</f>
        <v>0</v>
      </c>
      <c r="AE193" s="249">
        <f>'Result Entry'!AF195</f>
        <v>0</v>
      </c>
      <c r="AF193" s="91">
        <f>'Result Entry'!AG195</f>
        <v>0</v>
      </c>
      <c r="AG193" s="250">
        <f>'Result Entry'!AH195</f>
        <v>0</v>
      </c>
      <c r="AH193" s="250">
        <f>'Result Entry'!AI195</f>
        <v>0</v>
      </c>
      <c r="AI193" s="250">
        <f>'Result Entry'!AJ195</f>
        <v>0</v>
      </c>
      <c r="AJ193" s="91">
        <f>'Result Entry'!AK195</f>
        <v>0</v>
      </c>
      <c r="AK193" s="250">
        <f>'Result Entry'!AL195</f>
        <v>0</v>
      </c>
      <c r="AL193" s="235">
        <f>'Result Entry'!AM195</f>
        <v>0</v>
      </c>
      <c r="AM193" s="251" t="str">
        <f>'Result Entry'!AN195</f>
        <v/>
      </c>
      <c r="AN193" s="252">
        <f>'Result Entry'!AO195</f>
        <v>0</v>
      </c>
      <c r="AO193" s="246">
        <f>'Result Entry'!AP195</f>
        <v>0</v>
      </c>
      <c r="AP193" s="246">
        <f>'Result Entry'!AQ195</f>
        <v>0</v>
      </c>
      <c r="AQ193" s="247">
        <f>'Result Entry'!AR195</f>
        <v>0</v>
      </c>
      <c r="AR193" s="248">
        <f>'Result Entry'!AS195</f>
        <v>0</v>
      </c>
      <c r="AS193" s="248">
        <f>'Result Entry'!AT195</f>
        <v>0</v>
      </c>
      <c r="AT193" s="249">
        <f>'Result Entry'!AU195</f>
        <v>0</v>
      </c>
      <c r="AU193" s="91">
        <f>'Result Entry'!AV195</f>
        <v>0</v>
      </c>
      <c r="AV193" s="250">
        <f>'Result Entry'!AW195</f>
        <v>0</v>
      </c>
      <c r="AW193" s="250">
        <f>'Result Entry'!AX195</f>
        <v>0</v>
      </c>
      <c r="AX193" s="250">
        <f>'Result Entry'!AY195</f>
        <v>0</v>
      </c>
      <c r="AY193" s="91">
        <f>'Result Entry'!AZ195</f>
        <v>0</v>
      </c>
      <c r="AZ193" s="250">
        <f>'Result Entry'!BA195</f>
        <v>0</v>
      </c>
      <c r="BA193" s="235">
        <f>'Result Entry'!BB195</f>
        <v>0</v>
      </c>
      <c r="BB193" s="251" t="str">
        <f>'Result Entry'!BC195</f>
        <v/>
      </c>
      <c r="BC193" s="252">
        <f>'Result Entry'!BD195</f>
        <v>0</v>
      </c>
      <c r="BD193" s="246">
        <f>'Result Entry'!BE195</f>
        <v>0</v>
      </c>
      <c r="BE193" s="246">
        <f>'Result Entry'!BF195</f>
        <v>0</v>
      </c>
      <c r="BF193" s="247">
        <f>'Result Entry'!BG195</f>
        <v>0</v>
      </c>
      <c r="BG193" s="248">
        <f>'Result Entry'!BH195</f>
        <v>0</v>
      </c>
      <c r="BH193" s="248">
        <f>'Result Entry'!BI195</f>
        <v>0</v>
      </c>
      <c r="BI193" s="249">
        <f>'Result Entry'!BJ195</f>
        <v>0</v>
      </c>
      <c r="BJ193" s="91">
        <f>'Result Entry'!BK195</f>
        <v>0</v>
      </c>
      <c r="BK193" s="250">
        <f>'Result Entry'!BL195</f>
        <v>0</v>
      </c>
      <c r="BL193" s="250">
        <f>'Result Entry'!BM195</f>
        <v>0</v>
      </c>
      <c r="BM193" s="250">
        <f>'Result Entry'!BN195</f>
        <v>0</v>
      </c>
      <c r="BN193" s="91">
        <f>'Result Entry'!BO195</f>
        <v>0</v>
      </c>
      <c r="BO193" s="250">
        <f>'Result Entry'!BP195</f>
        <v>0</v>
      </c>
      <c r="BP193" s="235">
        <f>'Result Entry'!BQ195</f>
        <v>0</v>
      </c>
      <c r="BQ193" s="251" t="str">
        <f>'Result Entry'!BR195</f>
        <v/>
      </c>
      <c r="BR193" s="259">
        <f>'Result Entry'!BS195</f>
        <v>0</v>
      </c>
      <c r="BS193" s="254">
        <f>'Result Entry'!BT195</f>
        <v>0</v>
      </c>
      <c r="BT193" s="254">
        <f>'Result Entry'!BU195</f>
        <v>0</v>
      </c>
      <c r="BU193" s="254">
        <f>'Result Entry'!BV195</f>
        <v>0</v>
      </c>
      <c r="BV193" s="254">
        <f>'Result Entry'!BW195</f>
        <v>0</v>
      </c>
      <c r="BW193" s="260">
        <f>'Result Entry'!BX195</f>
        <v>0</v>
      </c>
      <c r="BX193" s="235">
        <f>'Result Entry'!BY195</f>
        <v>0</v>
      </c>
      <c r="BY193" s="251" t="str">
        <f>'Result Entry'!BZ195</f>
        <v/>
      </c>
      <c r="BZ193" s="259">
        <f>'Result Entry'!CA195</f>
        <v>0</v>
      </c>
      <c r="CA193" s="254">
        <f>'Result Entry'!CB195</f>
        <v>0</v>
      </c>
      <c r="CB193" s="254">
        <f>'Result Entry'!CC195</f>
        <v>0</v>
      </c>
      <c r="CC193" s="254">
        <f>'Result Entry'!CD195</f>
        <v>0</v>
      </c>
      <c r="CD193" s="254">
        <f>'Result Entry'!CE195</f>
        <v>0</v>
      </c>
      <c r="CE193" s="260">
        <f>'Result Entry'!CF195</f>
        <v>0</v>
      </c>
      <c r="CF193" s="235">
        <f>'Result Entry'!CG195</f>
        <v>0</v>
      </c>
      <c r="CG193" s="251" t="str">
        <f>'Result Entry'!CH195</f>
        <v/>
      </c>
      <c r="CH193" s="259">
        <f>'Result Entry'!CI195</f>
        <v>0</v>
      </c>
      <c r="CI193" s="254">
        <f>'Result Entry'!CJ195</f>
        <v>0</v>
      </c>
      <c r="CJ193" s="254">
        <f>'Result Entry'!CK195</f>
        <v>0</v>
      </c>
      <c r="CK193" s="254">
        <f>'Result Entry'!CL195</f>
        <v>0</v>
      </c>
      <c r="CL193" s="254">
        <f>'Result Entry'!CM195</f>
        <v>0</v>
      </c>
      <c r="CM193" s="260">
        <f>'Result Entry'!CN195</f>
        <v>0</v>
      </c>
      <c r="CN193" s="235">
        <f>'Result Entry'!CO195</f>
        <v>0</v>
      </c>
      <c r="CO193" s="251" t="str">
        <f>'Result Entry'!CP195</f>
        <v/>
      </c>
      <c r="CP193" s="259">
        <f>'Result Entry'!CQ195</f>
        <v>0</v>
      </c>
      <c r="CQ193" s="254">
        <f>'Result Entry'!CR195</f>
        <v>0</v>
      </c>
      <c r="CR193" s="254">
        <f>'Result Entry'!CS195</f>
        <v>0</v>
      </c>
      <c r="CS193" s="254">
        <f>'Result Entry'!CT195</f>
        <v>0</v>
      </c>
      <c r="CT193" s="254">
        <f>'Result Entry'!CU195</f>
        <v>0</v>
      </c>
      <c r="CU193" s="260">
        <f>'Result Entry'!CV195</f>
        <v>0</v>
      </c>
      <c r="CV193" s="235" t="str">
        <f>'Result Entry'!CW195</f>
        <v/>
      </c>
      <c r="CW193" s="251" t="str">
        <f>'Result Entry'!CX195</f>
        <v/>
      </c>
      <c r="CX193" s="261">
        <f>'Result Entry'!CY195</f>
        <v>0</v>
      </c>
      <c r="CY193" s="262">
        <f>'Result Entry'!CZ195</f>
        <v>0</v>
      </c>
      <c r="CZ193" s="263" t="str">
        <f>'Result Entry'!DA195</f>
        <v/>
      </c>
      <c r="DA193" s="256">
        <f>'Result Entry'!DB195</f>
        <v>705</v>
      </c>
      <c r="DB193" s="242">
        <f>'Result Entry'!DC195</f>
        <v>0</v>
      </c>
      <c r="DC193" s="257">
        <f>'Result Entry'!DD195</f>
        <v>0</v>
      </c>
      <c r="DD193" s="235" t="str">
        <f>'Result Entry'!DE195</f>
        <v/>
      </c>
      <c r="DE193" s="235" t="str">
        <f>'Result Entry'!DF195</f>
        <v/>
      </c>
      <c r="DF193" s="235" t="str">
        <f>'Result Entry'!DG195</f>
        <v/>
      </c>
      <c r="DG193" s="258" t="str">
        <f>'Result Entry'!DH195</f>
        <v/>
      </c>
    </row>
    <row r="194" spans="1:111">
      <c r="A194" s="833"/>
      <c r="B194" s="245">
        <f t="shared" si="3"/>
        <v>0</v>
      </c>
      <c r="C194" s="234">
        <f>'Result Entry'!D196</f>
        <v>0</v>
      </c>
      <c r="D194" s="234">
        <f>'Result Entry'!E196</f>
        <v>0</v>
      </c>
      <c r="E194" s="234">
        <f>'Result Entry'!F196</f>
        <v>0</v>
      </c>
      <c r="F194" s="235">
        <f>'Result Entry'!G196</f>
        <v>0</v>
      </c>
      <c r="G194" s="235">
        <f>'Result Entry'!H196</f>
        <v>0</v>
      </c>
      <c r="H194" s="235">
        <f>'Result Entry'!I196</f>
        <v>0</v>
      </c>
      <c r="I194" s="525">
        <f>'Result Entry'!J196</f>
        <v>0</v>
      </c>
      <c r="J194" s="92">
        <f>'Result Entry'!K196</f>
        <v>0</v>
      </c>
      <c r="K194" s="246">
        <f>'Result Entry'!L196</f>
        <v>0</v>
      </c>
      <c r="L194" s="246">
        <f>'Result Entry'!M196</f>
        <v>0</v>
      </c>
      <c r="M194" s="247">
        <f>'Result Entry'!N196</f>
        <v>0</v>
      </c>
      <c r="N194" s="248">
        <f>'Result Entry'!O196</f>
        <v>0</v>
      </c>
      <c r="O194" s="248">
        <f>'Result Entry'!P196</f>
        <v>0</v>
      </c>
      <c r="P194" s="249">
        <f>'Result Entry'!Q196</f>
        <v>0</v>
      </c>
      <c r="Q194" s="91">
        <f>'Result Entry'!R196</f>
        <v>0</v>
      </c>
      <c r="R194" s="250">
        <f>'Result Entry'!S196</f>
        <v>0</v>
      </c>
      <c r="S194" s="250">
        <f>'Result Entry'!T196</f>
        <v>0</v>
      </c>
      <c r="T194" s="250">
        <f>'Result Entry'!U196</f>
        <v>0</v>
      </c>
      <c r="U194" s="91">
        <f>'Result Entry'!V196</f>
        <v>0</v>
      </c>
      <c r="V194" s="250">
        <f>'Result Entry'!W196</f>
        <v>0</v>
      </c>
      <c r="W194" s="235">
        <f>'Result Entry'!X196</f>
        <v>0</v>
      </c>
      <c r="X194" s="251" t="str">
        <f>'Result Entry'!Y196</f>
        <v/>
      </c>
      <c r="Y194" s="252">
        <f>'Result Entry'!Z196</f>
        <v>0</v>
      </c>
      <c r="Z194" s="246">
        <f>'Result Entry'!AA196</f>
        <v>0</v>
      </c>
      <c r="AA194" s="246">
        <f>'Result Entry'!AB196</f>
        <v>0</v>
      </c>
      <c r="AB194" s="247">
        <f>'Result Entry'!AC196</f>
        <v>0</v>
      </c>
      <c r="AC194" s="248">
        <f>'Result Entry'!AD196</f>
        <v>0</v>
      </c>
      <c r="AD194" s="248">
        <f>'Result Entry'!AE196</f>
        <v>0</v>
      </c>
      <c r="AE194" s="249">
        <f>'Result Entry'!AF196</f>
        <v>0</v>
      </c>
      <c r="AF194" s="91">
        <f>'Result Entry'!AG196</f>
        <v>0</v>
      </c>
      <c r="AG194" s="250">
        <f>'Result Entry'!AH196</f>
        <v>0</v>
      </c>
      <c r="AH194" s="250">
        <f>'Result Entry'!AI196</f>
        <v>0</v>
      </c>
      <c r="AI194" s="250">
        <f>'Result Entry'!AJ196</f>
        <v>0</v>
      </c>
      <c r="AJ194" s="91">
        <f>'Result Entry'!AK196</f>
        <v>0</v>
      </c>
      <c r="AK194" s="250">
        <f>'Result Entry'!AL196</f>
        <v>0</v>
      </c>
      <c r="AL194" s="235">
        <f>'Result Entry'!AM196</f>
        <v>0</v>
      </c>
      <c r="AM194" s="251" t="str">
        <f>'Result Entry'!AN196</f>
        <v/>
      </c>
      <c r="AN194" s="252">
        <f>'Result Entry'!AO196</f>
        <v>0</v>
      </c>
      <c r="AO194" s="246">
        <f>'Result Entry'!AP196</f>
        <v>0</v>
      </c>
      <c r="AP194" s="246">
        <f>'Result Entry'!AQ196</f>
        <v>0</v>
      </c>
      <c r="AQ194" s="247">
        <f>'Result Entry'!AR196</f>
        <v>0</v>
      </c>
      <c r="AR194" s="248">
        <f>'Result Entry'!AS196</f>
        <v>0</v>
      </c>
      <c r="AS194" s="248">
        <f>'Result Entry'!AT196</f>
        <v>0</v>
      </c>
      <c r="AT194" s="249">
        <f>'Result Entry'!AU196</f>
        <v>0</v>
      </c>
      <c r="AU194" s="91">
        <f>'Result Entry'!AV196</f>
        <v>0</v>
      </c>
      <c r="AV194" s="250">
        <f>'Result Entry'!AW196</f>
        <v>0</v>
      </c>
      <c r="AW194" s="250">
        <f>'Result Entry'!AX196</f>
        <v>0</v>
      </c>
      <c r="AX194" s="250">
        <f>'Result Entry'!AY196</f>
        <v>0</v>
      </c>
      <c r="AY194" s="91">
        <f>'Result Entry'!AZ196</f>
        <v>0</v>
      </c>
      <c r="AZ194" s="250">
        <f>'Result Entry'!BA196</f>
        <v>0</v>
      </c>
      <c r="BA194" s="235">
        <f>'Result Entry'!BB196</f>
        <v>0</v>
      </c>
      <c r="BB194" s="251" t="str">
        <f>'Result Entry'!BC196</f>
        <v/>
      </c>
      <c r="BC194" s="252">
        <f>'Result Entry'!BD196</f>
        <v>0</v>
      </c>
      <c r="BD194" s="246">
        <f>'Result Entry'!BE196</f>
        <v>0</v>
      </c>
      <c r="BE194" s="246">
        <f>'Result Entry'!BF196</f>
        <v>0</v>
      </c>
      <c r="BF194" s="247">
        <f>'Result Entry'!BG196</f>
        <v>0</v>
      </c>
      <c r="BG194" s="248">
        <f>'Result Entry'!BH196</f>
        <v>0</v>
      </c>
      <c r="BH194" s="248">
        <f>'Result Entry'!BI196</f>
        <v>0</v>
      </c>
      <c r="BI194" s="249">
        <f>'Result Entry'!BJ196</f>
        <v>0</v>
      </c>
      <c r="BJ194" s="91">
        <f>'Result Entry'!BK196</f>
        <v>0</v>
      </c>
      <c r="BK194" s="250">
        <f>'Result Entry'!BL196</f>
        <v>0</v>
      </c>
      <c r="BL194" s="250">
        <f>'Result Entry'!BM196</f>
        <v>0</v>
      </c>
      <c r="BM194" s="250">
        <f>'Result Entry'!BN196</f>
        <v>0</v>
      </c>
      <c r="BN194" s="91">
        <f>'Result Entry'!BO196</f>
        <v>0</v>
      </c>
      <c r="BO194" s="250">
        <f>'Result Entry'!BP196</f>
        <v>0</v>
      </c>
      <c r="BP194" s="235">
        <f>'Result Entry'!BQ196</f>
        <v>0</v>
      </c>
      <c r="BQ194" s="251" t="str">
        <f>'Result Entry'!BR196</f>
        <v/>
      </c>
      <c r="BR194" s="259">
        <f>'Result Entry'!BS196</f>
        <v>0</v>
      </c>
      <c r="BS194" s="254">
        <f>'Result Entry'!BT196</f>
        <v>0</v>
      </c>
      <c r="BT194" s="254">
        <f>'Result Entry'!BU196</f>
        <v>0</v>
      </c>
      <c r="BU194" s="254">
        <f>'Result Entry'!BV196</f>
        <v>0</v>
      </c>
      <c r="BV194" s="254">
        <f>'Result Entry'!BW196</f>
        <v>0</v>
      </c>
      <c r="BW194" s="260">
        <f>'Result Entry'!BX196</f>
        <v>0</v>
      </c>
      <c r="BX194" s="235">
        <f>'Result Entry'!BY196</f>
        <v>0</v>
      </c>
      <c r="BY194" s="251" t="str">
        <f>'Result Entry'!BZ196</f>
        <v/>
      </c>
      <c r="BZ194" s="259">
        <f>'Result Entry'!CA196</f>
        <v>0</v>
      </c>
      <c r="CA194" s="254">
        <f>'Result Entry'!CB196</f>
        <v>0</v>
      </c>
      <c r="CB194" s="254">
        <f>'Result Entry'!CC196</f>
        <v>0</v>
      </c>
      <c r="CC194" s="254">
        <f>'Result Entry'!CD196</f>
        <v>0</v>
      </c>
      <c r="CD194" s="254">
        <f>'Result Entry'!CE196</f>
        <v>0</v>
      </c>
      <c r="CE194" s="260">
        <f>'Result Entry'!CF196</f>
        <v>0</v>
      </c>
      <c r="CF194" s="235">
        <f>'Result Entry'!CG196</f>
        <v>0</v>
      </c>
      <c r="CG194" s="251" t="str">
        <f>'Result Entry'!CH196</f>
        <v/>
      </c>
      <c r="CH194" s="259">
        <f>'Result Entry'!CI196</f>
        <v>0</v>
      </c>
      <c r="CI194" s="254">
        <f>'Result Entry'!CJ196</f>
        <v>0</v>
      </c>
      <c r="CJ194" s="254">
        <f>'Result Entry'!CK196</f>
        <v>0</v>
      </c>
      <c r="CK194" s="254">
        <f>'Result Entry'!CL196</f>
        <v>0</v>
      </c>
      <c r="CL194" s="254">
        <f>'Result Entry'!CM196</f>
        <v>0</v>
      </c>
      <c r="CM194" s="260">
        <f>'Result Entry'!CN196</f>
        <v>0</v>
      </c>
      <c r="CN194" s="235">
        <f>'Result Entry'!CO196</f>
        <v>0</v>
      </c>
      <c r="CO194" s="251" t="str">
        <f>'Result Entry'!CP196</f>
        <v/>
      </c>
      <c r="CP194" s="259">
        <f>'Result Entry'!CQ196</f>
        <v>0</v>
      </c>
      <c r="CQ194" s="254">
        <f>'Result Entry'!CR196</f>
        <v>0</v>
      </c>
      <c r="CR194" s="254">
        <f>'Result Entry'!CS196</f>
        <v>0</v>
      </c>
      <c r="CS194" s="254">
        <f>'Result Entry'!CT196</f>
        <v>0</v>
      </c>
      <c r="CT194" s="254">
        <f>'Result Entry'!CU196</f>
        <v>0</v>
      </c>
      <c r="CU194" s="260">
        <f>'Result Entry'!CV196</f>
        <v>0</v>
      </c>
      <c r="CV194" s="235" t="str">
        <f>'Result Entry'!CW196</f>
        <v/>
      </c>
      <c r="CW194" s="251" t="str">
        <f>'Result Entry'!CX196</f>
        <v/>
      </c>
      <c r="CX194" s="261">
        <f>'Result Entry'!CY196</f>
        <v>0</v>
      </c>
      <c r="CY194" s="262">
        <f>'Result Entry'!CZ196</f>
        <v>0</v>
      </c>
      <c r="CZ194" s="263" t="str">
        <f>'Result Entry'!DA196</f>
        <v/>
      </c>
      <c r="DA194" s="256">
        <f>'Result Entry'!DB196</f>
        <v>705</v>
      </c>
      <c r="DB194" s="242">
        <f>'Result Entry'!DC196</f>
        <v>0</v>
      </c>
      <c r="DC194" s="257">
        <f>'Result Entry'!DD196</f>
        <v>0</v>
      </c>
      <c r="DD194" s="235" t="str">
        <f>'Result Entry'!DE196</f>
        <v/>
      </c>
      <c r="DE194" s="235" t="str">
        <f>'Result Entry'!DF196</f>
        <v/>
      </c>
      <c r="DF194" s="235" t="str">
        <f>'Result Entry'!DG196</f>
        <v/>
      </c>
      <c r="DG194" s="258" t="str">
        <f>'Result Entry'!DH196</f>
        <v/>
      </c>
    </row>
    <row r="195" spans="1:111">
      <c r="A195" s="833"/>
      <c r="B195" s="245">
        <f t="shared" si="3"/>
        <v>0</v>
      </c>
      <c r="C195" s="234">
        <f>'Result Entry'!D197</f>
        <v>0</v>
      </c>
      <c r="D195" s="234">
        <f>'Result Entry'!E197</f>
        <v>0</v>
      </c>
      <c r="E195" s="234">
        <f>'Result Entry'!F197</f>
        <v>0</v>
      </c>
      <c r="F195" s="235">
        <f>'Result Entry'!G197</f>
        <v>0</v>
      </c>
      <c r="G195" s="235">
        <f>'Result Entry'!H197</f>
        <v>0</v>
      </c>
      <c r="H195" s="235">
        <f>'Result Entry'!I197</f>
        <v>0</v>
      </c>
      <c r="I195" s="525">
        <f>'Result Entry'!J197</f>
        <v>0</v>
      </c>
      <c r="J195" s="92">
        <f>'Result Entry'!K197</f>
        <v>0</v>
      </c>
      <c r="K195" s="246">
        <f>'Result Entry'!L197</f>
        <v>0</v>
      </c>
      <c r="L195" s="246">
        <f>'Result Entry'!M197</f>
        <v>0</v>
      </c>
      <c r="M195" s="247">
        <f>'Result Entry'!N197</f>
        <v>0</v>
      </c>
      <c r="N195" s="248">
        <f>'Result Entry'!O197</f>
        <v>0</v>
      </c>
      <c r="O195" s="248">
        <f>'Result Entry'!P197</f>
        <v>0</v>
      </c>
      <c r="P195" s="249">
        <f>'Result Entry'!Q197</f>
        <v>0</v>
      </c>
      <c r="Q195" s="91">
        <f>'Result Entry'!R197</f>
        <v>0</v>
      </c>
      <c r="R195" s="250">
        <f>'Result Entry'!S197</f>
        <v>0</v>
      </c>
      <c r="S195" s="250">
        <f>'Result Entry'!T197</f>
        <v>0</v>
      </c>
      <c r="T195" s="250">
        <f>'Result Entry'!U197</f>
        <v>0</v>
      </c>
      <c r="U195" s="91">
        <f>'Result Entry'!V197</f>
        <v>0</v>
      </c>
      <c r="V195" s="250">
        <f>'Result Entry'!W197</f>
        <v>0</v>
      </c>
      <c r="W195" s="235">
        <f>'Result Entry'!X197</f>
        <v>0</v>
      </c>
      <c r="X195" s="251" t="str">
        <f>'Result Entry'!Y197</f>
        <v/>
      </c>
      <c r="Y195" s="252">
        <f>'Result Entry'!Z197</f>
        <v>0</v>
      </c>
      <c r="Z195" s="246">
        <f>'Result Entry'!AA197</f>
        <v>0</v>
      </c>
      <c r="AA195" s="246">
        <f>'Result Entry'!AB197</f>
        <v>0</v>
      </c>
      <c r="AB195" s="247">
        <f>'Result Entry'!AC197</f>
        <v>0</v>
      </c>
      <c r="AC195" s="248">
        <f>'Result Entry'!AD197</f>
        <v>0</v>
      </c>
      <c r="AD195" s="248">
        <f>'Result Entry'!AE197</f>
        <v>0</v>
      </c>
      <c r="AE195" s="249">
        <f>'Result Entry'!AF197</f>
        <v>0</v>
      </c>
      <c r="AF195" s="91">
        <f>'Result Entry'!AG197</f>
        <v>0</v>
      </c>
      <c r="AG195" s="250">
        <f>'Result Entry'!AH197</f>
        <v>0</v>
      </c>
      <c r="AH195" s="250">
        <f>'Result Entry'!AI197</f>
        <v>0</v>
      </c>
      <c r="AI195" s="250">
        <f>'Result Entry'!AJ197</f>
        <v>0</v>
      </c>
      <c r="AJ195" s="91">
        <f>'Result Entry'!AK197</f>
        <v>0</v>
      </c>
      <c r="AK195" s="250">
        <f>'Result Entry'!AL197</f>
        <v>0</v>
      </c>
      <c r="AL195" s="235">
        <f>'Result Entry'!AM197</f>
        <v>0</v>
      </c>
      <c r="AM195" s="251" t="str">
        <f>'Result Entry'!AN197</f>
        <v/>
      </c>
      <c r="AN195" s="252">
        <f>'Result Entry'!AO197</f>
        <v>0</v>
      </c>
      <c r="AO195" s="246">
        <f>'Result Entry'!AP197</f>
        <v>0</v>
      </c>
      <c r="AP195" s="246">
        <f>'Result Entry'!AQ197</f>
        <v>0</v>
      </c>
      <c r="AQ195" s="247">
        <f>'Result Entry'!AR197</f>
        <v>0</v>
      </c>
      <c r="AR195" s="248">
        <f>'Result Entry'!AS197</f>
        <v>0</v>
      </c>
      <c r="AS195" s="248">
        <f>'Result Entry'!AT197</f>
        <v>0</v>
      </c>
      <c r="AT195" s="249">
        <f>'Result Entry'!AU197</f>
        <v>0</v>
      </c>
      <c r="AU195" s="91">
        <f>'Result Entry'!AV197</f>
        <v>0</v>
      </c>
      <c r="AV195" s="250">
        <f>'Result Entry'!AW197</f>
        <v>0</v>
      </c>
      <c r="AW195" s="250">
        <f>'Result Entry'!AX197</f>
        <v>0</v>
      </c>
      <c r="AX195" s="250">
        <f>'Result Entry'!AY197</f>
        <v>0</v>
      </c>
      <c r="AY195" s="91">
        <f>'Result Entry'!AZ197</f>
        <v>0</v>
      </c>
      <c r="AZ195" s="250">
        <f>'Result Entry'!BA197</f>
        <v>0</v>
      </c>
      <c r="BA195" s="235">
        <f>'Result Entry'!BB197</f>
        <v>0</v>
      </c>
      <c r="BB195" s="251" t="str">
        <f>'Result Entry'!BC197</f>
        <v/>
      </c>
      <c r="BC195" s="252">
        <f>'Result Entry'!BD197</f>
        <v>0</v>
      </c>
      <c r="BD195" s="246">
        <f>'Result Entry'!BE197</f>
        <v>0</v>
      </c>
      <c r="BE195" s="246">
        <f>'Result Entry'!BF197</f>
        <v>0</v>
      </c>
      <c r="BF195" s="247">
        <f>'Result Entry'!BG197</f>
        <v>0</v>
      </c>
      <c r="BG195" s="248">
        <f>'Result Entry'!BH197</f>
        <v>0</v>
      </c>
      <c r="BH195" s="248">
        <f>'Result Entry'!BI197</f>
        <v>0</v>
      </c>
      <c r="BI195" s="249">
        <f>'Result Entry'!BJ197</f>
        <v>0</v>
      </c>
      <c r="BJ195" s="91">
        <f>'Result Entry'!BK197</f>
        <v>0</v>
      </c>
      <c r="BK195" s="250">
        <f>'Result Entry'!BL197</f>
        <v>0</v>
      </c>
      <c r="BL195" s="250">
        <f>'Result Entry'!BM197</f>
        <v>0</v>
      </c>
      <c r="BM195" s="250">
        <f>'Result Entry'!BN197</f>
        <v>0</v>
      </c>
      <c r="BN195" s="91">
        <f>'Result Entry'!BO197</f>
        <v>0</v>
      </c>
      <c r="BO195" s="250">
        <f>'Result Entry'!BP197</f>
        <v>0</v>
      </c>
      <c r="BP195" s="235">
        <f>'Result Entry'!BQ197</f>
        <v>0</v>
      </c>
      <c r="BQ195" s="251" t="str">
        <f>'Result Entry'!BR197</f>
        <v/>
      </c>
      <c r="BR195" s="259">
        <f>'Result Entry'!BS197</f>
        <v>0</v>
      </c>
      <c r="BS195" s="254">
        <f>'Result Entry'!BT197</f>
        <v>0</v>
      </c>
      <c r="BT195" s="254">
        <f>'Result Entry'!BU197</f>
        <v>0</v>
      </c>
      <c r="BU195" s="254">
        <f>'Result Entry'!BV197</f>
        <v>0</v>
      </c>
      <c r="BV195" s="254">
        <f>'Result Entry'!BW197</f>
        <v>0</v>
      </c>
      <c r="BW195" s="260">
        <f>'Result Entry'!BX197</f>
        <v>0</v>
      </c>
      <c r="BX195" s="235">
        <f>'Result Entry'!BY197</f>
        <v>0</v>
      </c>
      <c r="BY195" s="251" t="str">
        <f>'Result Entry'!BZ197</f>
        <v/>
      </c>
      <c r="BZ195" s="259">
        <f>'Result Entry'!CA197</f>
        <v>0</v>
      </c>
      <c r="CA195" s="254">
        <f>'Result Entry'!CB197</f>
        <v>0</v>
      </c>
      <c r="CB195" s="254">
        <f>'Result Entry'!CC197</f>
        <v>0</v>
      </c>
      <c r="CC195" s="254">
        <f>'Result Entry'!CD197</f>
        <v>0</v>
      </c>
      <c r="CD195" s="254">
        <f>'Result Entry'!CE197</f>
        <v>0</v>
      </c>
      <c r="CE195" s="260">
        <f>'Result Entry'!CF197</f>
        <v>0</v>
      </c>
      <c r="CF195" s="235">
        <f>'Result Entry'!CG197</f>
        <v>0</v>
      </c>
      <c r="CG195" s="251" t="str">
        <f>'Result Entry'!CH197</f>
        <v/>
      </c>
      <c r="CH195" s="259">
        <f>'Result Entry'!CI197</f>
        <v>0</v>
      </c>
      <c r="CI195" s="254">
        <f>'Result Entry'!CJ197</f>
        <v>0</v>
      </c>
      <c r="CJ195" s="254">
        <f>'Result Entry'!CK197</f>
        <v>0</v>
      </c>
      <c r="CK195" s="254">
        <f>'Result Entry'!CL197</f>
        <v>0</v>
      </c>
      <c r="CL195" s="254">
        <f>'Result Entry'!CM197</f>
        <v>0</v>
      </c>
      <c r="CM195" s="260">
        <f>'Result Entry'!CN197</f>
        <v>0</v>
      </c>
      <c r="CN195" s="235">
        <f>'Result Entry'!CO197</f>
        <v>0</v>
      </c>
      <c r="CO195" s="251" t="str">
        <f>'Result Entry'!CP197</f>
        <v/>
      </c>
      <c r="CP195" s="259">
        <f>'Result Entry'!CQ197</f>
        <v>0</v>
      </c>
      <c r="CQ195" s="254">
        <f>'Result Entry'!CR197</f>
        <v>0</v>
      </c>
      <c r="CR195" s="254">
        <f>'Result Entry'!CS197</f>
        <v>0</v>
      </c>
      <c r="CS195" s="254">
        <f>'Result Entry'!CT197</f>
        <v>0</v>
      </c>
      <c r="CT195" s="254">
        <f>'Result Entry'!CU197</f>
        <v>0</v>
      </c>
      <c r="CU195" s="260">
        <f>'Result Entry'!CV197</f>
        <v>0</v>
      </c>
      <c r="CV195" s="235" t="str">
        <f>'Result Entry'!CW197</f>
        <v/>
      </c>
      <c r="CW195" s="251" t="str">
        <f>'Result Entry'!CX197</f>
        <v/>
      </c>
      <c r="CX195" s="261">
        <f>'Result Entry'!CY197</f>
        <v>0</v>
      </c>
      <c r="CY195" s="262">
        <f>'Result Entry'!CZ197</f>
        <v>0</v>
      </c>
      <c r="CZ195" s="263" t="str">
        <f>'Result Entry'!DA197</f>
        <v/>
      </c>
      <c r="DA195" s="256">
        <f>'Result Entry'!DB197</f>
        <v>705</v>
      </c>
      <c r="DB195" s="242">
        <f>'Result Entry'!DC197</f>
        <v>0</v>
      </c>
      <c r="DC195" s="257">
        <f>'Result Entry'!DD197</f>
        <v>0</v>
      </c>
      <c r="DD195" s="235" t="str">
        <f>'Result Entry'!DE197</f>
        <v/>
      </c>
      <c r="DE195" s="235" t="str">
        <f>'Result Entry'!DF197</f>
        <v/>
      </c>
      <c r="DF195" s="235" t="str">
        <f>'Result Entry'!DG197</f>
        <v/>
      </c>
      <c r="DG195" s="258" t="str">
        <f>'Result Entry'!DH197</f>
        <v/>
      </c>
    </row>
    <row r="196" spans="1:111">
      <c r="A196" s="833"/>
      <c r="B196" s="245">
        <f t="shared" si="3"/>
        <v>0</v>
      </c>
      <c r="C196" s="234">
        <f>'Result Entry'!D198</f>
        <v>0</v>
      </c>
      <c r="D196" s="234">
        <f>'Result Entry'!E198</f>
        <v>0</v>
      </c>
      <c r="E196" s="234">
        <f>'Result Entry'!F198</f>
        <v>0</v>
      </c>
      <c r="F196" s="235">
        <f>'Result Entry'!G198</f>
        <v>0</v>
      </c>
      <c r="G196" s="235">
        <f>'Result Entry'!H198</f>
        <v>0</v>
      </c>
      <c r="H196" s="235">
        <f>'Result Entry'!I198</f>
        <v>0</v>
      </c>
      <c r="I196" s="525">
        <f>'Result Entry'!J198</f>
        <v>0</v>
      </c>
      <c r="J196" s="92">
        <f>'Result Entry'!K198</f>
        <v>0</v>
      </c>
      <c r="K196" s="246">
        <f>'Result Entry'!L198</f>
        <v>0</v>
      </c>
      <c r="L196" s="246">
        <f>'Result Entry'!M198</f>
        <v>0</v>
      </c>
      <c r="M196" s="247">
        <f>'Result Entry'!N198</f>
        <v>0</v>
      </c>
      <c r="N196" s="248">
        <f>'Result Entry'!O198</f>
        <v>0</v>
      </c>
      <c r="O196" s="248">
        <f>'Result Entry'!P198</f>
        <v>0</v>
      </c>
      <c r="P196" s="249">
        <f>'Result Entry'!Q198</f>
        <v>0</v>
      </c>
      <c r="Q196" s="91">
        <f>'Result Entry'!R198</f>
        <v>0</v>
      </c>
      <c r="R196" s="250">
        <f>'Result Entry'!S198</f>
        <v>0</v>
      </c>
      <c r="S196" s="250">
        <f>'Result Entry'!T198</f>
        <v>0</v>
      </c>
      <c r="T196" s="250">
        <f>'Result Entry'!U198</f>
        <v>0</v>
      </c>
      <c r="U196" s="91">
        <f>'Result Entry'!V198</f>
        <v>0</v>
      </c>
      <c r="V196" s="250">
        <f>'Result Entry'!W198</f>
        <v>0</v>
      </c>
      <c r="W196" s="235">
        <f>'Result Entry'!X198</f>
        <v>0</v>
      </c>
      <c r="X196" s="251" t="str">
        <f>'Result Entry'!Y198</f>
        <v/>
      </c>
      <c r="Y196" s="252">
        <f>'Result Entry'!Z198</f>
        <v>0</v>
      </c>
      <c r="Z196" s="246">
        <f>'Result Entry'!AA198</f>
        <v>0</v>
      </c>
      <c r="AA196" s="246">
        <f>'Result Entry'!AB198</f>
        <v>0</v>
      </c>
      <c r="AB196" s="247">
        <f>'Result Entry'!AC198</f>
        <v>0</v>
      </c>
      <c r="AC196" s="248">
        <f>'Result Entry'!AD198</f>
        <v>0</v>
      </c>
      <c r="AD196" s="248">
        <f>'Result Entry'!AE198</f>
        <v>0</v>
      </c>
      <c r="AE196" s="249">
        <f>'Result Entry'!AF198</f>
        <v>0</v>
      </c>
      <c r="AF196" s="91">
        <f>'Result Entry'!AG198</f>
        <v>0</v>
      </c>
      <c r="AG196" s="250">
        <f>'Result Entry'!AH198</f>
        <v>0</v>
      </c>
      <c r="AH196" s="250">
        <f>'Result Entry'!AI198</f>
        <v>0</v>
      </c>
      <c r="AI196" s="250">
        <f>'Result Entry'!AJ198</f>
        <v>0</v>
      </c>
      <c r="AJ196" s="91">
        <f>'Result Entry'!AK198</f>
        <v>0</v>
      </c>
      <c r="AK196" s="250">
        <f>'Result Entry'!AL198</f>
        <v>0</v>
      </c>
      <c r="AL196" s="235">
        <f>'Result Entry'!AM198</f>
        <v>0</v>
      </c>
      <c r="AM196" s="251" t="str">
        <f>'Result Entry'!AN198</f>
        <v/>
      </c>
      <c r="AN196" s="252">
        <f>'Result Entry'!AO198</f>
        <v>0</v>
      </c>
      <c r="AO196" s="246">
        <f>'Result Entry'!AP198</f>
        <v>0</v>
      </c>
      <c r="AP196" s="246">
        <f>'Result Entry'!AQ198</f>
        <v>0</v>
      </c>
      <c r="AQ196" s="247">
        <f>'Result Entry'!AR198</f>
        <v>0</v>
      </c>
      <c r="AR196" s="248">
        <f>'Result Entry'!AS198</f>
        <v>0</v>
      </c>
      <c r="AS196" s="248">
        <f>'Result Entry'!AT198</f>
        <v>0</v>
      </c>
      <c r="AT196" s="249">
        <f>'Result Entry'!AU198</f>
        <v>0</v>
      </c>
      <c r="AU196" s="91">
        <f>'Result Entry'!AV198</f>
        <v>0</v>
      </c>
      <c r="AV196" s="250">
        <f>'Result Entry'!AW198</f>
        <v>0</v>
      </c>
      <c r="AW196" s="250">
        <f>'Result Entry'!AX198</f>
        <v>0</v>
      </c>
      <c r="AX196" s="250">
        <f>'Result Entry'!AY198</f>
        <v>0</v>
      </c>
      <c r="AY196" s="91">
        <f>'Result Entry'!AZ198</f>
        <v>0</v>
      </c>
      <c r="AZ196" s="250">
        <f>'Result Entry'!BA198</f>
        <v>0</v>
      </c>
      <c r="BA196" s="235">
        <f>'Result Entry'!BB198</f>
        <v>0</v>
      </c>
      <c r="BB196" s="251" t="str">
        <f>'Result Entry'!BC198</f>
        <v/>
      </c>
      <c r="BC196" s="252">
        <f>'Result Entry'!BD198</f>
        <v>0</v>
      </c>
      <c r="BD196" s="246">
        <f>'Result Entry'!BE198</f>
        <v>0</v>
      </c>
      <c r="BE196" s="246">
        <f>'Result Entry'!BF198</f>
        <v>0</v>
      </c>
      <c r="BF196" s="247">
        <f>'Result Entry'!BG198</f>
        <v>0</v>
      </c>
      <c r="BG196" s="248">
        <f>'Result Entry'!BH198</f>
        <v>0</v>
      </c>
      <c r="BH196" s="248">
        <f>'Result Entry'!BI198</f>
        <v>0</v>
      </c>
      <c r="BI196" s="249">
        <f>'Result Entry'!BJ198</f>
        <v>0</v>
      </c>
      <c r="BJ196" s="91">
        <f>'Result Entry'!BK198</f>
        <v>0</v>
      </c>
      <c r="BK196" s="250">
        <f>'Result Entry'!BL198</f>
        <v>0</v>
      </c>
      <c r="BL196" s="250">
        <f>'Result Entry'!BM198</f>
        <v>0</v>
      </c>
      <c r="BM196" s="250">
        <f>'Result Entry'!BN198</f>
        <v>0</v>
      </c>
      <c r="BN196" s="91">
        <f>'Result Entry'!BO198</f>
        <v>0</v>
      </c>
      <c r="BO196" s="250">
        <f>'Result Entry'!BP198</f>
        <v>0</v>
      </c>
      <c r="BP196" s="235">
        <f>'Result Entry'!BQ198</f>
        <v>0</v>
      </c>
      <c r="BQ196" s="251" t="str">
        <f>'Result Entry'!BR198</f>
        <v/>
      </c>
      <c r="BR196" s="259">
        <f>'Result Entry'!BS198</f>
        <v>0</v>
      </c>
      <c r="BS196" s="254">
        <f>'Result Entry'!BT198</f>
        <v>0</v>
      </c>
      <c r="BT196" s="254">
        <f>'Result Entry'!BU198</f>
        <v>0</v>
      </c>
      <c r="BU196" s="254">
        <f>'Result Entry'!BV198</f>
        <v>0</v>
      </c>
      <c r="BV196" s="254">
        <f>'Result Entry'!BW198</f>
        <v>0</v>
      </c>
      <c r="BW196" s="260">
        <f>'Result Entry'!BX198</f>
        <v>0</v>
      </c>
      <c r="BX196" s="235">
        <f>'Result Entry'!BY198</f>
        <v>0</v>
      </c>
      <c r="BY196" s="251" t="str">
        <f>'Result Entry'!BZ198</f>
        <v/>
      </c>
      <c r="BZ196" s="259">
        <f>'Result Entry'!CA198</f>
        <v>0</v>
      </c>
      <c r="CA196" s="254">
        <f>'Result Entry'!CB198</f>
        <v>0</v>
      </c>
      <c r="CB196" s="254">
        <f>'Result Entry'!CC198</f>
        <v>0</v>
      </c>
      <c r="CC196" s="254">
        <f>'Result Entry'!CD198</f>
        <v>0</v>
      </c>
      <c r="CD196" s="254">
        <f>'Result Entry'!CE198</f>
        <v>0</v>
      </c>
      <c r="CE196" s="260">
        <f>'Result Entry'!CF198</f>
        <v>0</v>
      </c>
      <c r="CF196" s="235">
        <f>'Result Entry'!CG198</f>
        <v>0</v>
      </c>
      <c r="CG196" s="251" t="str">
        <f>'Result Entry'!CH198</f>
        <v/>
      </c>
      <c r="CH196" s="259">
        <f>'Result Entry'!CI198</f>
        <v>0</v>
      </c>
      <c r="CI196" s="254">
        <f>'Result Entry'!CJ198</f>
        <v>0</v>
      </c>
      <c r="CJ196" s="254">
        <f>'Result Entry'!CK198</f>
        <v>0</v>
      </c>
      <c r="CK196" s="254">
        <f>'Result Entry'!CL198</f>
        <v>0</v>
      </c>
      <c r="CL196" s="254">
        <f>'Result Entry'!CM198</f>
        <v>0</v>
      </c>
      <c r="CM196" s="260">
        <f>'Result Entry'!CN198</f>
        <v>0</v>
      </c>
      <c r="CN196" s="235">
        <f>'Result Entry'!CO198</f>
        <v>0</v>
      </c>
      <c r="CO196" s="251" t="str">
        <f>'Result Entry'!CP198</f>
        <v/>
      </c>
      <c r="CP196" s="259">
        <f>'Result Entry'!CQ198</f>
        <v>0</v>
      </c>
      <c r="CQ196" s="254">
        <f>'Result Entry'!CR198</f>
        <v>0</v>
      </c>
      <c r="CR196" s="254">
        <f>'Result Entry'!CS198</f>
        <v>0</v>
      </c>
      <c r="CS196" s="254">
        <f>'Result Entry'!CT198</f>
        <v>0</v>
      </c>
      <c r="CT196" s="254">
        <f>'Result Entry'!CU198</f>
        <v>0</v>
      </c>
      <c r="CU196" s="260">
        <f>'Result Entry'!CV198</f>
        <v>0</v>
      </c>
      <c r="CV196" s="235" t="str">
        <f>'Result Entry'!CW198</f>
        <v/>
      </c>
      <c r="CW196" s="251" t="str">
        <f>'Result Entry'!CX198</f>
        <v/>
      </c>
      <c r="CX196" s="261">
        <f>'Result Entry'!CY198</f>
        <v>0</v>
      </c>
      <c r="CY196" s="262">
        <f>'Result Entry'!CZ198</f>
        <v>0</v>
      </c>
      <c r="CZ196" s="263" t="str">
        <f>'Result Entry'!DA198</f>
        <v/>
      </c>
      <c r="DA196" s="256">
        <f>'Result Entry'!DB198</f>
        <v>705</v>
      </c>
      <c r="DB196" s="242">
        <f>'Result Entry'!DC198</f>
        <v>0</v>
      </c>
      <c r="DC196" s="257">
        <f>'Result Entry'!DD198</f>
        <v>0</v>
      </c>
      <c r="DD196" s="235" t="str">
        <f>'Result Entry'!DE198</f>
        <v/>
      </c>
      <c r="DE196" s="235" t="str">
        <f>'Result Entry'!DF198</f>
        <v/>
      </c>
      <c r="DF196" s="235" t="str">
        <f>'Result Entry'!DG198</f>
        <v/>
      </c>
      <c r="DG196" s="258" t="str">
        <f>'Result Entry'!DH198</f>
        <v/>
      </c>
    </row>
    <row r="197" spans="1:111">
      <c r="A197" s="833"/>
      <c r="B197" s="245">
        <f t="shared" si="3"/>
        <v>0</v>
      </c>
      <c r="C197" s="234">
        <f>'Result Entry'!D199</f>
        <v>0</v>
      </c>
      <c r="D197" s="234">
        <f>'Result Entry'!E199</f>
        <v>0</v>
      </c>
      <c r="E197" s="234">
        <f>'Result Entry'!F199</f>
        <v>0</v>
      </c>
      <c r="F197" s="235">
        <f>'Result Entry'!G199</f>
        <v>0</v>
      </c>
      <c r="G197" s="235">
        <f>'Result Entry'!H199</f>
        <v>0</v>
      </c>
      <c r="H197" s="235">
        <f>'Result Entry'!I199</f>
        <v>0</v>
      </c>
      <c r="I197" s="525">
        <f>'Result Entry'!J199</f>
        <v>0</v>
      </c>
      <c r="J197" s="92">
        <f>'Result Entry'!K199</f>
        <v>0</v>
      </c>
      <c r="K197" s="246">
        <f>'Result Entry'!L199</f>
        <v>0</v>
      </c>
      <c r="L197" s="246">
        <f>'Result Entry'!M199</f>
        <v>0</v>
      </c>
      <c r="M197" s="247">
        <f>'Result Entry'!N199</f>
        <v>0</v>
      </c>
      <c r="N197" s="248">
        <f>'Result Entry'!O199</f>
        <v>0</v>
      </c>
      <c r="O197" s="248">
        <f>'Result Entry'!P199</f>
        <v>0</v>
      </c>
      <c r="P197" s="249">
        <f>'Result Entry'!Q199</f>
        <v>0</v>
      </c>
      <c r="Q197" s="91">
        <f>'Result Entry'!R199</f>
        <v>0</v>
      </c>
      <c r="R197" s="250">
        <f>'Result Entry'!S199</f>
        <v>0</v>
      </c>
      <c r="S197" s="250">
        <f>'Result Entry'!T199</f>
        <v>0</v>
      </c>
      <c r="T197" s="250">
        <f>'Result Entry'!U199</f>
        <v>0</v>
      </c>
      <c r="U197" s="91">
        <f>'Result Entry'!V199</f>
        <v>0</v>
      </c>
      <c r="V197" s="250">
        <f>'Result Entry'!W199</f>
        <v>0</v>
      </c>
      <c r="W197" s="235">
        <f>'Result Entry'!X199</f>
        <v>0</v>
      </c>
      <c r="X197" s="251" t="str">
        <f>'Result Entry'!Y199</f>
        <v/>
      </c>
      <c r="Y197" s="252">
        <f>'Result Entry'!Z199</f>
        <v>0</v>
      </c>
      <c r="Z197" s="246">
        <f>'Result Entry'!AA199</f>
        <v>0</v>
      </c>
      <c r="AA197" s="246">
        <f>'Result Entry'!AB199</f>
        <v>0</v>
      </c>
      <c r="AB197" s="247">
        <f>'Result Entry'!AC199</f>
        <v>0</v>
      </c>
      <c r="AC197" s="248">
        <f>'Result Entry'!AD199</f>
        <v>0</v>
      </c>
      <c r="AD197" s="248">
        <f>'Result Entry'!AE199</f>
        <v>0</v>
      </c>
      <c r="AE197" s="249">
        <f>'Result Entry'!AF199</f>
        <v>0</v>
      </c>
      <c r="AF197" s="91">
        <f>'Result Entry'!AG199</f>
        <v>0</v>
      </c>
      <c r="AG197" s="250">
        <f>'Result Entry'!AH199</f>
        <v>0</v>
      </c>
      <c r="AH197" s="250">
        <f>'Result Entry'!AI199</f>
        <v>0</v>
      </c>
      <c r="AI197" s="250">
        <f>'Result Entry'!AJ199</f>
        <v>0</v>
      </c>
      <c r="AJ197" s="91">
        <f>'Result Entry'!AK199</f>
        <v>0</v>
      </c>
      <c r="AK197" s="250">
        <f>'Result Entry'!AL199</f>
        <v>0</v>
      </c>
      <c r="AL197" s="235">
        <f>'Result Entry'!AM199</f>
        <v>0</v>
      </c>
      <c r="AM197" s="251" t="str">
        <f>'Result Entry'!AN199</f>
        <v/>
      </c>
      <c r="AN197" s="252">
        <f>'Result Entry'!AO199</f>
        <v>0</v>
      </c>
      <c r="AO197" s="246">
        <f>'Result Entry'!AP199</f>
        <v>0</v>
      </c>
      <c r="AP197" s="246">
        <f>'Result Entry'!AQ199</f>
        <v>0</v>
      </c>
      <c r="AQ197" s="247">
        <f>'Result Entry'!AR199</f>
        <v>0</v>
      </c>
      <c r="AR197" s="248">
        <f>'Result Entry'!AS199</f>
        <v>0</v>
      </c>
      <c r="AS197" s="248">
        <f>'Result Entry'!AT199</f>
        <v>0</v>
      </c>
      <c r="AT197" s="249">
        <f>'Result Entry'!AU199</f>
        <v>0</v>
      </c>
      <c r="AU197" s="91">
        <f>'Result Entry'!AV199</f>
        <v>0</v>
      </c>
      <c r="AV197" s="250">
        <f>'Result Entry'!AW199</f>
        <v>0</v>
      </c>
      <c r="AW197" s="250">
        <f>'Result Entry'!AX199</f>
        <v>0</v>
      </c>
      <c r="AX197" s="250">
        <f>'Result Entry'!AY199</f>
        <v>0</v>
      </c>
      <c r="AY197" s="91">
        <f>'Result Entry'!AZ199</f>
        <v>0</v>
      </c>
      <c r="AZ197" s="250">
        <f>'Result Entry'!BA199</f>
        <v>0</v>
      </c>
      <c r="BA197" s="235">
        <f>'Result Entry'!BB199</f>
        <v>0</v>
      </c>
      <c r="BB197" s="251" t="str">
        <f>'Result Entry'!BC199</f>
        <v/>
      </c>
      <c r="BC197" s="252">
        <f>'Result Entry'!BD199</f>
        <v>0</v>
      </c>
      <c r="BD197" s="246">
        <f>'Result Entry'!BE199</f>
        <v>0</v>
      </c>
      <c r="BE197" s="246">
        <f>'Result Entry'!BF199</f>
        <v>0</v>
      </c>
      <c r="BF197" s="247">
        <f>'Result Entry'!BG199</f>
        <v>0</v>
      </c>
      <c r="BG197" s="248">
        <f>'Result Entry'!BH199</f>
        <v>0</v>
      </c>
      <c r="BH197" s="248">
        <f>'Result Entry'!BI199</f>
        <v>0</v>
      </c>
      <c r="BI197" s="249">
        <f>'Result Entry'!BJ199</f>
        <v>0</v>
      </c>
      <c r="BJ197" s="91">
        <f>'Result Entry'!BK199</f>
        <v>0</v>
      </c>
      <c r="BK197" s="250">
        <f>'Result Entry'!BL199</f>
        <v>0</v>
      </c>
      <c r="BL197" s="250">
        <f>'Result Entry'!BM199</f>
        <v>0</v>
      </c>
      <c r="BM197" s="250">
        <f>'Result Entry'!BN199</f>
        <v>0</v>
      </c>
      <c r="BN197" s="91">
        <f>'Result Entry'!BO199</f>
        <v>0</v>
      </c>
      <c r="BO197" s="250">
        <f>'Result Entry'!BP199</f>
        <v>0</v>
      </c>
      <c r="BP197" s="235">
        <f>'Result Entry'!BQ199</f>
        <v>0</v>
      </c>
      <c r="BQ197" s="251" t="str">
        <f>'Result Entry'!BR199</f>
        <v/>
      </c>
      <c r="BR197" s="259">
        <f>'Result Entry'!BS199</f>
        <v>0</v>
      </c>
      <c r="BS197" s="254">
        <f>'Result Entry'!BT199</f>
        <v>0</v>
      </c>
      <c r="BT197" s="254">
        <f>'Result Entry'!BU199</f>
        <v>0</v>
      </c>
      <c r="BU197" s="254">
        <f>'Result Entry'!BV199</f>
        <v>0</v>
      </c>
      <c r="BV197" s="254">
        <f>'Result Entry'!BW199</f>
        <v>0</v>
      </c>
      <c r="BW197" s="260">
        <f>'Result Entry'!BX199</f>
        <v>0</v>
      </c>
      <c r="BX197" s="235">
        <f>'Result Entry'!BY199</f>
        <v>0</v>
      </c>
      <c r="BY197" s="251" t="str">
        <f>'Result Entry'!BZ199</f>
        <v/>
      </c>
      <c r="BZ197" s="259">
        <f>'Result Entry'!CA199</f>
        <v>0</v>
      </c>
      <c r="CA197" s="254">
        <f>'Result Entry'!CB199</f>
        <v>0</v>
      </c>
      <c r="CB197" s="254">
        <f>'Result Entry'!CC199</f>
        <v>0</v>
      </c>
      <c r="CC197" s="254">
        <f>'Result Entry'!CD199</f>
        <v>0</v>
      </c>
      <c r="CD197" s="254">
        <f>'Result Entry'!CE199</f>
        <v>0</v>
      </c>
      <c r="CE197" s="260">
        <f>'Result Entry'!CF199</f>
        <v>0</v>
      </c>
      <c r="CF197" s="235">
        <f>'Result Entry'!CG199</f>
        <v>0</v>
      </c>
      <c r="CG197" s="251" t="str">
        <f>'Result Entry'!CH199</f>
        <v/>
      </c>
      <c r="CH197" s="259">
        <f>'Result Entry'!CI199</f>
        <v>0</v>
      </c>
      <c r="CI197" s="254">
        <f>'Result Entry'!CJ199</f>
        <v>0</v>
      </c>
      <c r="CJ197" s="254">
        <f>'Result Entry'!CK199</f>
        <v>0</v>
      </c>
      <c r="CK197" s="254">
        <f>'Result Entry'!CL199</f>
        <v>0</v>
      </c>
      <c r="CL197" s="254">
        <f>'Result Entry'!CM199</f>
        <v>0</v>
      </c>
      <c r="CM197" s="260">
        <f>'Result Entry'!CN199</f>
        <v>0</v>
      </c>
      <c r="CN197" s="235">
        <f>'Result Entry'!CO199</f>
        <v>0</v>
      </c>
      <c r="CO197" s="251" t="str">
        <f>'Result Entry'!CP199</f>
        <v/>
      </c>
      <c r="CP197" s="259">
        <f>'Result Entry'!CQ199</f>
        <v>0</v>
      </c>
      <c r="CQ197" s="254">
        <f>'Result Entry'!CR199</f>
        <v>0</v>
      </c>
      <c r="CR197" s="254">
        <f>'Result Entry'!CS199</f>
        <v>0</v>
      </c>
      <c r="CS197" s="254">
        <f>'Result Entry'!CT199</f>
        <v>0</v>
      </c>
      <c r="CT197" s="254">
        <f>'Result Entry'!CU199</f>
        <v>0</v>
      </c>
      <c r="CU197" s="260">
        <f>'Result Entry'!CV199</f>
        <v>0</v>
      </c>
      <c r="CV197" s="235" t="str">
        <f>'Result Entry'!CW199</f>
        <v/>
      </c>
      <c r="CW197" s="251" t="str">
        <f>'Result Entry'!CX199</f>
        <v/>
      </c>
      <c r="CX197" s="261">
        <f>'Result Entry'!CY199</f>
        <v>0</v>
      </c>
      <c r="CY197" s="262">
        <f>'Result Entry'!CZ199</f>
        <v>0</v>
      </c>
      <c r="CZ197" s="263" t="str">
        <f>'Result Entry'!DA199</f>
        <v/>
      </c>
      <c r="DA197" s="256">
        <f>'Result Entry'!DB199</f>
        <v>705</v>
      </c>
      <c r="DB197" s="242">
        <f>'Result Entry'!DC199</f>
        <v>0</v>
      </c>
      <c r="DC197" s="257">
        <f>'Result Entry'!DD199</f>
        <v>0</v>
      </c>
      <c r="DD197" s="235" t="str">
        <f>'Result Entry'!DE199</f>
        <v/>
      </c>
      <c r="DE197" s="235" t="str">
        <f>'Result Entry'!DF199</f>
        <v/>
      </c>
      <c r="DF197" s="235" t="str">
        <f>'Result Entry'!DG199</f>
        <v/>
      </c>
      <c r="DG197" s="258" t="str">
        <f>'Result Entry'!DH199</f>
        <v/>
      </c>
    </row>
    <row r="198" spans="1:111">
      <c r="A198" s="833"/>
      <c r="B198" s="245">
        <f t="shared" ref="B198:B206" si="4">IF(C198&gt;0,B197+1,0)</f>
        <v>0</v>
      </c>
      <c r="C198" s="234">
        <f>'Result Entry'!D200</f>
        <v>0</v>
      </c>
      <c r="D198" s="234">
        <f>'Result Entry'!E200</f>
        <v>0</v>
      </c>
      <c r="E198" s="234">
        <f>'Result Entry'!F200</f>
        <v>0</v>
      </c>
      <c r="F198" s="235">
        <f>'Result Entry'!G200</f>
        <v>0</v>
      </c>
      <c r="G198" s="235">
        <f>'Result Entry'!H200</f>
        <v>0</v>
      </c>
      <c r="H198" s="235">
        <f>'Result Entry'!I200</f>
        <v>0</v>
      </c>
      <c r="I198" s="525">
        <f>'Result Entry'!J200</f>
        <v>0</v>
      </c>
      <c r="J198" s="92">
        <f>'Result Entry'!K200</f>
        <v>0</v>
      </c>
      <c r="K198" s="246">
        <f>'Result Entry'!L200</f>
        <v>0</v>
      </c>
      <c r="L198" s="246">
        <f>'Result Entry'!M200</f>
        <v>0</v>
      </c>
      <c r="M198" s="247">
        <f>'Result Entry'!N200</f>
        <v>0</v>
      </c>
      <c r="N198" s="248">
        <f>'Result Entry'!O200</f>
        <v>0</v>
      </c>
      <c r="O198" s="248">
        <f>'Result Entry'!P200</f>
        <v>0</v>
      </c>
      <c r="P198" s="249">
        <f>'Result Entry'!Q200</f>
        <v>0</v>
      </c>
      <c r="Q198" s="91">
        <f>'Result Entry'!R200</f>
        <v>0</v>
      </c>
      <c r="R198" s="250">
        <f>'Result Entry'!S200</f>
        <v>0</v>
      </c>
      <c r="S198" s="250">
        <f>'Result Entry'!T200</f>
        <v>0</v>
      </c>
      <c r="T198" s="250">
        <f>'Result Entry'!U200</f>
        <v>0</v>
      </c>
      <c r="U198" s="91">
        <f>'Result Entry'!V200</f>
        <v>0</v>
      </c>
      <c r="V198" s="250">
        <f>'Result Entry'!W200</f>
        <v>0</v>
      </c>
      <c r="W198" s="235">
        <f>'Result Entry'!X200</f>
        <v>0</v>
      </c>
      <c r="X198" s="251" t="str">
        <f>'Result Entry'!Y200</f>
        <v/>
      </c>
      <c r="Y198" s="252">
        <f>'Result Entry'!Z200</f>
        <v>0</v>
      </c>
      <c r="Z198" s="246">
        <f>'Result Entry'!AA200</f>
        <v>0</v>
      </c>
      <c r="AA198" s="246">
        <f>'Result Entry'!AB200</f>
        <v>0</v>
      </c>
      <c r="AB198" s="247">
        <f>'Result Entry'!AC200</f>
        <v>0</v>
      </c>
      <c r="AC198" s="248">
        <f>'Result Entry'!AD200</f>
        <v>0</v>
      </c>
      <c r="AD198" s="248">
        <f>'Result Entry'!AE200</f>
        <v>0</v>
      </c>
      <c r="AE198" s="249">
        <f>'Result Entry'!AF200</f>
        <v>0</v>
      </c>
      <c r="AF198" s="91">
        <f>'Result Entry'!AG200</f>
        <v>0</v>
      </c>
      <c r="AG198" s="250">
        <f>'Result Entry'!AH200</f>
        <v>0</v>
      </c>
      <c r="AH198" s="250">
        <f>'Result Entry'!AI200</f>
        <v>0</v>
      </c>
      <c r="AI198" s="250">
        <f>'Result Entry'!AJ200</f>
        <v>0</v>
      </c>
      <c r="AJ198" s="91">
        <f>'Result Entry'!AK200</f>
        <v>0</v>
      </c>
      <c r="AK198" s="250">
        <f>'Result Entry'!AL200</f>
        <v>0</v>
      </c>
      <c r="AL198" s="235">
        <f>'Result Entry'!AM200</f>
        <v>0</v>
      </c>
      <c r="AM198" s="251" t="str">
        <f>'Result Entry'!AN200</f>
        <v/>
      </c>
      <c r="AN198" s="252">
        <f>'Result Entry'!AO200</f>
        <v>0</v>
      </c>
      <c r="AO198" s="246">
        <f>'Result Entry'!AP200</f>
        <v>0</v>
      </c>
      <c r="AP198" s="246">
        <f>'Result Entry'!AQ200</f>
        <v>0</v>
      </c>
      <c r="AQ198" s="247">
        <f>'Result Entry'!AR200</f>
        <v>0</v>
      </c>
      <c r="AR198" s="248">
        <f>'Result Entry'!AS200</f>
        <v>0</v>
      </c>
      <c r="AS198" s="248">
        <f>'Result Entry'!AT200</f>
        <v>0</v>
      </c>
      <c r="AT198" s="249">
        <f>'Result Entry'!AU200</f>
        <v>0</v>
      </c>
      <c r="AU198" s="91">
        <f>'Result Entry'!AV200</f>
        <v>0</v>
      </c>
      <c r="AV198" s="250">
        <f>'Result Entry'!AW200</f>
        <v>0</v>
      </c>
      <c r="AW198" s="250">
        <f>'Result Entry'!AX200</f>
        <v>0</v>
      </c>
      <c r="AX198" s="250">
        <f>'Result Entry'!AY200</f>
        <v>0</v>
      </c>
      <c r="AY198" s="91">
        <f>'Result Entry'!AZ200</f>
        <v>0</v>
      </c>
      <c r="AZ198" s="250">
        <f>'Result Entry'!BA200</f>
        <v>0</v>
      </c>
      <c r="BA198" s="235">
        <f>'Result Entry'!BB200</f>
        <v>0</v>
      </c>
      <c r="BB198" s="251" t="str">
        <f>'Result Entry'!BC200</f>
        <v/>
      </c>
      <c r="BC198" s="252">
        <f>'Result Entry'!BD200</f>
        <v>0</v>
      </c>
      <c r="BD198" s="246">
        <f>'Result Entry'!BE200</f>
        <v>0</v>
      </c>
      <c r="BE198" s="246">
        <f>'Result Entry'!BF200</f>
        <v>0</v>
      </c>
      <c r="BF198" s="247">
        <f>'Result Entry'!BG200</f>
        <v>0</v>
      </c>
      <c r="BG198" s="248">
        <f>'Result Entry'!BH200</f>
        <v>0</v>
      </c>
      <c r="BH198" s="248">
        <f>'Result Entry'!BI200</f>
        <v>0</v>
      </c>
      <c r="BI198" s="249">
        <f>'Result Entry'!BJ200</f>
        <v>0</v>
      </c>
      <c r="BJ198" s="91">
        <f>'Result Entry'!BK200</f>
        <v>0</v>
      </c>
      <c r="BK198" s="250">
        <f>'Result Entry'!BL200</f>
        <v>0</v>
      </c>
      <c r="BL198" s="250">
        <f>'Result Entry'!BM200</f>
        <v>0</v>
      </c>
      <c r="BM198" s="250">
        <f>'Result Entry'!BN200</f>
        <v>0</v>
      </c>
      <c r="BN198" s="91">
        <f>'Result Entry'!BO200</f>
        <v>0</v>
      </c>
      <c r="BO198" s="250">
        <f>'Result Entry'!BP200</f>
        <v>0</v>
      </c>
      <c r="BP198" s="235">
        <f>'Result Entry'!BQ200</f>
        <v>0</v>
      </c>
      <c r="BQ198" s="251" t="str">
        <f>'Result Entry'!BR200</f>
        <v/>
      </c>
      <c r="BR198" s="259">
        <f>'Result Entry'!BS200</f>
        <v>0</v>
      </c>
      <c r="BS198" s="254">
        <f>'Result Entry'!BT200</f>
        <v>0</v>
      </c>
      <c r="BT198" s="254">
        <f>'Result Entry'!BU200</f>
        <v>0</v>
      </c>
      <c r="BU198" s="254">
        <f>'Result Entry'!BV200</f>
        <v>0</v>
      </c>
      <c r="BV198" s="254">
        <f>'Result Entry'!BW200</f>
        <v>0</v>
      </c>
      <c r="BW198" s="260">
        <f>'Result Entry'!BX200</f>
        <v>0</v>
      </c>
      <c r="BX198" s="235">
        <f>'Result Entry'!BY200</f>
        <v>0</v>
      </c>
      <c r="BY198" s="251" t="str">
        <f>'Result Entry'!BZ200</f>
        <v/>
      </c>
      <c r="BZ198" s="259">
        <f>'Result Entry'!CA200</f>
        <v>0</v>
      </c>
      <c r="CA198" s="254">
        <f>'Result Entry'!CB200</f>
        <v>0</v>
      </c>
      <c r="CB198" s="254">
        <f>'Result Entry'!CC200</f>
        <v>0</v>
      </c>
      <c r="CC198" s="254">
        <f>'Result Entry'!CD200</f>
        <v>0</v>
      </c>
      <c r="CD198" s="254">
        <f>'Result Entry'!CE200</f>
        <v>0</v>
      </c>
      <c r="CE198" s="260">
        <f>'Result Entry'!CF200</f>
        <v>0</v>
      </c>
      <c r="CF198" s="235">
        <f>'Result Entry'!CG200</f>
        <v>0</v>
      </c>
      <c r="CG198" s="251" t="str">
        <f>'Result Entry'!CH200</f>
        <v/>
      </c>
      <c r="CH198" s="259">
        <f>'Result Entry'!CI200</f>
        <v>0</v>
      </c>
      <c r="CI198" s="254">
        <f>'Result Entry'!CJ200</f>
        <v>0</v>
      </c>
      <c r="CJ198" s="254">
        <f>'Result Entry'!CK200</f>
        <v>0</v>
      </c>
      <c r="CK198" s="254">
        <f>'Result Entry'!CL200</f>
        <v>0</v>
      </c>
      <c r="CL198" s="254">
        <f>'Result Entry'!CM200</f>
        <v>0</v>
      </c>
      <c r="CM198" s="260">
        <f>'Result Entry'!CN200</f>
        <v>0</v>
      </c>
      <c r="CN198" s="235">
        <f>'Result Entry'!CO200</f>
        <v>0</v>
      </c>
      <c r="CO198" s="251" t="str">
        <f>'Result Entry'!CP200</f>
        <v/>
      </c>
      <c r="CP198" s="259">
        <f>'Result Entry'!CQ200</f>
        <v>0</v>
      </c>
      <c r="CQ198" s="254">
        <f>'Result Entry'!CR200</f>
        <v>0</v>
      </c>
      <c r="CR198" s="254">
        <f>'Result Entry'!CS200</f>
        <v>0</v>
      </c>
      <c r="CS198" s="254">
        <f>'Result Entry'!CT200</f>
        <v>0</v>
      </c>
      <c r="CT198" s="254">
        <f>'Result Entry'!CU200</f>
        <v>0</v>
      </c>
      <c r="CU198" s="260">
        <f>'Result Entry'!CV200</f>
        <v>0</v>
      </c>
      <c r="CV198" s="235" t="str">
        <f>'Result Entry'!CW200</f>
        <v/>
      </c>
      <c r="CW198" s="251" t="str">
        <f>'Result Entry'!CX200</f>
        <v/>
      </c>
      <c r="CX198" s="261">
        <f>'Result Entry'!CY200</f>
        <v>0</v>
      </c>
      <c r="CY198" s="262">
        <f>'Result Entry'!CZ200</f>
        <v>0</v>
      </c>
      <c r="CZ198" s="263" t="str">
        <f>'Result Entry'!DA200</f>
        <v/>
      </c>
      <c r="DA198" s="256">
        <f>'Result Entry'!DB200</f>
        <v>705</v>
      </c>
      <c r="DB198" s="242">
        <f>'Result Entry'!DC200</f>
        <v>0</v>
      </c>
      <c r="DC198" s="257">
        <f>'Result Entry'!DD200</f>
        <v>0</v>
      </c>
      <c r="DD198" s="235" t="str">
        <f>'Result Entry'!DE200</f>
        <v/>
      </c>
      <c r="DE198" s="235" t="str">
        <f>'Result Entry'!DF200</f>
        <v/>
      </c>
      <c r="DF198" s="235" t="str">
        <f>'Result Entry'!DG200</f>
        <v/>
      </c>
      <c r="DG198" s="258" t="str">
        <f>'Result Entry'!DH200</f>
        <v/>
      </c>
    </row>
    <row r="199" spans="1:111">
      <c r="A199" s="833"/>
      <c r="B199" s="245">
        <f t="shared" si="4"/>
        <v>0</v>
      </c>
      <c r="C199" s="234">
        <f>'Result Entry'!D201</f>
        <v>0</v>
      </c>
      <c r="D199" s="234">
        <f>'Result Entry'!E201</f>
        <v>0</v>
      </c>
      <c r="E199" s="234">
        <f>'Result Entry'!F201</f>
        <v>0</v>
      </c>
      <c r="F199" s="235">
        <f>'Result Entry'!G201</f>
        <v>0</v>
      </c>
      <c r="G199" s="235">
        <f>'Result Entry'!H201</f>
        <v>0</v>
      </c>
      <c r="H199" s="235">
        <f>'Result Entry'!I201</f>
        <v>0</v>
      </c>
      <c r="I199" s="525">
        <f>'Result Entry'!J201</f>
        <v>0</v>
      </c>
      <c r="J199" s="92">
        <f>'Result Entry'!K201</f>
        <v>0</v>
      </c>
      <c r="K199" s="246">
        <f>'Result Entry'!L201</f>
        <v>0</v>
      </c>
      <c r="L199" s="246">
        <f>'Result Entry'!M201</f>
        <v>0</v>
      </c>
      <c r="M199" s="247">
        <f>'Result Entry'!N201</f>
        <v>0</v>
      </c>
      <c r="N199" s="248">
        <f>'Result Entry'!O201</f>
        <v>0</v>
      </c>
      <c r="O199" s="248">
        <f>'Result Entry'!P201</f>
        <v>0</v>
      </c>
      <c r="P199" s="249">
        <f>'Result Entry'!Q201</f>
        <v>0</v>
      </c>
      <c r="Q199" s="91">
        <f>'Result Entry'!R201</f>
        <v>0</v>
      </c>
      <c r="R199" s="250">
        <f>'Result Entry'!S201</f>
        <v>0</v>
      </c>
      <c r="S199" s="250">
        <f>'Result Entry'!T201</f>
        <v>0</v>
      </c>
      <c r="T199" s="250">
        <f>'Result Entry'!U201</f>
        <v>0</v>
      </c>
      <c r="U199" s="91">
        <f>'Result Entry'!V201</f>
        <v>0</v>
      </c>
      <c r="V199" s="250">
        <f>'Result Entry'!W201</f>
        <v>0</v>
      </c>
      <c r="W199" s="235">
        <f>'Result Entry'!X201</f>
        <v>0</v>
      </c>
      <c r="X199" s="251" t="str">
        <f>'Result Entry'!Y201</f>
        <v/>
      </c>
      <c r="Y199" s="252">
        <f>'Result Entry'!Z201</f>
        <v>0</v>
      </c>
      <c r="Z199" s="246">
        <f>'Result Entry'!AA201</f>
        <v>0</v>
      </c>
      <c r="AA199" s="246">
        <f>'Result Entry'!AB201</f>
        <v>0</v>
      </c>
      <c r="AB199" s="247">
        <f>'Result Entry'!AC201</f>
        <v>0</v>
      </c>
      <c r="AC199" s="248">
        <f>'Result Entry'!AD201</f>
        <v>0</v>
      </c>
      <c r="AD199" s="248">
        <f>'Result Entry'!AE201</f>
        <v>0</v>
      </c>
      <c r="AE199" s="249">
        <f>'Result Entry'!AF201</f>
        <v>0</v>
      </c>
      <c r="AF199" s="91">
        <f>'Result Entry'!AG201</f>
        <v>0</v>
      </c>
      <c r="AG199" s="250">
        <f>'Result Entry'!AH201</f>
        <v>0</v>
      </c>
      <c r="AH199" s="250">
        <f>'Result Entry'!AI201</f>
        <v>0</v>
      </c>
      <c r="AI199" s="250">
        <f>'Result Entry'!AJ201</f>
        <v>0</v>
      </c>
      <c r="AJ199" s="91">
        <f>'Result Entry'!AK201</f>
        <v>0</v>
      </c>
      <c r="AK199" s="250">
        <f>'Result Entry'!AL201</f>
        <v>0</v>
      </c>
      <c r="AL199" s="235">
        <f>'Result Entry'!AM201</f>
        <v>0</v>
      </c>
      <c r="AM199" s="251" t="str">
        <f>'Result Entry'!AN201</f>
        <v/>
      </c>
      <c r="AN199" s="252">
        <f>'Result Entry'!AO201</f>
        <v>0</v>
      </c>
      <c r="AO199" s="246">
        <f>'Result Entry'!AP201</f>
        <v>0</v>
      </c>
      <c r="AP199" s="246">
        <f>'Result Entry'!AQ201</f>
        <v>0</v>
      </c>
      <c r="AQ199" s="247">
        <f>'Result Entry'!AR201</f>
        <v>0</v>
      </c>
      <c r="AR199" s="248">
        <f>'Result Entry'!AS201</f>
        <v>0</v>
      </c>
      <c r="AS199" s="248">
        <f>'Result Entry'!AT201</f>
        <v>0</v>
      </c>
      <c r="AT199" s="249">
        <f>'Result Entry'!AU201</f>
        <v>0</v>
      </c>
      <c r="AU199" s="91">
        <f>'Result Entry'!AV201</f>
        <v>0</v>
      </c>
      <c r="AV199" s="250">
        <f>'Result Entry'!AW201</f>
        <v>0</v>
      </c>
      <c r="AW199" s="250">
        <f>'Result Entry'!AX201</f>
        <v>0</v>
      </c>
      <c r="AX199" s="250">
        <f>'Result Entry'!AY201</f>
        <v>0</v>
      </c>
      <c r="AY199" s="91">
        <f>'Result Entry'!AZ201</f>
        <v>0</v>
      </c>
      <c r="AZ199" s="250">
        <f>'Result Entry'!BA201</f>
        <v>0</v>
      </c>
      <c r="BA199" s="235">
        <f>'Result Entry'!BB201</f>
        <v>0</v>
      </c>
      <c r="BB199" s="251" t="str">
        <f>'Result Entry'!BC201</f>
        <v/>
      </c>
      <c r="BC199" s="252">
        <f>'Result Entry'!BD201</f>
        <v>0</v>
      </c>
      <c r="BD199" s="246">
        <f>'Result Entry'!BE201</f>
        <v>0</v>
      </c>
      <c r="BE199" s="246">
        <f>'Result Entry'!BF201</f>
        <v>0</v>
      </c>
      <c r="BF199" s="247">
        <f>'Result Entry'!BG201</f>
        <v>0</v>
      </c>
      <c r="BG199" s="248">
        <f>'Result Entry'!BH201</f>
        <v>0</v>
      </c>
      <c r="BH199" s="248">
        <f>'Result Entry'!BI201</f>
        <v>0</v>
      </c>
      <c r="BI199" s="249">
        <f>'Result Entry'!BJ201</f>
        <v>0</v>
      </c>
      <c r="BJ199" s="91">
        <f>'Result Entry'!BK201</f>
        <v>0</v>
      </c>
      <c r="BK199" s="250">
        <f>'Result Entry'!BL201</f>
        <v>0</v>
      </c>
      <c r="BL199" s="250">
        <f>'Result Entry'!BM201</f>
        <v>0</v>
      </c>
      <c r="BM199" s="250">
        <f>'Result Entry'!BN201</f>
        <v>0</v>
      </c>
      <c r="BN199" s="91">
        <f>'Result Entry'!BO201</f>
        <v>0</v>
      </c>
      <c r="BO199" s="250">
        <f>'Result Entry'!BP201</f>
        <v>0</v>
      </c>
      <c r="BP199" s="235">
        <f>'Result Entry'!BQ201</f>
        <v>0</v>
      </c>
      <c r="BQ199" s="251" t="str">
        <f>'Result Entry'!BR201</f>
        <v/>
      </c>
      <c r="BR199" s="259">
        <f>'Result Entry'!BS201</f>
        <v>0</v>
      </c>
      <c r="BS199" s="254">
        <f>'Result Entry'!BT201</f>
        <v>0</v>
      </c>
      <c r="BT199" s="254">
        <f>'Result Entry'!BU201</f>
        <v>0</v>
      </c>
      <c r="BU199" s="254">
        <f>'Result Entry'!BV201</f>
        <v>0</v>
      </c>
      <c r="BV199" s="254">
        <f>'Result Entry'!BW201</f>
        <v>0</v>
      </c>
      <c r="BW199" s="260">
        <f>'Result Entry'!BX201</f>
        <v>0</v>
      </c>
      <c r="BX199" s="235">
        <f>'Result Entry'!BY201</f>
        <v>0</v>
      </c>
      <c r="BY199" s="251" t="str">
        <f>'Result Entry'!BZ201</f>
        <v/>
      </c>
      <c r="BZ199" s="259">
        <f>'Result Entry'!CA201</f>
        <v>0</v>
      </c>
      <c r="CA199" s="254">
        <f>'Result Entry'!CB201</f>
        <v>0</v>
      </c>
      <c r="CB199" s="254">
        <f>'Result Entry'!CC201</f>
        <v>0</v>
      </c>
      <c r="CC199" s="254">
        <f>'Result Entry'!CD201</f>
        <v>0</v>
      </c>
      <c r="CD199" s="254">
        <f>'Result Entry'!CE201</f>
        <v>0</v>
      </c>
      <c r="CE199" s="260">
        <f>'Result Entry'!CF201</f>
        <v>0</v>
      </c>
      <c r="CF199" s="235">
        <f>'Result Entry'!CG201</f>
        <v>0</v>
      </c>
      <c r="CG199" s="251" t="str">
        <f>'Result Entry'!CH201</f>
        <v/>
      </c>
      <c r="CH199" s="259">
        <f>'Result Entry'!CI201</f>
        <v>0</v>
      </c>
      <c r="CI199" s="254">
        <f>'Result Entry'!CJ201</f>
        <v>0</v>
      </c>
      <c r="CJ199" s="254">
        <f>'Result Entry'!CK201</f>
        <v>0</v>
      </c>
      <c r="CK199" s="254">
        <f>'Result Entry'!CL201</f>
        <v>0</v>
      </c>
      <c r="CL199" s="254">
        <f>'Result Entry'!CM201</f>
        <v>0</v>
      </c>
      <c r="CM199" s="260">
        <f>'Result Entry'!CN201</f>
        <v>0</v>
      </c>
      <c r="CN199" s="235">
        <f>'Result Entry'!CO201</f>
        <v>0</v>
      </c>
      <c r="CO199" s="251" t="str">
        <f>'Result Entry'!CP201</f>
        <v/>
      </c>
      <c r="CP199" s="259">
        <f>'Result Entry'!CQ201</f>
        <v>0</v>
      </c>
      <c r="CQ199" s="254">
        <f>'Result Entry'!CR201</f>
        <v>0</v>
      </c>
      <c r="CR199" s="254">
        <f>'Result Entry'!CS201</f>
        <v>0</v>
      </c>
      <c r="CS199" s="254">
        <f>'Result Entry'!CT201</f>
        <v>0</v>
      </c>
      <c r="CT199" s="254">
        <f>'Result Entry'!CU201</f>
        <v>0</v>
      </c>
      <c r="CU199" s="260">
        <f>'Result Entry'!CV201</f>
        <v>0</v>
      </c>
      <c r="CV199" s="235" t="str">
        <f>'Result Entry'!CW201</f>
        <v/>
      </c>
      <c r="CW199" s="251" t="str">
        <f>'Result Entry'!CX201</f>
        <v/>
      </c>
      <c r="CX199" s="261">
        <f>'Result Entry'!CY201</f>
        <v>0</v>
      </c>
      <c r="CY199" s="262">
        <f>'Result Entry'!CZ201</f>
        <v>0</v>
      </c>
      <c r="CZ199" s="263" t="str">
        <f>'Result Entry'!DA201</f>
        <v/>
      </c>
      <c r="DA199" s="256">
        <f>'Result Entry'!DB201</f>
        <v>705</v>
      </c>
      <c r="DB199" s="242">
        <f>'Result Entry'!DC201</f>
        <v>0</v>
      </c>
      <c r="DC199" s="257">
        <f>'Result Entry'!DD201</f>
        <v>0</v>
      </c>
      <c r="DD199" s="235" t="str">
        <f>'Result Entry'!DE201</f>
        <v/>
      </c>
      <c r="DE199" s="235" t="str">
        <f>'Result Entry'!DF201</f>
        <v/>
      </c>
      <c r="DF199" s="235" t="str">
        <f>'Result Entry'!DG201</f>
        <v/>
      </c>
      <c r="DG199" s="258" t="str">
        <f>'Result Entry'!DH201</f>
        <v/>
      </c>
    </row>
    <row r="200" spans="1:111">
      <c r="A200" s="833"/>
      <c r="B200" s="245">
        <f t="shared" si="4"/>
        <v>0</v>
      </c>
      <c r="C200" s="234">
        <f>'Result Entry'!D202</f>
        <v>0</v>
      </c>
      <c r="D200" s="234">
        <f>'Result Entry'!E202</f>
        <v>0</v>
      </c>
      <c r="E200" s="234">
        <f>'Result Entry'!F202</f>
        <v>0</v>
      </c>
      <c r="F200" s="235">
        <f>'Result Entry'!G202</f>
        <v>0</v>
      </c>
      <c r="G200" s="235">
        <f>'Result Entry'!H202</f>
        <v>0</v>
      </c>
      <c r="H200" s="235">
        <f>'Result Entry'!I202</f>
        <v>0</v>
      </c>
      <c r="I200" s="525">
        <f>'Result Entry'!J202</f>
        <v>0</v>
      </c>
      <c r="J200" s="92">
        <f>'Result Entry'!K202</f>
        <v>0</v>
      </c>
      <c r="K200" s="246">
        <f>'Result Entry'!L202</f>
        <v>0</v>
      </c>
      <c r="L200" s="246">
        <f>'Result Entry'!M202</f>
        <v>0</v>
      </c>
      <c r="M200" s="247">
        <f>'Result Entry'!N202</f>
        <v>0</v>
      </c>
      <c r="N200" s="248">
        <f>'Result Entry'!O202</f>
        <v>0</v>
      </c>
      <c r="O200" s="248">
        <f>'Result Entry'!P202</f>
        <v>0</v>
      </c>
      <c r="P200" s="249">
        <f>'Result Entry'!Q202</f>
        <v>0</v>
      </c>
      <c r="Q200" s="91">
        <f>'Result Entry'!R202</f>
        <v>0</v>
      </c>
      <c r="R200" s="250">
        <f>'Result Entry'!S202</f>
        <v>0</v>
      </c>
      <c r="S200" s="250">
        <f>'Result Entry'!T202</f>
        <v>0</v>
      </c>
      <c r="T200" s="250">
        <f>'Result Entry'!U202</f>
        <v>0</v>
      </c>
      <c r="U200" s="91">
        <f>'Result Entry'!V202</f>
        <v>0</v>
      </c>
      <c r="V200" s="250">
        <f>'Result Entry'!W202</f>
        <v>0</v>
      </c>
      <c r="W200" s="235">
        <f>'Result Entry'!X202</f>
        <v>0</v>
      </c>
      <c r="X200" s="251" t="str">
        <f>'Result Entry'!Y202</f>
        <v/>
      </c>
      <c r="Y200" s="252">
        <f>'Result Entry'!Z202</f>
        <v>0</v>
      </c>
      <c r="Z200" s="246">
        <f>'Result Entry'!AA202</f>
        <v>0</v>
      </c>
      <c r="AA200" s="246">
        <f>'Result Entry'!AB202</f>
        <v>0</v>
      </c>
      <c r="AB200" s="247">
        <f>'Result Entry'!AC202</f>
        <v>0</v>
      </c>
      <c r="AC200" s="248">
        <f>'Result Entry'!AD202</f>
        <v>0</v>
      </c>
      <c r="AD200" s="248">
        <f>'Result Entry'!AE202</f>
        <v>0</v>
      </c>
      <c r="AE200" s="249">
        <f>'Result Entry'!AF202</f>
        <v>0</v>
      </c>
      <c r="AF200" s="91">
        <f>'Result Entry'!AG202</f>
        <v>0</v>
      </c>
      <c r="AG200" s="250">
        <f>'Result Entry'!AH202</f>
        <v>0</v>
      </c>
      <c r="AH200" s="250">
        <f>'Result Entry'!AI202</f>
        <v>0</v>
      </c>
      <c r="AI200" s="250">
        <f>'Result Entry'!AJ202</f>
        <v>0</v>
      </c>
      <c r="AJ200" s="91">
        <f>'Result Entry'!AK202</f>
        <v>0</v>
      </c>
      <c r="AK200" s="250">
        <f>'Result Entry'!AL202</f>
        <v>0</v>
      </c>
      <c r="AL200" s="235">
        <f>'Result Entry'!AM202</f>
        <v>0</v>
      </c>
      <c r="AM200" s="251" t="str">
        <f>'Result Entry'!AN202</f>
        <v/>
      </c>
      <c r="AN200" s="252">
        <f>'Result Entry'!AO202</f>
        <v>0</v>
      </c>
      <c r="AO200" s="246">
        <f>'Result Entry'!AP202</f>
        <v>0</v>
      </c>
      <c r="AP200" s="246">
        <f>'Result Entry'!AQ202</f>
        <v>0</v>
      </c>
      <c r="AQ200" s="247">
        <f>'Result Entry'!AR202</f>
        <v>0</v>
      </c>
      <c r="AR200" s="248">
        <f>'Result Entry'!AS202</f>
        <v>0</v>
      </c>
      <c r="AS200" s="248">
        <f>'Result Entry'!AT202</f>
        <v>0</v>
      </c>
      <c r="AT200" s="249">
        <f>'Result Entry'!AU202</f>
        <v>0</v>
      </c>
      <c r="AU200" s="91">
        <f>'Result Entry'!AV202</f>
        <v>0</v>
      </c>
      <c r="AV200" s="250">
        <f>'Result Entry'!AW202</f>
        <v>0</v>
      </c>
      <c r="AW200" s="250">
        <f>'Result Entry'!AX202</f>
        <v>0</v>
      </c>
      <c r="AX200" s="250">
        <f>'Result Entry'!AY202</f>
        <v>0</v>
      </c>
      <c r="AY200" s="91">
        <f>'Result Entry'!AZ202</f>
        <v>0</v>
      </c>
      <c r="AZ200" s="250">
        <f>'Result Entry'!BA202</f>
        <v>0</v>
      </c>
      <c r="BA200" s="235">
        <f>'Result Entry'!BB202</f>
        <v>0</v>
      </c>
      <c r="BB200" s="251" t="str">
        <f>'Result Entry'!BC202</f>
        <v/>
      </c>
      <c r="BC200" s="252">
        <f>'Result Entry'!BD202</f>
        <v>0</v>
      </c>
      <c r="BD200" s="246">
        <f>'Result Entry'!BE202</f>
        <v>0</v>
      </c>
      <c r="BE200" s="246">
        <f>'Result Entry'!BF202</f>
        <v>0</v>
      </c>
      <c r="BF200" s="247">
        <f>'Result Entry'!BG202</f>
        <v>0</v>
      </c>
      <c r="BG200" s="248">
        <f>'Result Entry'!BH202</f>
        <v>0</v>
      </c>
      <c r="BH200" s="248">
        <f>'Result Entry'!BI202</f>
        <v>0</v>
      </c>
      <c r="BI200" s="249">
        <f>'Result Entry'!BJ202</f>
        <v>0</v>
      </c>
      <c r="BJ200" s="91">
        <f>'Result Entry'!BK202</f>
        <v>0</v>
      </c>
      <c r="BK200" s="250">
        <f>'Result Entry'!BL202</f>
        <v>0</v>
      </c>
      <c r="BL200" s="250">
        <f>'Result Entry'!BM202</f>
        <v>0</v>
      </c>
      <c r="BM200" s="250">
        <f>'Result Entry'!BN202</f>
        <v>0</v>
      </c>
      <c r="BN200" s="91">
        <f>'Result Entry'!BO202</f>
        <v>0</v>
      </c>
      <c r="BO200" s="250">
        <f>'Result Entry'!BP202</f>
        <v>0</v>
      </c>
      <c r="BP200" s="235">
        <f>'Result Entry'!BQ202</f>
        <v>0</v>
      </c>
      <c r="BQ200" s="251" t="str">
        <f>'Result Entry'!BR202</f>
        <v/>
      </c>
      <c r="BR200" s="259">
        <f>'Result Entry'!BS202</f>
        <v>0</v>
      </c>
      <c r="BS200" s="254">
        <f>'Result Entry'!BT202</f>
        <v>0</v>
      </c>
      <c r="BT200" s="254">
        <f>'Result Entry'!BU202</f>
        <v>0</v>
      </c>
      <c r="BU200" s="254">
        <f>'Result Entry'!BV202</f>
        <v>0</v>
      </c>
      <c r="BV200" s="254">
        <f>'Result Entry'!BW202</f>
        <v>0</v>
      </c>
      <c r="BW200" s="260">
        <f>'Result Entry'!BX202</f>
        <v>0</v>
      </c>
      <c r="BX200" s="235">
        <f>'Result Entry'!BY202</f>
        <v>0</v>
      </c>
      <c r="BY200" s="251" t="str">
        <f>'Result Entry'!BZ202</f>
        <v/>
      </c>
      <c r="BZ200" s="259">
        <f>'Result Entry'!CA202</f>
        <v>0</v>
      </c>
      <c r="CA200" s="254">
        <f>'Result Entry'!CB202</f>
        <v>0</v>
      </c>
      <c r="CB200" s="254">
        <f>'Result Entry'!CC202</f>
        <v>0</v>
      </c>
      <c r="CC200" s="254">
        <f>'Result Entry'!CD202</f>
        <v>0</v>
      </c>
      <c r="CD200" s="254">
        <f>'Result Entry'!CE202</f>
        <v>0</v>
      </c>
      <c r="CE200" s="260">
        <f>'Result Entry'!CF202</f>
        <v>0</v>
      </c>
      <c r="CF200" s="235">
        <f>'Result Entry'!CG202</f>
        <v>0</v>
      </c>
      <c r="CG200" s="251" t="str">
        <f>'Result Entry'!CH202</f>
        <v/>
      </c>
      <c r="CH200" s="259">
        <f>'Result Entry'!CI202</f>
        <v>0</v>
      </c>
      <c r="CI200" s="254">
        <f>'Result Entry'!CJ202</f>
        <v>0</v>
      </c>
      <c r="CJ200" s="254">
        <f>'Result Entry'!CK202</f>
        <v>0</v>
      </c>
      <c r="CK200" s="254">
        <f>'Result Entry'!CL202</f>
        <v>0</v>
      </c>
      <c r="CL200" s="254">
        <f>'Result Entry'!CM202</f>
        <v>0</v>
      </c>
      <c r="CM200" s="260">
        <f>'Result Entry'!CN202</f>
        <v>0</v>
      </c>
      <c r="CN200" s="235">
        <f>'Result Entry'!CO202</f>
        <v>0</v>
      </c>
      <c r="CO200" s="251" t="str">
        <f>'Result Entry'!CP202</f>
        <v/>
      </c>
      <c r="CP200" s="259">
        <f>'Result Entry'!CQ202</f>
        <v>0</v>
      </c>
      <c r="CQ200" s="254">
        <f>'Result Entry'!CR202</f>
        <v>0</v>
      </c>
      <c r="CR200" s="254">
        <f>'Result Entry'!CS202</f>
        <v>0</v>
      </c>
      <c r="CS200" s="254">
        <f>'Result Entry'!CT202</f>
        <v>0</v>
      </c>
      <c r="CT200" s="254">
        <f>'Result Entry'!CU202</f>
        <v>0</v>
      </c>
      <c r="CU200" s="260">
        <f>'Result Entry'!CV202</f>
        <v>0</v>
      </c>
      <c r="CV200" s="235" t="str">
        <f>'Result Entry'!CW202</f>
        <v/>
      </c>
      <c r="CW200" s="251" t="str">
        <f>'Result Entry'!CX202</f>
        <v/>
      </c>
      <c r="CX200" s="261">
        <f>'Result Entry'!CY202</f>
        <v>0</v>
      </c>
      <c r="CY200" s="262">
        <f>'Result Entry'!CZ202</f>
        <v>0</v>
      </c>
      <c r="CZ200" s="263" t="str">
        <f>'Result Entry'!DA202</f>
        <v/>
      </c>
      <c r="DA200" s="256">
        <f>'Result Entry'!DB202</f>
        <v>705</v>
      </c>
      <c r="DB200" s="242">
        <f>'Result Entry'!DC202</f>
        <v>0</v>
      </c>
      <c r="DC200" s="257">
        <f>'Result Entry'!DD202</f>
        <v>0</v>
      </c>
      <c r="DD200" s="235" t="str">
        <f>'Result Entry'!DE202</f>
        <v/>
      </c>
      <c r="DE200" s="235" t="str">
        <f>'Result Entry'!DF202</f>
        <v/>
      </c>
      <c r="DF200" s="235" t="str">
        <f>'Result Entry'!DG202</f>
        <v/>
      </c>
      <c r="DG200" s="258" t="str">
        <f>'Result Entry'!DH202</f>
        <v/>
      </c>
    </row>
    <row r="201" spans="1:111">
      <c r="A201" s="833"/>
      <c r="B201" s="245">
        <f t="shared" si="4"/>
        <v>0</v>
      </c>
      <c r="C201" s="234">
        <f>'Result Entry'!D203</f>
        <v>0</v>
      </c>
      <c r="D201" s="234">
        <f>'Result Entry'!E203</f>
        <v>0</v>
      </c>
      <c r="E201" s="234">
        <f>'Result Entry'!F203</f>
        <v>0</v>
      </c>
      <c r="F201" s="235">
        <f>'Result Entry'!G203</f>
        <v>0</v>
      </c>
      <c r="G201" s="235">
        <f>'Result Entry'!H203</f>
        <v>0</v>
      </c>
      <c r="H201" s="235">
        <f>'Result Entry'!I203</f>
        <v>0</v>
      </c>
      <c r="I201" s="525">
        <f>'Result Entry'!J203</f>
        <v>0</v>
      </c>
      <c r="J201" s="92">
        <f>'Result Entry'!K203</f>
        <v>0</v>
      </c>
      <c r="K201" s="246">
        <f>'Result Entry'!L203</f>
        <v>0</v>
      </c>
      <c r="L201" s="246">
        <f>'Result Entry'!M203</f>
        <v>0</v>
      </c>
      <c r="M201" s="247">
        <f>'Result Entry'!N203</f>
        <v>0</v>
      </c>
      <c r="N201" s="248">
        <f>'Result Entry'!O203</f>
        <v>0</v>
      </c>
      <c r="O201" s="248">
        <f>'Result Entry'!P203</f>
        <v>0</v>
      </c>
      <c r="P201" s="249">
        <f>'Result Entry'!Q203</f>
        <v>0</v>
      </c>
      <c r="Q201" s="91">
        <f>'Result Entry'!R203</f>
        <v>0</v>
      </c>
      <c r="R201" s="250">
        <f>'Result Entry'!S203</f>
        <v>0</v>
      </c>
      <c r="S201" s="250">
        <f>'Result Entry'!T203</f>
        <v>0</v>
      </c>
      <c r="T201" s="250">
        <f>'Result Entry'!U203</f>
        <v>0</v>
      </c>
      <c r="U201" s="91">
        <f>'Result Entry'!V203</f>
        <v>0</v>
      </c>
      <c r="V201" s="250">
        <f>'Result Entry'!W203</f>
        <v>0</v>
      </c>
      <c r="W201" s="235">
        <f>'Result Entry'!X203</f>
        <v>0</v>
      </c>
      <c r="X201" s="251" t="str">
        <f>'Result Entry'!Y203</f>
        <v/>
      </c>
      <c r="Y201" s="252">
        <f>'Result Entry'!Z203</f>
        <v>0</v>
      </c>
      <c r="Z201" s="246">
        <f>'Result Entry'!AA203</f>
        <v>0</v>
      </c>
      <c r="AA201" s="246">
        <f>'Result Entry'!AB203</f>
        <v>0</v>
      </c>
      <c r="AB201" s="247">
        <f>'Result Entry'!AC203</f>
        <v>0</v>
      </c>
      <c r="AC201" s="248">
        <f>'Result Entry'!AD203</f>
        <v>0</v>
      </c>
      <c r="AD201" s="248">
        <f>'Result Entry'!AE203</f>
        <v>0</v>
      </c>
      <c r="AE201" s="249">
        <f>'Result Entry'!AF203</f>
        <v>0</v>
      </c>
      <c r="AF201" s="91">
        <f>'Result Entry'!AG203</f>
        <v>0</v>
      </c>
      <c r="AG201" s="250">
        <f>'Result Entry'!AH203</f>
        <v>0</v>
      </c>
      <c r="AH201" s="250">
        <f>'Result Entry'!AI203</f>
        <v>0</v>
      </c>
      <c r="AI201" s="250">
        <f>'Result Entry'!AJ203</f>
        <v>0</v>
      </c>
      <c r="AJ201" s="91">
        <f>'Result Entry'!AK203</f>
        <v>0</v>
      </c>
      <c r="AK201" s="250">
        <f>'Result Entry'!AL203</f>
        <v>0</v>
      </c>
      <c r="AL201" s="235">
        <f>'Result Entry'!AM203</f>
        <v>0</v>
      </c>
      <c r="AM201" s="251" t="str">
        <f>'Result Entry'!AN203</f>
        <v/>
      </c>
      <c r="AN201" s="252">
        <f>'Result Entry'!AO203</f>
        <v>0</v>
      </c>
      <c r="AO201" s="246">
        <f>'Result Entry'!AP203</f>
        <v>0</v>
      </c>
      <c r="AP201" s="246">
        <f>'Result Entry'!AQ203</f>
        <v>0</v>
      </c>
      <c r="AQ201" s="247">
        <f>'Result Entry'!AR203</f>
        <v>0</v>
      </c>
      <c r="AR201" s="248">
        <f>'Result Entry'!AS203</f>
        <v>0</v>
      </c>
      <c r="AS201" s="248">
        <f>'Result Entry'!AT203</f>
        <v>0</v>
      </c>
      <c r="AT201" s="249">
        <f>'Result Entry'!AU203</f>
        <v>0</v>
      </c>
      <c r="AU201" s="91">
        <f>'Result Entry'!AV203</f>
        <v>0</v>
      </c>
      <c r="AV201" s="250">
        <f>'Result Entry'!AW203</f>
        <v>0</v>
      </c>
      <c r="AW201" s="250">
        <f>'Result Entry'!AX203</f>
        <v>0</v>
      </c>
      <c r="AX201" s="250">
        <f>'Result Entry'!AY203</f>
        <v>0</v>
      </c>
      <c r="AY201" s="91">
        <f>'Result Entry'!AZ203</f>
        <v>0</v>
      </c>
      <c r="AZ201" s="250">
        <f>'Result Entry'!BA203</f>
        <v>0</v>
      </c>
      <c r="BA201" s="235">
        <f>'Result Entry'!BB203</f>
        <v>0</v>
      </c>
      <c r="BB201" s="251" t="str">
        <f>'Result Entry'!BC203</f>
        <v/>
      </c>
      <c r="BC201" s="252">
        <f>'Result Entry'!BD203</f>
        <v>0</v>
      </c>
      <c r="BD201" s="246">
        <f>'Result Entry'!BE203</f>
        <v>0</v>
      </c>
      <c r="BE201" s="246">
        <f>'Result Entry'!BF203</f>
        <v>0</v>
      </c>
      <c r="BF201" s="247">
        <f>'Result Entry'!BG203</f>
        <v>0</v>
      </c>
      <c r="BG201" s="248">
        <f>'Result Entry'!BH203</f>
        <v>0</v>
      </c>
      <c r="BH201" s="248">
        <f>'Result Entry'!BI203</f>
        <v>0</v>
      </c>
      <c r="BI201" s="249">
        <f>'Result Entry'!BJ203</f>
        <v>0</v>
      </c>
      <c r="BJ201" s="91">
        <f>'Result Entry'!BK203</f>
        <v>0</v>
      </c>
      <c r="BK201" s="250">
        <f>'Result Entry'!BL203</f>
        <v>0</v>
      </c>
      <c r="BL201" s="250">
        <f>'Result Entry'!BM203</f>
        <v>0</v>
      </c>
      <c r="BM201" s="250">
        <f>'Result Entry'!BN203</f>
        <v>0</v>
      </c>
      <c r="BN201" s="91">
        <f>'Result Entry'!BO203</f>
        <v>0</v>
      </c>
      <c r="BO201" s="250">
        <f>'Result Entry'!BP203</f>
        <v>0</v>
      </c>
      <c r="BP201" s="235">
        <f>'Result Entry'!BQ203</f>
        <v>0</v>
      </c>
      <c r="BQ201" s="251" t="str">
        <f>'Result Entry'!BR203</f>
        <v/>
      </c>
      <c r="BR201" s="259">
        <f>'Result Entry'!BS203</f>
        <v>0</v>
      </c>
      <c r="BS201" s="254">
        <f>'Result Entry'!BT203</f>
        <v>0</v>
      </c>
      <c r="BT201" s="254">
        <f>'Result Entry'!BU203</f>
        <v>0</v>
      </c>
      <c r="BU201" s="254">
        <f>'Result Entry'!BV203</f>
        <v>0</v>
      </c>
      <c r="BV201" s="254">
        <f>'Result Entry'!BW203</f>
        <v>0</v>
      </c>
      <c r="BW201" s="260">
        <f>'Result Entry'!BX203</f>
        <v>0</v>
      </c>
      <c r="BX201" s="235">
        <f>'Result Entry'!BY203</f>
        <v>0</v>
      </c>
      <c r="BY201" s="251" t="str">
        <f>'Result Entry'!BZ203</f>
        <v/>
      </c>
      <c r="BZ201" s="259">
        <f>'Result Entry'!CA203</f>
        <v>0</v>
      </c>
      <c r="CA201" s="254">
        <f>'Result Entry'!CB203</f>
        <v>0</v>
      </c>
      <c r="CB201" s="254">
        <f>'Result Entry'!CC203</f>
        <v>0</v>
      </c>
      <c r="CC201" s="254">
        <f>'Result Entry'!CD203</f>
        <v>0</v>
      </c>
      <c r="CD201" s="254">
        <f>'Result Entry'!CE203</f>
        <v>0</v>
      </c>
      <c r="CE201" s="260">
        <f>'Result Entry'!CF203</f>
        <v>0</v>
      </c>
      <c r="CF201" s="235">
        <f>'Result Entry'!CG203</f>
        <v>0</v>
      </c>
      <c r="CG201" s="251" t="str">
        <f>'Result Entry'!CH203</f>
        <v/>
      </c>
      <c r="CH201" s="259">
        <f>'Result Entry'!CI203</f>
        <v>0</v>
      </c>
      <c r="CI201" s="254">
        <f>'Result Entry'!CJ203</f>
        <v>0</v>
      </c>
      <c r="CJ201" s="254">
        <f>'Result Entry'!CK203</f>
        <v>0</v>
      </c>
      <c r="CK201" s="254">
        <f>'Result Entry'!CL203</f>
        <v>0</v>
      </c>
      <c r="CL201" s="254">
        <f>'Result Entry'!CM203</f>
        <v>0</v>
      </c>
      <c r="CM201" s="260">
        <f>'Result Entry'!CN203</f>
        <v>0</v>
      </c>
      <c r="CN201" s="235">
        <f>'Result Entry'!CO203</f>
        <v>0</v>
      </c>
      <c r="CO201" s="251" t="str">
        <f>'Result Entry'!CP203</f>
        <v/>
      </c>
      <c r="CP201" s="259">
        <f>'Result Entry'!CQ203</f>
        <v>0</v>
      </c>
      <c r="CQ201" s="254">
        <f>'Result Entry'!CR203</f>
        <v>0</v>
      </c>
      <c r="CR201" s="254">
        <f>'Result Entry'!CS203</f>
        <v>0</v>
      </c>
      <c r="CS201" s="254">
        <f>'Result Entry'!CT203</f>
        <v>0</v>
      </c>
      <c r="CT201" s="254">
        <f>'Result Entry'!CU203</f>
        <v>0</v>
      </c>
      <c r="CU201" s="260">
        <f>'Result Entry'!CV203</f>
        <v>0</v>
      </c>
      <c r="CV201" s="235" t="str">
        <f>'Result Entry'!CW203</f>
        <v/>
      </c>
      <c r="CW201" s="251" t="str">
        <f>'Result Entry'!CX203</f>
        <v/>
      </c>
      <c r="CX201" s="261">
        <f>'Result Entry'!CY203</f>
        <v>0</v>
      </c>
      <c r="CY201" s="262">
        <f>'Result Entry'!CZ203</f>
        <v>0</v>
      </c>
      <c r="CZ201" s="263" t="str">
        <f>'Result Entry'!DA203</f>
        <v/>
      </c>
      <c r="DA201" s="256">
        <f>'Result Entry'!DB203</f>
        <v>705</v>
      </c>
      <c r="DB201" s="242">
        <f>'Result Entry'!DC203</f>
        <v>0</v>
      </c>
      <c r="DC201" s="257">
        <f>'Result Entry'!DD203</f>
        <v>0</v>
      </c>
      <c r="DD201" s="235" t="str">
        <f>'Result Entry'!DE203</f>
        <v/>
      </c>
      <c r="DE201" s="235" t="str">
        <f>'Result Entry'!DF203</f>
        <v/>
      </c>
      <c r="DF201" s="235" t="str">
        <f>'Result Entry'!DG203</f>
        <v/>
      </c>
      <c r="DG201" s="258" t="str">
        <f>'Result Entry'!DH203</f>
        <v/>
      </c>
    </row>
    <row r="202" spans="1:111">
      <c r="A202" s="833"/>
      <c r="B202" s="245">
        <f t="shared" si="4"/>
        <v>0</v>
      </c>
      <c r="C202" s="234">
        <f>'Result Entry'!D204</f>
        <v>0</v>
      </c>
      <c r="D202" s="234">
        <f>'Result Entry'!E204</f>
        <v>0</v>
      </c>
      <c r="E202" s="234">
        <f>'Result Entry'!F204</f>
        <v>0</v>
      </c>
      <c r="F202" s="235">
        <f>'Result Entry'!G204</f>
        <v>0</v>
      </c>
      <c r="G202" s="235">
        <f>'Result Entry'!H204</f>
        <v>0</v>
      </c>
      <c r="H202" s="235">
        <f>'Result Entry'!I204</f>
        <v>0</v>
      </c>
      <c r="I202" s="525">
        <f>'Result Entry'!J204</f>
        <v>0</v>
      </c>
      <c r="J202" s="92">
        <f>'Result Entry'!K204</f>
        <v>0</v>
      </c>
      <c r="K202" s="246">
        <f>'Result Entry'!L204</f>
        <v>0</v>
      </c>
      <c r="L202" s="246">
        <f>'Result Entry'!M204</f>
        <v>0</v>
      </c>
      <c r="M202" s="247">
        <f>'Result Entry'!N204</f>
        <v>0</v>
      </c>
      <c r="N202" s="248">
        <f>'Result Entry'!O204</f>
        <v>0</v>
      </c>
      <c r="O202" s="248">
        <f>'Result Entry'!P204</f>
        <v>0</v>
      </c>
      <c r="P202" s="249">
        <f>'Result Entry'!Q204</f>
        <v>0</v>
      </c>
      <c r="Q202" s="91">
        <f>'Result Entry'!R204</f>
        <v>0</v>
      </c>
      <c r="R202" s="250">
        <f>'Result Entry'!S204</f>
        <v>0</v>
      </c>
      <c r="S202" s="250">
        <f>'Result Entry'!T204</f>
        <v>0</v>
      </c>
      <c r="T202" s="250">
        <f>'Result Entry'!U204</f>
        <v>0</v>
      </c>
      <c r="U202" s="91">
        <f>'Result Entry'!V204</f>
        <v>0</v>
      </c>
      <c r="V202" s="250">
        <f>'Result Entry'!W204</f>
        <v>0</v>
      </c>
      <c r="W202" s="235">
        <f>'Result Entry'!X204</f>
        <v>0</v>
      </c>
      <c r="X202" s="251" t="str">
        <f>'Result Entry'!Y204</f>
        <v/>
      </c>
      <c r="Y202" s="252">
        <f>'Result Entry'!Z204</f>
        <v>0</v>
      </c>
      <c r="Z202" s="246">
        <f>'Result Entry'!AA204</f>
        <v>0</v>
      </c>
      <c r="AA202" s="246">
        <f>'Result Entry'!AB204</f>
        <v>0</v>
      </c>
      <c r="AB202" s="247">
        <f>'Result Entry'!AC204</f>
        <v>0</v>
      </c>
      <c r="AC202" s="248">
        <f>'Result Entry'!AD204</f>
        <v>0</v>
      </c>
      <c r="AD202" s="248">
        <f>'Result Entry'!AE204</f>
        <v>0</v>
      </c>
      <c r="AE202" s="249">
        <f>'Result Entry'!AF204</f>
        <v>0</v>
      </c>
      <c r="AF202" s="91">
        <f>'Result Entry'!AG204</f>
        <v>0</v>
      </c>
      <c r="AG202" s="250">
        <f>'Result Entry'!AH204</f>
        <v>0</v>
      </c>
      <c r="AH202" s="250">
        <f>'Result Entry'!AI204</f>
        <v>0</v>
      </c>
      <c r="AI202" s="250">
        <f>'Result Entry'!AJ204</f>
        <v>0</v>
      </c>
      <c r="AJ202" s="91">
        <f>'Result Entry'!AK204</f>
        <v>0</v>
      </c>
      <c r="AK202" s="250">
        <f>'Result Entry'!AL204</f>
        <v>0</v>
      </c>
      <c r="AL202" s="235">
        <f>'Result Entry'!AM204</f>
        <v>0</v>
      </c>
      <c r="AM202" s="251" t="str">
        <f>'Result Entry'!AN204</f>
        <v/>
      </c>
      <c r="AN202" s="252">
        <f>'Result Entry'!AO204</f>
        <v>0</v>
      </c>
      <c r="AO202" s="246">
        <f>'Result Entry'!AP204</f>
        <v>0</v>
      </c>
      <c r="AP202" s="246">
        <f>'Result Entry'!AQ204</f>
        <v>0</v>
      </c>
      <c r="AQ202" s="247">
        <f>'Result Entry'!AR204</f>
        <v>0</v>
      </c>
      <c r="AR202" s="248">
        <f>'Result Entry'!AS204</f>
        <v>0</v>
      </c>
      <c r="AS202" s="248">
        <f>'Result Entry'!AT204</f>
        <v>0</v>
      </c>
      <c r="AT202" s="249">
        <f>'Result Entry'!AU204</f>
        <v>0</v>
      </c>
      <c r="AU202" s="91">
        <f>'Result Entry'!AV204</f>
        <v>0</v>
      </c>
      <c r="AV202" s="250">
        <f>'Result Entry'!AW204</f>
        <v>0</v>
      </c>
      <c r="AW202" s="250">
        <f>'Result Entry'!AX204</f>
        <v>0</v>
      </c>
      <c r="AX202" s="250">
        <f>'Result Entry'!AY204</f>
        <v>0</v>
      </c>
      <c r="AY202" s="91">
        <f>'Result Entry'!AZ204</f>
        <v>0</v>
      </c>
      <c r="AZ202" s="250">
        <f>'Result Entry'!BA204</f>
        <v>0</v>
      </c>
      <c r="BA202" s="235">
        <f>'Result Entry'!BB204</f>
        <v>0</v>
      </c>
      <c r="BB202" s="251" t="str">
        <f>'Result Entry'!BC204</f>
        <v/>
      </c>
      <c r="BC202" s="252">
        <f>'Result Entry'!BD204</f>
        <v>0</v>
      </c>
      <c r="BD202" s="246">
        <f>'Result Entry'!BE204</f>
        <v>0</v>
      </c>
      <c r="BE202" s="246">
        <f>'Result Entry'!BF204</f>
        <v>0</v>
      </c>
      <c r="BF202" s="247">
        <f>'Result Entry'!BG204</f>
        <v>0</v>
      </c>
      <c r="BG202" s="248">
        <f>'Result Entry'!BH204</f>
        <v>0</v>
      </c>
      <c r="BH202" s="248">
        <f>'Result Entry'!BI204</f>
        <v>0</v>
      </c>
      <c r="BI202" s="249">
        <f>'Result Entry'!BJ204</f>
        <v>0</v>
      </c>
      <c r="BJ202" s="91">
        <f>'Result Entry'!BK204</f>
        <v>0</v>
      </c>
      <c r="BK202" s="250">
        <f>'Result Entry'!BL204</f>
        <v>0</v>
      </c>
      <c r="BL202" s="250">
        <f>'Result Entry'!BM204</f>
        <v>0</v>
      </c>
      <c r="BM202" s="250">
        <f>'Result Entry'!BN204</f>
        <v>0</v>
      </c>
      <c r="BN202" s="91">
        <f>'Result Entry'!BO204</f>
        <v>0</v>
      </c>
      <c r="BO202" s="250">
        <f>'Result Entry'!BP204</f>
        <v>0</v>
      </c>
      <c r="BP202" s="235">
        <f>'Result Entry'!BQ204</f>
        <v>0</v>
      </c>
      <c r="BQ202" s="251" t="str">
        <f>'Result Entry'!BR204</f>
        <v/>
      </c>
      <c r="BR202" s="259">
        <f>'Result Entry'!BS204</f>
        <v>0</v>
      </c>
      <c r="BS202" s="254">
        <f>'Result Entry'!BT204</f>
        <v>0</v>
      </c>
      <c r="BT202" s="254">
        <f>'Result Entry'!BU204</f>
        <v>0</v>
      </c>
      <c r="BU202" s="254">
        <f>'Result Entry'!BV204</f>
        <v>0</v>
      </c>
      <c r="BV202" s="254">
        <f>'Result Entry'!BW204</f>
        <v>0</v>
      </c>
      <c r="BW202" s="260">
        <f>'Result Entry'!BX204</f>
        <v>0</v>
      </c>
      <c r="BX202" s="235">
        <f>'Result Entry'!BY204</f>
        <v>0</v>
      </c>
      <c r="BY202" s="251" t="str">
        <f>'Result Entry'!BZ204</f>
        <v/>
      </c>
      <c r="BZ202" s="259">
        <f>'Result Entry'!CA204</f>
        <v>0</v>
      </c>
      <c r="CA202" s="254">
        <f>'Result Entry'!CB204</f>
        <v>0</v>
      </c>
      <c r="CB202" s="254">
        <f>'Result Entry'!CC204</f>
        <v>0</v>
      </c>
      <c r="CC202" s="254">
        <f>'Result Entry'!CD204</f>
        <v>0</v>
      </c>
      <c r="CD202" s="254">
        <f>'Result Entry'!CE204</f>
        <v>0</v>
      </c>
      <c r="CE202" s="260">
        <f>'Result Entry'!CF204</f>
        <v>0</v>
      </c>
      <c r="CF202" s="235">
        <f>'Result Entry'!CG204</f>
        <v>0</v>
      </c>
      <c r="CG202" s="251" t="str">
        <f>'Result Entry'!CH204</f>
        <v/>
      </c>
      <c r="CH202" s="259">
        <f>'Result Entry'!CI204</f>
        <v>0</v>
      </c>
      <c r="CI202" s="254">
        <f>'Result Entry'!CJ204</f>
        <v>0</v>
      </c>
      <c r="CJ202" s="254">
        <f>'Result Entry'!CK204</f>
        <v>0</v>
      </c>
      <c r="CK202" s="254">
        <f>'Result Entry'!CL204</f>
        <v>0</v>
      </c>
      <c r="CL202" s="254">
        <f>'Result Entry'!CM204</f>
        <v>0</v>
      </c>
      <c r="CM202" s="260">
        <f>'Result Entry'!CN204</f>
        <v>0</v>
      </c>
      <c r="CN202" s="235">
        <f>'Result Entry'!CO204</f>
        <v>0</v>
      </c>
      <c r="CO202" s="251" t="str">
        <f>'Result Entry'!CP204</f>
        <v/>
      </c>
      <c r="CP202" s="259">
        <f>'Result Entry'!CQ204</f>
        <v>0</v>
      </c>
      <c r="CQ202" s="254">
        <f>'Result Entry'!CR204</f>
        <v>0</v>
      </c>
      <c r="CR202" s="254">
        <f>'Result Entry'!CS204</f>
        <v>0</v>
      </c>
      <c r="CS202" s="254">
        <f>'Result Entry'!CT204</f>
        <v>0</v>
      </c>
      <c r="CT202" s="254">
        <f>'Result Entry'!CU204</f>
        <v>0</v>
      </c>
      <c r="CU202" s="260">
        <f>'Result Entry'!CV204</f>
        <v>0</v>
      </c>
      <c r="CV202" s="235" t="str">
        <f>'Result Entry'!CW204</f>
        <v/>
      </c>
      <c r="CW202" s="251" t="str">
        <f>'Result Entry'!CX204</f>
        <v/>
      </c>
      <c r="CX202" s="261">
        <f>'Result Entry'!CY204</f>
        <v>0</v>
      </c>
      <c r="CY202" s="262">
        <f>'Result Entry'!CZ204</f>
        <v>0</v>
      </c>
      <c r="CZ202" s="263" t="str">
        <f>'Result Entry'!DA204</f>
        <v/>
      </c>
      <c r="DA202" s="256">
        <f>'Result Entry'!DB204</f>
        <v>705</v>
      </c>
      <c r="DB202" s="242">
        <f>'Result Entry'!DC204</f>
        <v>0</v>
      </c>
      <c r="DC202" s="257">
        <f>'Result Entry'!DD204</f>
        <v>0</v>
      </c>
      <c r="DD202" s="235" t="str">
        <f>'Result Entry'!DE204</f>
        <v/>
      </c>
      <c r="DE202" s="235" t="str">
        <f>'Result Entry'!DF204</f>
        <v/>
      </c>
      <c r="DF202" s="235" t="str">
        <f>'Result Entry'!DG204</f>
        <v/>
      </c>
      <c r="DG202" s="258" t="str">
        <f>'Result Entry'!DH204</f>
        <v/>
      </c>
    </row>
    <row r="203" spans="1:111">
      <c r="A203" s="833"/>
      <c r="B203" s="245">
        <f t="shared" si="4"/>
        <v>0</v>
      </c>
      <c r="C203" s="234">
        <f>'Result Entry'!D205</f>
        <v>0</v>
      </c>
      <c r="D203" s="234">
        <f>'Result Entry'!E205</f>
        <v>0</v>
      </c>
      <c r="E203" s="234">
        <f>'Result Entry'!F205</f>
        <v>0</v>
      </c>
      <c r="F203" s="235">
        <f>'Result Entry'!G205</f>
        <v>0</v>
      </c>
      <c r="G203" s="235">
        <f>'Result Entry'!H205</f>
        <v>0</v>
      </c>
      <c r="H203" s="235">
        <f>'Result Entry'!I205</f>
        <v>0</v>
      </c>
      <c r="I203" s="525">
        <f>'Result Entry'!J205</f>
        <v>0</v>
      </c>
      <c r="J203" s="92">
        <f>'Result Entry'!K205</f>
        <v>0</v>
      </c>
      <c r="K203" s="246">
        <f>'Result Entry'!L205</f>
        <v>0</v>
      </c>
      <c r="L203" s="246">
        <f>'Result Entry'!M205</f>
        <v>0</v>
      </c>
      <c r="M203" s="247">
        <f>'Result Entry'!N205</f>
        <v>0</v>
      </c>
      <c r="N203" s="248">
        <f>'Result Entry'!O205</f>
        <v>0</v>
      </c>
      <c r="O203" s="248">
        <f>'Result Entry'!P205</f>
        <v>0</v>
      </c>
      <c r="P203" s="249">
        <f>'Result Entry'!Q205</f>
        <v>0</v>
      </c>
      <c r="Q203" s="91">
        <f>'Result Entry'!R205</f>
        <v>0</v>
      </c>
      <c r="R203" s="250">
        <f>'Result Entry'!S205</f>
        <v>0</v>
      </c>
      <c r="S203" s="250">
        <f>'Result Entry'!T205</f>
        <v>0</v>
      </c>
      <c r="T203" s="250">
        <f>'Result Entry'!U205</f>
        <v>0</v>
      </c>
      <c r="U203" s="91">
        <f>'Result Entry'!V205</f>
        <v>0</v>
      </c>
      <c r="V203" s="250">
        <f>'Result Entry'!W205</f>
        <v>0</v>
      </c>
      <c r="W203" s="235">
        <f>'Result Entry'!X205</f>
        <v>0</v>
      </c>
      <c r="X203" s="251" t="str">
        <f>'Result Entry'!Y205</f>
        <v/>
      </c>
      <c r="Y203" s="252">
        <f>'Result Entry'!Z205</f>
        <v>0</v>
      </c>
      <c r="Z203" s="246">
        <f>'Result Entry'!AA205</f>
        <v>0</v>
      </c>
      <c r="AA203" s="246">
        <f>'Result Entry'!AB205</f>
        <v>0</v>
      </c>
      <c r="AB203" s="247">
        <f>'Result Entry'!AC205</f>
        <v>0</v>
      </c>
      <c r="AC203" s="248">
        <f>'Result Entry'!AD205</f>
        <v>0</v>
      </c>
      <c r="AD203" s="248">
        <f>'Result Entry'!AE205</f>
        <v>0</v>
      </c>
      <c r="AE203" s="249">
        <f>'Result Entry'!AF205</f>
        <v>0</v>
      </c>
      <c r="AF203" s="91">
        <f>'Result Entry'!AG205</f>
        <v>0</v>
      </c>
      <c r="AG203" s="250">
        <f>'Result Entry'!AH205</f>
        <v>0</v>
      </c>
      <c r="AH203" s="250">
        <f>'Result Entry'!AI205</f>
        <v>0</v>
      </c>
      <c r="AI203" s="250">
        <f>'Result Entry'!AJ205</f>
        <v>0</v>
      </c>
      <c r="AJ203" s="91">
        <f>'Result Entry'!AK205</f>
        <v>0</v>
      </c>
      <c r="AK203" s="250">
        <f>'Result Entry'!AL205</f>
        <v>0</v>
      </c>
      <c r="AL203" s="235">
        <f>'Result Entry'!AM205</f>
        <v>0</v>
      </c>
      <c r="AM203" s="251" t="str">
        <f>'Result Entry'!AN205</f>
        <v/>
      </c>
      <c r="AN203" s="252">
        <f>'Result Entry'!AO205</f>
        <v>0</v>
      </c>
      <c r="AO203" s="246">
        <f>'Result Entry'!AP205</f>
        <v>0</v>
      </c>
      <c r="AP203" s="246">
        <f>'Result Entry'!AQ205</f>
        <v>0</v>
      </c>
      <c r="AQ203" s="247">
        <f>'Result Entry'!AR205</f>
        <v>0</v>
      </c>
      <c r="AR203" s="248">
        <f>'Result Entry'!AS205</f>
        <v>0</v>
      </c>
      <c r="AS203" s="248">
        <f>'Result Entry'!AT205</f>
        <v>0</v>
      </c>
      <c r="AT203" s="249">
        <f>'Result Entry'!AU205</f>
        <v>0</v>
      </c>
      <c r="AU203" s="91">
        <f>'Result Entry'!AV205</f>
        <v>0</v>
      </c>
      <c r="AV203" s="250">
        <f>'Result Entry'!AW205</f>
        <v>0</v>
      </c>
      <c r="AW203" s="250">
        <f>'Result Entry'!AX205</f>
        <v>0</v>
      </c>
      <c r="AX203" s="250">
        <f>'Result Entry'!AY205</f>
        <v>0</v>
      </c>
      <c r="AY203" s="91">
        <f>'Result Entry'!AZ205</f>
        <v>0</v>
      </c>
      <c r="AZ203" s="250">
        <f>'Result Entry'!BA205</f>
        <v>0</v>
      </c>
      <c r="BA203" s="235">
        <f>'Result Entry'!BB205</f>
        <v>0</v>
      </c>
      <c r="BB203" s="251" t="str">
        <f>'Result Entry'!BC205</f>
        <v/>
      </c>
      <c r="BC203" s="252">
        <f>'Result Entry'!BD205</f>
        <v>0</v>
      </c>
      <c r="BD203" s="246">
        <f>'Result Entry'!BE205</f>
        <v>0</v>
      </c>
      <c r="BE203" s="246">
        <f>'Result Entry'!BF205</f>
        <v>0</v>
      </c>
      <c r="BF203" s="247">
        <f>'Result Entry'!BG205</f>
        <v>0</v>
      </c>
      <c r="BG203" s="248">
        <f>'Result Entry'!BH205</f>
        <v>0</v>
      </c>
      <c r="BH203" s="248">
        <f>'Result Entry'!BI205</f>
        <v>0</v>
      </c>
      <c r="BI203" s="249">
        <f>'Result Entry'!BJ205</f>
        <v>0</v>
      </c>
      <c r="BJ203" s="91">
        <f>'Result Entry'!BK205</f>
        <v>0</v>
      </c>
      <c r="BK203" s="250">
        <f>'Result Entry'!BL205</f>
        <v>0</v>
      </c>
      <c r="BL203" s="250">
        <f>'Result Entry'!BM205</f>
        <v>0</v>
      </c>
      <c r="BM203" s="250">
        <f>'Result Entry'!BN205</f>
        <v>0</v>
      </c>
      <c r="BN203" s="91">
        <f>'Result Entry'!BO205</f>
        <v>0</v>
      </c>
      <c r="BO203" s="250">
        <f>'Result Entry'!BP205</f>
        <v>0</v>
      </c>
      <c r="BP203" s="235">
        <f>'Result Entry'!BQ205</f>
        <v>0</v>
      </c>
      <c r="BQ203" s="251" t="str">
        <f>'Result Entry'!BR205</f>
        <v/>
      </c>
      <c r="BR203" s="259">
        <f>'Result Entry'!BS205</f>
        <v>0</v>
      </c>
      <c r="BS203" s="254">
        <f>'Result Entry'!BT205</f>
        <v>0</v>
      </c>
      <c r="BT203" s="254">
        <f>'Result Entry'!BU205</f>
        <v>0</v>
      </c>
      <c r="BU203" s="254">
        <f>'Result Entry'!BV205</f>
        <v>0</v>
      </c>
      <c r="BV203" s="254">
        <f>'Result Entry'!BW205</f>
        <v>0</v>
      </c>
      <c r="BW203" s="260">
        <f>'Result Entry'!BX205</f>
        <v>0</v>
      </c>
      <c r="BX203" s="235">
        <f>'Result Entry'!BY205</f>
        <v>0</v>
      </c>
      <c r="BY203" s="251" t="str">
        <f>'Result Entry'!BZ205</f>
        <v/>
      </c>
      <c r="BZ203" s="259">
        <f>'Result Entry'!CA205</f>
        <v>0</v>
      </c>
      <c r="CA203" s="254">
        <f>'Result Entry'!CB205</f>
        <v>0</v>
      </c>
      <c r="CB203" s="254">
        <f>'Result Entry'!CC205</f>
        <v>0</v>
      </c>
      <c r="CC203" s="254">
        <f>'Result Entry'!CD205</f>
        <v>0</v>
      </c>
      <c r="CD203" s="254">
        <f>'Result Entry'!CE205</f>
        <v>0</v>
      </c>
      <c r="CE203" s="260">
        <f>'Result Entry'!CF205</f>
        <v>0</v>
      </c>
      <c r="CF203" s="235">
        <f>'Result Entry'!CG205</f>
        <v>0</v>
      </c>
      <c r="CG203" s="251" t="str">
        <f>'Result Entry'!CH205</f>
        <v/>
      </c>
      <c r="CH203" s="259">
        <f>'Result Entry'!CI205</f>
        <v>0</v>
      </c>
      <c r="CI203" s="254">
        <f>'Result Entry'!CJ205</f>
        <v>0</v>
      </c>
      <c r="CJ203" s="254">
        <f>'Result Entry'!CK205</f>
        <v>0</v>
      </c>
      <c r="CK203" s="254">
        <f>'Result Entry'!CL205</f>
        <v>0</v>
      </c>
      <c r="CL203" s="254">
        <f>'Result Entry'!CM205</f>
        <v>0</v>
      </c>
      <c r="CM203" s="260">
        <f>'Result Entry'!CN205</f>
        <v>0</v>
      </c>
      <c r="CN203" s="235">
        <f>'Result Entry'!CO205</f>
        <v>0</v>
      </c>
      <c r="CO203" s="251" t="str">
        <f>'Result Entry'!CP205</f>
        <v/>
      </c>
      <c r="CP203" s="259">
        <f>'Result Entry'!CQ205</f>
        <v>0</v>
      </c>
      <c r="CQ203" s="254">
        <f>'Result Entry'!CR205</f>
        <v>0</v>
      </c>
      <c r="CR203" s="254">
        <f>'Result Entry'!CS205</f>
        <v>0</v>
      </c>
      <c r="CS203" s="254">
        <f>'Result Entry'!CT205</f>
        <v>0</v>
      </c>
      <c r="CT203" s="254">
        <f>'Result Entry'!CU205</f>
        <v>0</v>
      </c>
      <c r="CU203" s="260">
        <f>'Result Entry'!CV205</f>
        <v>0</v>
      </c>
      <c r="CV203" s="235" t="str">
        <f>'Result Entry'!CW205</f>
        <v/>
      </c>
      <c r="CW203" s="251" t="str">
        <f>'Result Entry'!CX205</f>
        <v/>
      </c>
      <c r="CX203" s="261">
        <f>'Result Entry'!CY205</f>
        <v>0</v>
      </c>
      <c r="CY203" s="262">
        <f>'Result Entry'!CZ205</f>
        <v>0</v>
      </c>
      <c r="CZ203" s="263" t="str">
        <f>'Result Entry'!DA205</f>
        <v/>
      </c>
      <c r="DA203" s="256">
        <f>'Result Entry'!DB205</f>
        <v>705</v>
      </c>
      <c r="DB203" s="242">
        <f>'Result Entry'!DC205</f>
        <v>0</v>
      </c>
      <c r="DC203" s="257">
        <f>'Result Entry'!DD205</f>
        <v>0</v>
      </c>
      <c r="DD203" s="235" t="str">
        <f>'Result Entry'!DE205</f>
        <v/>
      </c>
      <c r="DE203" s="235" t="str">
        <f>'Result Entry'!DF205</f>
        <v/>
      </c>
      <c r="DF203" s="235" t="str">
        <f>'Result Entry'!DG205</f>
        <v/>
      </c>
      <c r="DG203" s="258" t="str">
        <f>'Result Entry'!DH205</f>
        <v/>
      </c>
    </row>
    <row r="204" spans="1:111">
      <c r="A204" s="833"/>
      <c r="B204" s="245">
        <f t="shared" si="4"/>
        <v>0</v>
      </c>
      <c r="C204" s="234">
        <f>'Result Entry'!D206</f>
        <v>0</v>
      </c>
      <c r="D204" s="234">
        <f>'Result Entry'!E206</f>
        <v>0</v>
      </c>
      <c r="E204" s="234">
        <f>'Result Entry'!F206</f>
        <v>0</v>
      </c>
      <c r="F204" s="235">
        <f>'Result Entry'!G206</f>
        <v>0</v>
      </c>
      <c r="G204" s="235">
        <f>'Result Entry'!H206</f>
        <v>0</v>
      </c>
      <c r="H204" s="235">
        <f>'Result Entry'!I206</f>
        <v>0</v>
      </c>
      <c r="I204" s="525">
        <f>'Result Entry'!J206</f>
        <v>0</v>
      </c>
      <c r="J204" s="92">
        <f>'Result Entry'!K206</f>
        <v>0</v>
      </c>
      <c r="K204" s="246">
        <f>'Result Entry'!L206</f>
        <v>0</v>
      </c>
      <c r="L204" s="246">
        <f>'Result Entry'!M206</f>
        <v>0</v>
      </c>
      <c r="M204" s="247">
        <f>'Result Entry'!N206</f>
        <v>0</v>
      </c>
      <c r="N204" s="248">
        <f>'Result Entry'!O206</f>
        <v>0</v>
      </c>
      <c r="O204" s="248">
        <f>'Result Entry'!P206</f>
        <v>0</v>
      </c>
      <c r="P204" s="249">
        <f>'Result Entry'!Q206</f>
        <v>0</v>
      </c>
      <c r="Q204" s="91">
        <f>'Result Entry'!R206</f>
        <v>0</v>
      </c>
      <c r="R204" s="250">
        <f>'Result Entry'!S206</f>
        <v>0</v>
      </c>
      <c r="S204" s="250">
        <f>'Result Entry'!T206</f>
        <v>0</v>
      </c>
      <c r="T204" s="250">
        <f>'Result Entry'!U206</f>
        <v>0</v>
      </c>
      <c r="U204" s="91">
        <f>'Result Entry'!V206</f>
        <v>0</v>
      </c>
      <c r="V204" s="250">
        <f>'Result Entry'!W206</f>
        <v>0</v>
      </c>
      <c r="W204" s="235">
        <f>'Result Entry'!X206</f>
        <v>0</v>
      </c>
      <c r="X204" s="251" t="str">
        <f>'Result Entry'!Y206</f>
        <v/>
      </c>
      <c r="Y204" s="252">
        <f>'Result Entry'!Z206</f>
        <v>0</v>
      </c>
      <c r="Z204" s="246">
        <f>'Result Entry'!AA206</f>
        <v>0</v>
      </c>
      <c r="AA204" s="246">
        <f>'Result Entry'!AB206</f>
        <v>0</v>
      </c>
      <c r="AB204" s="247">
        <f>'Result Entry'!AC206</f>
        <v>0</v>
      </c>
      <c r="AC204" s="248">
        <f>'Result Entry'!AD206</f>
        <v>0</v>
      </c>
      <c r="AD204" s="248">
        <f>'Result Entry'!AE206</f>
        <v>0</v>
      </c>
      <c r="AE204" s="249">
        <f>'Result Entry'!AF206</f>
        <v>0</v>
      </c>
      <c r="AF204" s="91">
        <f>'Result Entry'!AG206</f>
        <v>0</v>
      </c>
      <c r="AG204" s="250">
        <f>'Result Entry'!AH206</f>
        <v>0</v>
      </c>
      <c r="AH204" s="250">
        <f>'Result Entry'!AI206</f>
        <v>0</v>
      </c>
      <c r="AI204" s="250">
        <f>'Result Entry'!AJ206</f>
        <v>0</v>
      </c>
      <c r="AJ204" s="91">
        <f>'Result Entry'!AK206</f>
        <v>0</v>
      </c>
      <c r="AK204" s="250">
        <f>'Result Entry'!AL206</f>
        <v>0</v>
      </c>
      <c r="AL204" s="235">
        <f>'Result Entry'!AM206</f>
        <v>0</v>
      </c>
      <c r="AM204" s="251" t="str">
        <f>'Result Entry'!AN206</f>
        <v/>
      </c>
      <c r="AN204" s="252">
        <f>'Result Entry'!AO206</f>
        <v>0</v>
      </c>
      <c r="AO204" s="246">
        <f>'Result Entry'!AP206</f>
        <v>0</v>
      </c>
      <c r="AP204" s="246">
        <f>'Result Entry'!AQ206</f>
        <v>0</v>
      </c>
      <c r="AQ204" s="247">
        <f>'Result Entry'!AR206</f>
        <v>0</v>
      </c>
      <c r="AR204" s="248">
        <f>'Result Entry'!AS206</f>
        <v>0</v>
      </c>
      <c r="AS204" s="248">
        <f>'Result Entry'!AT206</f>
        <v>0</v>
      </c>
      <c r="AT204" s="249">
        <f>'Result Entry'!AU206</f>
        <v>0</v>
      </c>
      <c r="AU204" s="91">
        <f>'Result Entry'!AV206</f>
        <v>0</v>
      </c>
      <c r="AV204" s="250">
        <f>'Result Entry'!AW206</f>
        <v>0</v>
      </c>
      <c r="AW204" s="250">
        <f>'Result Entry'!AX206</f>
        <v>0</v>
      </c>
      <c r="AX204" s="250">
        <f>'Result Entry'!AY206</f>
        <v>0</v>
      </c>
      <c r="AY204" s="91">
        <f>'Result Entry'!AZ206</f>
        <v>0</v>
      </c>
      <c r="AZ204" s="250">
        <f>'Result Entry'!BA206</f>
        <v>0</v>
      </c>
      <c r="BA204" s="235">
        <f>'Result Entry'!BB206</f>
        <v>0</v>
      </c>
      <c r="BB204" s="251" t="str">
        <f>'Result Entry'!BC206</f>
        <v/>
      </c>
      <c r="BC204" s="252">
        <f>'Result Entry'!BD206</f>
        <v>0</v>
      </c>
      <c r="BD204" s="246">
        <f>'Result Entry'!BE206</f>
        <v>0</v>
      </c>
      <c r="BE204" s="246">
        <f>'Result Entry'!BF206</f>
        <v>0</v>
      </c>
      <c r="BF204" s="247">
        <f>'Result Entry'!BG206</f>
        <v>0</v>
      </c>
      <c r="BG204" s="248">
        <f>'Result Entry'!BH206</f>
        <v>0</v>
      </c>
      <c r="BH204" s="248">
        <f>'Result Entry'!BI206</f>
        <v>0</v>
      </c>
      <c r="BI204" s="249">
        <f>'Result Entry'!BJ206</f>
        <v>0</v>
      </c>
      <c r="BJ204" s="91">
        <f>'Result Entry'!BK206</f>
        <v>0</v>
      </c>
      <c r="BK204" s="250">
        <f>'Result Entry'!BL206</f>
        <v>0</v>
      </c>
      <c r="BL204" s="250">
        <f>'Result Entry'!BM206</f>
        <v>0</v>
      </c>
      <c r="BM204" s="250">
        <f>'Result Entry'!BN206</f>
        <v>0</v>
      </c>
      <c r="BN204" s="91">
        <f>'Result Entry'!BO206</f>
        <v>0</v>
      </c>
      <c r="BO204" s="250">
        <f>'Result Entry'!BP206</f>
        <v>0</v>
      </c>
      <c r="BP204" s="235">
        <f>'Result Entry'!BQ206</f>
        <v>0</v>
      </c>
      <c r="BQ204" s="251" t="str">
        <f>'Result Entry'!BR206</f>
        <v/>
      </c>
      <c r="BR204" s="259">
        <f>'Result Entry'!BS206</f>
        <v>0</v>
      </c>
      <c r="BS204" s="254">
        <f>'Result Entry'!BT206</f>
        <v>0</v>
      </c>
      <c r="BT204" s="254">
        <f>'Result Entry'!BU206</f>
        <v>0</v>
      </c>
      <c r="BU204" s="254">
        <f>'Result Entry'!BV206</f>
        <v>0</v>
      </c>
      <c r="BV204" s="254">
        <f>'Result Entry'!BW206</f>
        <v>0</v>
      </c>
      <c r="BW204" s="260">
        <f>'Result Entry'!BX206</f>
        <v>0</v>
      </c>
      <c r="BX204" s="235">
        <f>'Result Entry'!BY206</f>
        <v>0</v>
      </c>
      <c r="BY204" s="251" t="str">
        <f>'Result Entry'!BZ206</f>
        <v/>
      </c>
      <c r="BZ204" s="259">
        <f>'Result Entry'!CA206</f>
        <v>0</v>
      </c>
      <c r="CA204" s="254">
        <f>'Result Entry'!CB206</f>
        <v>0</v>
      </c>
      <c r="CB204" s="254">
        <f>'Result Entry'!CC206</f>
        <v>0</v>
      </c>
      <c r="CC204" s="254">
        <f>'Result Entry'!CD206</f>
        <v>0</v>
      </c>
      <c r="CD204" s="254">
        <f>'Result Entry'!CE206</f>
        <v>0</v>
      </c>
      <c r="CE204" s="260">
        <f>'Result Entry'!CF206</f>
        <v>0</v>
      </c>
      <c r="CF204" s="235">
        <f>'Result Entry'!CG206</f>
        <v>0</v>
      </c>
      <c r="CG204" s="251" t="str">
        <f>'Result Entry'!CH206</f>
        <v/>
      </c>
      <c r="CH204" s="259">
        <f>'Result Entry'!CI206</f>
        <v>0</v>
      </c>
      <c r="CI204" s="254">
        <f>'Result Entry'!CJ206</f>
        <v>0</v>
      </c>
      <c r="CJ204" s="254">
        <f>'Result Entry'!CK206</f>
        <v>0</v>
      </c>
      <c r="CK204" s="254">
        <f>'Result Entry'!CL206</f>
        <v>0</v>
      </c>
      <c r="CL204" s="254">
        <f>'Result Entry'!CM206</f>
        <v>0</v>
      </c>
      <c r="CM204" s="260">
        <f>'Result Entry'!CN206</f>
        <v>0</v>
      </c>
      <c r="CN204" s="235">
        <f>'Result Entry'!CO206</f>
        <v>0</v>
      </c>
      <c r="CO204" s="251" t="str">
        <f>'Result Entry'!CP206</f>
        <v/>
      </c>
      <c r="CP204" s="259">
        <f>'Result Entry'!CQ206</f>
        <v>0</v>
      </c>
      <c r="CQ204" s="254">
        <f>'Result Entry'!CR206</f>
        <v>0</v>
      </c>
      <c r="CR204" s="254">
        <f>'Result Entry'!CS206</f>
        <v>0</v>
      </c>
      <c r="CS204" s="254">
        <f>'Result Entry'!CT206</f>
        <v>0</v>
      </c>
      <c r="CT204" s="254">
        <f>'Result Entry'!CU206</f>
        <v>0</v>
      </c>
      <c r="CU204" s="260">
        <f>'Result Entry'!CV206</f>
        <v>0</v>
      </c>
      <c r="CV204" s="235" t="str">
        <f>'Result Entry'!CW206</f>
        <v/>
      </c>
      <c r="CW204" s="251" t="str">
        <f>'Result Entry'!CX206</f>
        <v/>
      </c>
      <c r="CX204" s="261">
        <f>'Result Entry'!CY206</f>
        <v>0</v>
      </c>
      <c r="CY204" s="262">
        <f>'Result Entry'!CZ206</f>
        <v>0</v>
      </c>
      <c r="CZ204" s="263" t="str">
        <f>'Result Entry'!DA206</f>
        <v/>
      </c>
      <c r="DA204" s="256">
        <f>'Result Entry'!DB206</f>
        <v>705</v>
      </c>
      <c r="DB204" s="242">
        <f>'Result Entry'!DC206</f>
        <v>0</v>
      </c>
      <c r="DC204" s="257">
        <f>'Result Entry'!DD206</f>
        <v>0</v>
      </c>
      <c r="DD204" s="235" t="str">
        <f>'Result Entry'!DE206</f>
        <v/>
      </c>
      <c r="DE204" s="235" t="str">
        <f>'Result Entry'!DF206</f>
        <v/>
      </c>
      <c r="DF204" s="235" t="str">
        <f>'Result Entry'!DG206</f>
        <v/>
      </c>
      <c r="DG204" s="258" t="str">
        <f>'Result Entry'!DH206</f>
        <v/>
      </c>
    </row>
    <row r="205" spans="1:111">
      <c r="A205" s="833"/>
      <c r="B205" s="245">
        <f t="shared" si="4"/>
        <v>0</v>
      </c>
      <c r="C205" s="234">
        <f>'Result Entry'!D207</f>
        <v>0</v>
      </c>
      <c r="D205" s="234">
        <f>'Result Entry'!E207</f>
        <v>0</v>
      </c>
      <c r="E205" s="234">
        <f>'Result Entry'!F207</f>
        <v>0</v>
      </c>
      <c r="F205" s="235">
        <f>'Result Entry'!G207</f>
        <v>0</v>
      </c>
      <c r="G205" s="235">
        <f>'Result Entry'!H207</f>
        <v>0</v>
      </c>
      <c r="H205" s="235">
        <f>'Result Entry'!I207</f>
        <v>0</v>
      </c>
      <c r="I205" s="525">
        <f>'Result Entry'!J207</f>
        <v>0</v>
      </c>
      <c r="J205" s="92">
        <f>'Result Entry'!K207</f>
        <v>0</v>
      </c>
      <c r="K205" s="246">
        <f>'Result Entry'!L207</f>
        <v>0</v>
      </c>
      <c r="L205" s="246">
        <f>'Result Entry'!M207</f>
        <v>0</v>
      </c>
      <c r="M205" s="247">
        <f>'Result Entry'!N207</f>
        <v>0</v>
      </c>
      <c r="N205" s="248">
        <f>'Result Entry'!O207</f>
        <v>0</v>
      </c>
      <c r="O205" s="248">
        <f>'Result Entry'!P207</f>
        <v>0</v>
      </c>
      <c r="P205" s="249">
        <f>'Result Entry'!Q207</f>
        <v>0</v>
      </c>
      <c r="Q205" s="91">
        <f>'Result Entry'!R207</f>
        <v>0</v>
      </c>
      <c r="R205" s="250">
        <f>'Result Entry'!S207</f>
        <v>0</v>
      </c>
      <c r="S205" s="250">
        <f>'Result Entry'!T207</f>
        <v>0</v>
      </c>
      <c r="T205" s="250">
        <f>'Result Entry'!U207</f>
        <v>0</v>
      </c>
      <c r="U205" s="91">
        <f>'Result Entry'!V207</f>
        <v>0</v>
      </c>
      <c r="V205" s="250">
        <f>'Result Entry'!W207</f>
        <v>0</v>
      </c>
      <c r="W205" s="235">
        <f>'Result Entry'!X207</f>
        <v>0</v>
      </c>
      <c r="X205" s="251" t="str">
        <f>'Result Entry'!Y207</f>
        <v/>
      </c>
      <c r="Y205" s="252">
        <f>'Result Entry'!Z207</f>
        <v>0</v>
      </c>
      <c r="Z205" s="246">
        <f>'Result Entry'!AA207</f>
        <v>0</v>
      </c>
      <c r="AA205" s="246">
        <f>'Result Entry'!AB207</f>
        <v>0</v>
      </c>
      <c r="AB205" s="247">
        <f>'Result Entry'!AC207</f>
        <v>0</v>
      </c>
      <c r="AC205" s="248">
        <f>'Result Entry'!AD207</f>
        <v>0</v>
      </c>
      <c r="AD205" s="248">
        <f>'Result Entry'!AE207</f>
        <v>0</v>
      </c>
      <c r="AE205" s="249">
        <f>'Result Entry'!AF207</f>
        <v>0</v>
      </c>
      <c r="AF205" s="91">
        <f>'Result Entry'!AG207</f>
        <v>0</v>
      </c>
      <c r="AG205" s="250">
        <f>'Result Entry'!AH207</f>
        <v>0</v>
      </c>
      <c r="AH205" s="250">
        <f>'Result Entry'!AI207</f>
        <v>0</v>
      </c>
      <c r="AI205" s="250">
        <f>'Result Entry'!AJ207</f>
        <v>0</v>
      </c>
      <c r="AJ205" s="91">
        <f>'Result Entry'!AK207</f>
        <v>0</v>
      </c>
      <c r="AK205" s="250">
        <f>'Result Entry'!AL207</f>
        <v>0</v>
      </c>
      <c r="AL205" s="235">
        <f>'Result Entry'!AM207</f>
        <v>0</v>
      </c>
      <c r="AM205" s="251" t="str">
        <f>'Result Entry'!AN207</f>
        <v/>
      </c>
      <c r="AN205" s="252">
        <f>'Result Entry'!AO207</f>
        <v>0</v>
      </c>
      <c r="AO205" s="246">
        <f>'Result Entry'!AP207</f>
        <v>0</v>
      </c>
      <c r="AP205" s="246">
        <f>'Result Entry'!AQ207</f>
        <v>0</v>
      </c>
      <c r="AQ205" s="247">
        <f>'Result Entry'!AR207</f>
        <v>0</v>
      </c>
      <c r="AR205" s="248">
        <f>'Result Entry'!AS207</f>
        <v>0</v>
      </c>
      <c r="AS205" s="248">
        <f>'Result Entry'!AT207</f>
        <v>0</v>
      </c>
      <c r="AT205" s="249">
        <f>'Result Entry'!AU207</f>
        <v>0</v>
      </c>
      <c r="AU205" s="91">
        <f>'Result Entry'!AV207</f>
        <v>0</v>
      </c>
      <c r="AV205" s="250">
        <f>'Result Entry'!AW207</f>
        <v>0</v>
      </c>
      <c r="AW205" s="250">
        <f>'Result Entry'!AX207</f>
        <v>0</v>
      </c>
      <c r="AX205" s="250">
        <f>'Result Entry'!AY207</f>
        <v>0</v>
      </c>
      <c r="AY205" s="91">
        <f>'Result Entry'!AZ207</f>
        <v>0</v>
      </c>
      <c r="AZ205" s="250">
        <f>'Result Entry'!BA207</f>
        <v>0</v>
      </c>
      <c r="BA205" s="235">
        <f>'Result Entry'!BB207</f>
        <v>0</v>
      </c>
      <c r="BB205" s="251" t="str">
        <f>'Result Entry'!BC207</f>
        <v/>
      </c>
      <c r="BC205" s="252">
        <f>'Result Entry'!BD207</f>
        <v>0</v>
      </c>
      <c r="BD205" s="246">
        <f>'Result Entry'!BE207</f>
        <v>0</v>
      </c>
      <c r="BE205" s="246">
        <f>'Result Entry'!BF207</f>
        <v>0</v>
      </c>
      <c r="BF205" s="247">
        <f>'Result Entry'!BG207</f>
        <v>0</v>
      </c>
      <c r="BG205" s="248">
        <f>'Result Entry'!BH207</f>
        <v>0</v>
      </c>
      <c r="BH205" s="248">
        <f>'Result Entry'!BI207</f>
        <v>0</v>
      </c>
      <c r="BI205" s="249">
        <f>'Result Entry'!BJ207</f>
        <v>0</v>
      </c>
      <c r="BJ205" s="91">
        <f>'Result Entry'!BK207</f>
        <v>0</v>
      </c>
      <c r="BK205" s="250">
        <f>'Result Entry'!BL207</f>
        <v>0</v>
      </c>
      <c r="BL205" s="250">
        <f>'Result Entry'!BM207</f>
        <v>0</v>
      </c>
      <c r="BM205" s="250">
        <f>'Result Entry'!BN207</f>
        <v>0</v>
      </c>
      <c r="BN205" s="91">
        <f>'Result Entry'!BO207</f>
        <v>0</v>
      </c>
      <c r="BO205" s="250">
        <f>'Result Entry'!BP207</f>
        <v>0</v>
      </c>
      <c r="BP205" s="235">
        <f>'Result Entry'!BQ207</f>
        <v>0</v>
      </c>
      <c r="BQ205" s="251" t="str">
        <f>'Result Entry'!BR207</f>
        <v/>
      </c>
      <c r="BR205" s="259">
        <f>'Result Entry'!BS207</f>
        <v>0</v>
      </c>
      <c r="BS205" s="254">
        <f>'Result Entry'!BT207</f>
        <v>0</v>
      </c>
      <c r="BT205" s="254">
        <f>'Result Entry'!BU207</f>
        <v>0</v>
      </c>
      <c r="BU205" s="254">
        <f>'Result Entry'!BV207</f>
        <v>0</v>
      </c>
      <c r="BV205" s="254">
        <f>'Result Entry'!BW207</f>
        <v>0</v>
      </c>
      <c r="BW205" s="260">
        <f>'Result Entry'!BX207</f>
        <v>0</v>
      </c>
      <c r="BX205" s="235">
        <f>'Result Entry'!BY207</f>
        <v>0</v>
      </c>
      <c r="BY205" s="251" t="str">
        <f>'Result Entry'!BZ207</f>
        <v/>
      </c>
      <c r="BZ205" s="259">
        <f>'Result Entry'!CA207</f>
        <v>0</v>
      </c>
      <c r="CA205" s="254">
        <f>'Result Entry'!CB207</f>
        <v>0</v>
      </c>
      <c r="CB205" s="254">
        <f>'Result Entry'!CC207</f>
        <v>0</v>
      </c>
      <c r="CC205" s="254">
        <f>'Result Entry'!CD207</f>
        <v>0</v>
      </c>
      <c r="CD205" s="254">
        <f>'Result Entry'!CE207</f>
        <v>0</v>
      </c>
      <c r="CE205" s="260">
        <f>'Result Entry'!CF207</f>
        <v>0</v>
      </c>
      <c r="CF205" s="235">
        <f>'Result Entry'!CG207</f>
        <v>0</v>
      </c>
      <c r="CG205" s="251" t="str">
        <f>'Result Entry'!CH207</f>
        <v/>
      </c>
      <c r="CH205" s="259">
        <f>'Result Entry'!CI207</f>
        <v>0</v>
      </c>
      <c r="CI205" s="254">
        <f>'Result Entry'!CJ207</f>
        <v>0</v>
      </c>
      <c r="CJ205" s="254">
        <f>'Result Entry'!CK207</f>
        <v>0</v>
      </c>
      <c r="CK205" s="254">
        <f>'Result Entry'!CL207</f>
        <v>0</v>
      </c>
      <c r="CL205" s="254">
        <f>'Result Entry'!CM207</f>
        <v>0</v>
      </c>
      <c r="CM205" s="260">
        <f>'Result Entry'!CN207</f>
        <v>0</v>
      </c>
      <c r="CN205" s="235">
        <f>'Result Entry'!CO207</f>
        <v>0</v>
      </c>
      <c r="CO205" s="251" t="str">
        <f>'Result Entry'!CP207</f>
        <v/>
      </c>
      <c r="CP205" s="259">
        <f>'Result Entry'!CQ207</f>
        <v>0</v>
      </c>
      <c r="CQ205" s="254">
        <f>'Result Entry'!CR207</f>
        <v>0</v>
      </c>
      <c r="CR205" s="254">
        <f>'Result Entry'!CS207</f>
        <v>0</v>
      </c>
      <c r="CS205" s="254">
        <f>'Result Entry'!CT207</f>
        <v>0</v>
      </c>
      <c r="CT205" s="254">
        <f>'Result Entry'!CU207</f>
        <v>0</v>
      </c>
      <c r="CU205" s="260">
        <f>'Result Entry'!CV207</f>
        <v>0</v>
      </c>
      <c r="CV205" s="235" t="str">
        <f>'Result Entry'!CW207</f>
        <v/>
      </c>
      <c r="CW205" s="251" t="str">
        <f>'Result Entry'!CX207</f>
        <v/>
      </c>
      <c r="CX205" s="261">
        <f>'Result Entry'!CY207</f>
        <v>0</v>
      </c>
      <c r="CY205" s="262">
        <f>'Result Entry'!CZ207</f>
        <v>0</v>
      </c>
      <c r="CZ205" s="263" t="str">
        <f>'Result Entry'!DA207</f>
        <v/>
      </c>
      <c r="DA205" s="256">
        <f>'Result Entry'!DB207</f>
        <v>705</v>
      </c>
      <c r="DB205" s="242">
        <f>'Result Entry'!DC207</f>
        <v>0</v>
      </c>
      <c r="DC205" s="257">
        <f>'Result Entry'!DD207</f>
        <v>0</v>
      </c>
      <c r="DD205" s="235" t="str">
        <f>'Result Entry'!DE207</f>
        <v/>
      </c>
      <c r="DE205" s="235" t="str">
        <f>'Result Entry'!DF207</f>
        <v/>
      </c>
      <c r="DF205" s="235" t="str">
        <f>'Result Entry'!DG207</f>
        <v/>
      </c>
      <c r="DG205" s="258" t="str">
        <f>'Result Entry'!DH207</f>
        <v/>
      </c>
    </row>
    <row r="206" spans="1:111" ht="15.75" thickBot="1">
      <c r="A206" s="833"/>
      <c r="B206" s="245">
        <f t="shared" si="4"/>
        <v>0</v>
      </c>
      <c r="C206" s="234">
        <f>'Result Entry'!D208</f>
        <v>0</v>
      </c>
      <c r="D206" s="234">
        <f>'Result Entry'!E208</f>
        <v>0</v>
      </c>
      <c r="E206" s="234">
        <f>'Result Entry'!F208</f>
        <v>0</v>
      </c>
      <c r="F206" s="235">
        <f>'Result Entry'!G208</f>
        <v>0</v>
      </c>
      <c r="G206" s="235">
        <f>'Result Entry'!H208</f>
        <v>0</v>
      </c>
      <c r="H206" s="235">
        <f>'Result Entry'!I208</f>
        <v>0</v>
      </c>
      <c r="I206" s="525">
        <f>'Result Entry'!J208</f>
        <v>0</v>
      </c>
      <c r="J206" s="92">
        <f>'Result Entry'!K208</f>
        <v>0</v>
      </c>
      <c r="K206" s="246">
        <f>'Result Entry'!L208</f>
        <v>0</v>
      </c>
      <c r="L206" s="246">
        <f>'Result Entry'!M208</f>
        <v>0</v>
      </c>
      <c r="M206" s="247">
        <f>'Result Entry'!N208</f>
        <v>0</v>
      </c>
      <c r="N206" s="248">
        <f>'Result Entry'!O208</f>
        <v>0</v>
      </c>
      <c r="O206" s="248">
        <f>'Result Entry'!P208</f>
        <v>0</v>
      </c>
      <c r="P206" s="249">
        <f>'Result Entry'!Q208</f>
        <v>0</v>
      </c>
      <c r="Q206" s="91">
        <f>'Result Entry'!R208</f>
        <v>0</v>
      </c>
      <c r="R206" s="250">
        <f>'Result Entry'!S208</f>
        <v>0</v>
      </c>
      <c r="S206" s="250">
        <f>'Result Entry'!T208</f>
        <v>0</v>
      </c>
      <c r="T206" s="250">
        <f>'Result Entry'!U208</f>
        <v>0</v>
      </c>
      <c r="U206" s="91">
        <f>'Result Entry'!V208</f>
        <v>0</v>
      </c>
      <c r="V206" s="250">
        <f>'Result Entry'!W208</f>
        <v>0</v>
      </c>
      <c r="W206" s="235">
        <f>'Result Entry'!X208</f>
        <v>0</v>
      </c>
      <c r="X206" s="251" t="str">
        <f>'Result Entry'!Y208</f>
        <v/>
      </c>
      <c r="Y206" s="252">
        <f>'Result Entry'!Z208</f>
        <v>0</v>
      </c>
      <c r="Z206" s="246">
        <f>'Result Entry'!AA208</f>
        <v>0</v>
      </c>
      <c r="AA206" s="246">
        <f>'Result Entry'!AB208</f>
        <v>0</v>
      </c>
      <c r="AB206" s="247">
        <f>'Result Entry'!AC208</f>
        <v>0</v>
      </c>
      <c r="AC206" s="248">
        <f>'Result Entry'!AD208</f>
        <v>0</v>
      </c>
      <c r="AD206" s="248">
        <f>'Result Entry'!AE208</f>
        <v>0</v>
      </c>
      <c r="AE206" s="249">
        <f>'Result Entry'!AF208</f>
        <v>0</v>
      </c>
      <c r="AF206" s="91">
        <f>'Result Entry'!AG208</f>
        <v>0</v>
      </c>
      <c r="AG206" s="250">
        <f>'Result Entry'!AH208</f>
        <v>0</v>
      </c>
      <c r="AH206" s="250">
        <f>'Result Entry'!AI208</f>
        <v>0</v>
      </c>
      <c r="AI206" s="250">
        <f>'Result Entry'!AJ208</f>
        <v>0</v>
      </c>
      <c r="AJ206" s="91">
        <f>'Result Entry'!AK208</f>
        <v>0</v>
      </c>
      <c r="AK206" s="250">
        <f>'Result Entry'!AL208</f>
        <v>0</v>
      </c>
      <c r="AL206" s="235">
        <f>'Result Entry'!AM208</f>
        <v>0</v>
      </c>
      <c r="AM206" s="251" t="str">
        <f>'Result Entry'!AN208</f>
        <v/>
      </c>
      <c r="AN206" s="252">
        <f>'Result Entry'!AO208</f>
        <v>0</v>
      </c>
      <c r="AO206" s="246">
        <f>'Result Entry'!AP208</f>
        <v>0</v>
      </c>
      <c r="AP206" s="246">
        <f>'Result Entry'!AQ208</f>
        <v>0</v>
      </c>
      <c r="AQ206" s="247">
        <f>'Result Entry'!AR208</f>
        <v>0</v>
      </c>
      <c r="AR206" s="248">
        <f>'Result Entry'!AS208</f>
        <v>0</v>
      </c>
      <c r="AS206" s="248">
        <f>'Result Entry'!AT208</f>
        <v>0</v>
      </c>
      <c r="AT206" s="249">
        <f>'Result Entry'!AU208</f>
        <v>0</v>
      </c>
      <c r="AU206" s="91">
        <f>'Result Entry'!AV208</f>
        <v>0</v>
      </c>
      <c r="AV206" s="250">
        <f>'Result Entry'!AW208</f>
        <v>0</v>
      </c>
      <c r="AW206" s="250">
        <f>'Result Entry'!AX208</f>
        <v>0</v>
      </c>
      <c r="AX206" s="250">
        <f>'Result Entry'!AY208</f>
        <v>0</v>
      </c>
      <c r="AY206" s="91">
        <f>'Result Entry'!AZ208</f>
        <v>0</v>
      </c>
      <c r="AZ206" s="250">
        <f>'Result Entry'!BA208</f>
        <v>0</v>
      </c>
      <c r="BA206" s="235">
        <f>'Result Entry'!BB208</f>
        <v>0</v>
      </c>
      <c r="BB206" s="251" t="str">
        <f>'Result Entry'!BC208</f>
        <v/>
      </c>
      <c r="BC206" s="252">
        <f>'Result Entry'!BD208</f>
        <v>0</v>
      </c>
      <c r="BD206" s="246">
        <f>'Result Entry'!BE208</f>
        <v>0</v>
      </c>
      <c r="BE206" s="246">
        <f>'Result Entry'!BF208</f>
        <v>0</v>
      </c>
      <c r="BF206" s="247">
        <f>'Result Entry'!BG208</f>
        <v>0</v>
      </c>
      <c r="BG206" s="248">
        <f>'Result Entry'!BH208</f>
        <v>0</v>
      </c>
      <c r="BH206" s="248">
        <f>'Result Entry'!BI208</f>
        <v>0</v>
      </c>
      <c r="BI206" s="249">
        <f>'Result Entry'!BJ208</f>
        <v>0</v>
      </c>
      <c r="BJ206" s="91">
        <f>'Result Entry'!BK208</f>
        <v>0</v>
      </c>
      <c r="BK206" s="250">
        <f>'Result Entry'!BL208</f>
        <v>0</v>
      </c>
      <c r="BL206" s="250">
        <f>'Result Entry'!BM208</f>
        <v>0</v>
      </c>
      <c r="BM206" s="250">
        <f>'Result Entry'!BN208</f>
        <v>0</v>
      </c>
      <c r="BN206" s="91">
        <f>'Result Entry'!BO208</f>
        <v>0</v>
      </c>
      <c r="BO206" s="250">
        <f>'Result Entry'!BP208</f>
        <v>0</v>
      </c>
      <c r="BP206" s="235">
        <f>'Result Entry'!BQ208</f>
        <v>0</v>
      </c>
      <c r="BQ206" s="251" t="str">
        <f>'Result Entry'!BR208</f>
        <v/>
      </c>
      <c r="BR206" s="518">
        <f>'Result Entry'!BS208</f>
        <v>0</v>
      </c>
      <c r="BS206" s="519">
        <f>'Result Entry'!BT208</f>
        <v>0</v>
      </c>
      <c r="BT206" s="519">
        <f>'Result Entry'!BU208</f>
        <v>0</v>
      </c>
      <c r="BU206" s="519">
        <f>'Result Entry'!BV208</f>
        <v>0</v>
      </c>
      <c r="BV206" s="519">
        <f>'Result Entry'!BW208</f>
        <v>0</v>
      </c>
      <c r="BW206" s="520">
        <f>'Result Entry'!BX208</f>
        <v>0</v>
      </c>
      <c r="BX206" s="521">
        <f>'Result Entry'!BY208</f>
        <v>0</v>
      </c>
      <c r="BY206" s="522" t="str">
        <f>'Result Entry'!BZ208</f>
        <v/>
      </c>
      <c r="BZ206" s="518">
        <f>'Result Entry'!CA208</f>
        <v>0</v>
      </c>
      <c r="CA206" s="519">
        <f>'Result Entry'!CB208</f>
        <v>0</v>
      </c>
      <c r="CB206" s="519">
        <f>'Result Entry'!CC208</f>
        <v>0</v>
      </c>
      <c r="CC206" s="519">
        <f>'Result Entry'!CD208</f>
        <v>0</v>
      </c>
      <c r="CD206" s="519">
        <f>'Result Entry'!CE208</f>
        <v>0</v>
      </c>
      <c r="CE206" s="520">
        <f>'Result Entry'!CF208</f>
        <v>0</v>
      </c>
      <c r="CF206" s="521">
        <f>'Result Entry'!CG208</f>
        <v>0</v>
      </c>
      <c r="CG206" s="522" t="str">
        <f>'Result Entry'!CH208</f>
        <v/>
      </c>
      <c r="CH206" s="259">
        <f>'Result Entry'!CI208</f>
        <v>0</v>
      </c>
      <c r="CI206" s="254">
        <f>'Result Entry'!CJ208</f>
        <v>0</v>
      </c>
      <c r="CJ206" s="254">
        <f>'Result Entry'!CK208</f>
        <v>0</v>
      </c>
      <c r="CK206" s="254">
        <f>'Result Entry'!CL208</f>
        <v>0</v>
      </c>
      <c r="CL206" s="254">
        <f>'Result Entry'!CM208</f>
        <v>0</v>
      </c>
      <c r="CM206" s="260">
        <f>'Result Entry'!CN208</f>
        <v>0</v>
      </c>
      <c r="CN206" s="235">
        <f>'Result Entry'!CO208</f>
        <v>0</v>
      </c>
      <c r="CO206" s="251" t="str">
        <f>'Result Entry'!CP208</f>
        <v/>
      </c>
      <c r="CP206" s="259">
        <f>'Result Entry'!CQ208</f>
        <v>0</v>
      </c>
      <c r="CQ206" s="254">
        <f>'Result Entry'!CR208</f>
        <v>0</v>
      </c>
      <c r="CR206" s="254">
        <f>'Result Entry'!CS208</f>
        <v>0</v>
      </c>
      <c r="CS206" s="254">
        <f>'Result Entry'!CT208</f>
        <v>0</v>
      </c>
      <c r="CT206" s="254">
        <f>'Result Entry'!CU208</f>
        <v>0</v>
      </c>
      <c r="CU206" s="260">
        <f>'Result Entry'!CV208</f>
        <v>0</v>
      </c>
      <c r="CV206" s="235" t="str">
        <f>'Result Entry'!CW208</f>
        <v/>
      </c>
      <c r="CW206" s="251" t="str">
        <f>'Result Entry'!CX208</f>
        <v/>
      </c>
      <c r="CX206" s="261">
        <f>'Result Entry'!CY208</f>
        <v>0</v>
      </c>
      <c r="CY206" s="262">
        <f>'Result Entry'!CZ208</f>
        <v>0</v>
      </c>
      <c r="CZ206" s="263" t="str">
        <f>'Result Entry'!DA208</f>
        <v/>
      </c>
      <c r="DA206" s="256">
        <f>'Result Entry'!DB208</f>
        <v>705</v>
      </c>
      <c r="DB206" s="242">
        <f>'Result Entry'!DC208</f>
        <v>0</v>
      </c>
      <c r="DC206" s="257">
        <f>'Result Entry'!DD208</f>
        <v>0</v>
      </c>
      <c r="DD206" s="235" t="str">
        <f>'Result Entry'!DE208</f>
        <v/>
      </c>
      <c r="DE206" s="235" t="str">
        <f>'Result Entry'!DF208</f>
        <v/>
      </c>
      <c r="DF206" s="235" t="str">
        <f>'Result Entry'!DG208</f>
        <v/>
      </c>
      <c r="DG206" s="258" t="str">
        <f>'Result Entry'!DH208</f>
        <v/>
      </c>
    </row>
    <row r="207" spans="1:111" s="20" customFormat="1" ht="21.75" customHeight="1" thickBot="1">
      <c r="A207" s="833"/>
      <c r="B207" s="906" t="s">
        <v>134</v>
      </c>
      <c r="C207" s="907"/>
      <c r="D207" s="907"/>
      <c r="E207" s="907"/>
      <c r="F207" s="907"/>
      <c r="G207" s="907"/>
      <c r="H207" s="907"/>
      <c r="I207" s="908"/>
      <c r="J207" s="902" t="str">
        <f>J2</f>
        <v>Hindi</v>
      </c>
      <c r="K207" s="903"/>
      <c r="L207" s="903"/>
      <c r="M207" s="903"/>
      <c r="N207" s="903"/>
      <c r="O207" s="903"/>
      <c r="P207" s="903"/>
      <c r="Q207" s="903"/>
      <c r="R207" s="903"/>
      <c r="S207" s="903"/>
      <c r="T207" s="903"/>
      <c r="U207" s="903"/>
      <c r="V207" s="903"/>
      <c r="W207" s="903"/>
      <c r="X207" s="904"/>
      <c r="Y207" s="902" t="str">
        <f>Y2</f>
        <v>Mathematics</v>
      </c>
      <c r="Z207" s="903"/>
      <c r="AA207" s="903"/>
      <c r="AB207" s="903"/>
      <c r="AC207" s="903"/>
      <c r="AD207" s="903"/>
      <c r="AE207" s="903"/>
      <c r="AF207" s="903"/>
      <c r="AG207" s="903"/>
      <c r="AH207" s="903"/>
      <c r="AI207" s="903"/>
      <c r="AJ207" s="903"/>
      <c r="AK207" s="903"/>
      <c r="AL207" s="903"/>
      <c r="AM207" s="904"/>
      <c r="AN207" s="902" t="str">
        <f>AN2</f>
        <v>English</v>
      </c>
      <c r="AO207" s="903"/>
      <c r="AP207" s="903"/>
      <c r="AQ207" s="903"/>
      <c r="AR207" s="903"/>
      <c r="AS207" s="903"/>
      <c r="AT207" s="903"/>
      <c r="AU207" s="903"/>
      <c r="AV207" s="903"/>
      <c r="AW207" s="903"/>
      <c r="AX207" s="903"/>
      <c r="AY207" s="903"/>
      <c r="AZ207" s="903"/>
      <c r="BA207" s="903"/>
      <c r="BB207" s="904"/>
      <c r="BC207" s="902" t="str">
        <f>BC2</f>
        <v>Env. Study</v>
      </c>
      <c r="BD207" s="903"/>
      <c r="BE207" s="903"/>
      <c r="BF207" s="903"/>
      <c r="BG207" s="903"/>
      <c r="BH207" s="903"/>
      <c r="BI207" s="903"/>
      <c r="BJ207" s="903"/>
      <c r="BK207" s="903"/>
      <c r="BL207" s="903"/>
      <c r="BM207" s="903"/>
      <c r="BN207" s="903"/>
      <c r="BO207" s="903"/>
      <c r="BP207" s="903"/>
      <c r="BQ207" s="905"/>
      <c r="BR207" s="818"/>
      <c r="BS207" s="819"/>
      <c r="BT207" s="819"/>
      <c r="BU207" s="819"/>
      <c r="BV207" s="819"/>
      <c r="BW207" s="819"/>
      <c r="BX207" s="819"/>
      <c r="BY207" s="819"/>
      <c r="BZ207" s="819"/>
      <c r="CA207" s="819"/>
      <c r="CB207" s="819"/>
      <c r="CC207" s="819"/>
      <c r="CD207" s="819"/>
      <c r="CE207" s="819"/>
      <c r="CF207" s="819"/>
      <c r="CG207" s="820"/>
      <c r="CH207" s="815" t="s">
        <v>135</v>
      </c>
      <c r="CI207" s="816"/>
      <c r="CJ207" s="816"/>
      <c r="CK207" s="816"/>
      <c r="CL207" s="816"/>
      <c r="CM207" s="816"/>
      <c r="CN207" s="816"/>
      <c r="CO207" s="816"/>
      <c r="CP207" s="816"/>
      <c r="CQ207" s="816"/>
      <c r="CR207" s="816"/>
      <c r="CS207" s="816"/>
      <c r="CT207" s="816"/>
      <c r="CU207" s="816"/>
      <c r="CV207" s="816"/>
      <c r="CW207" s="816"/>
      <c r="CX207" s="816"/>
      <c r="CY207" s="816"/>
      <c r="CZ207" s="816"/>
      <c r="DA207" s="816"/>
      <c r="DB207" s="816"/>
      <c r="DC207" s="816"/>
      <c r="DD207" s="816"/>
      <c r="DE207" s="816"/>
      <c r="DF207" s="816"/>
      <c r="DG207" s="817"/>
    </row>
    <row r="208" spans="1:111" s="20" customFormat="1" ht="29.25" customHeight="1">
      <c r="A208" s="833"/>
      <c r="B208" s="852" t="s">
        <v>136</v>
      </c>
      <c r="C208" s="853"/>
      <c r="D208" s="853"/>
      <c r="E208" s="853"/>
      <c r="F208" s="853"/>
      <c r="G208" s="853"/>
      <c r="H208" s="853"/>
      <c r="I208" s="854"/>
      <c r="J208" s="875">
        <f>J3</f>
        <v>0</v>
      </c>
      <c r="K208" s="876"/>
      <c r="L208" s="876"/>
      <c r="M208" s="876"/>
      <c r="N208" s="876"/>
      <c r="O208" s="876"/>
      <c r="P208" s="876"/>
      <c r="Q208" s="876"/>
      <c r="R208" s="876"/>
      <c r="S208" s="876"/>
      <c r="T208" s="876"/>
      <c r="U208" s="876"/>
      <c r="V208" s="876"/>
      <c r="W208" s="876"/>
      <c r="X208" s="877"/>
      <c r="Y208" s="875">
        <f>Y3</f>
        <v>0</v>
      </c>
      <c r="Z208" s="876"/>
      <c r="AA208" s="876"/>
      <c r="AB208" s="876"/>
      <c r="AC208" s="876"/>
      <c r="AD208" s="876"/>
      <c r="AE208" s="876"/>
      <c r="AF208" s="876"/>
      <c r="AG208" s="876"/>
      <c r="AH208" s="876"/>
      <c r="AI208" s="876"/>
      <c r="AJ208" s="876"/>
      <c r="AK208" s="876"/>
      <c r="AL208" s="876"/>
      <c r="AM208" s="877"/>
      <c r="AN208" s="875">
        <f>AN3</f>
        <v>0</v>
      </c>
      <c r="AO208" s="876"/>
      <c r="AP208" s="876"/>
      <c r="AQ208" s="876"/>
      <c r="AR208" s="876"/>
      <c r="AS208" s="876"/>
      <c r="AT208" s="876"/>
      <c r="AU208" s="876"/>
      <c r="AV208" s="876"/>
      <c r="AW208" s="876"/>
      <c r="AX208" s="876"/>
      <c r="AY208" s="876"/>
      <c r="AZ208" s="876"/>
      <c r="BA208" s="876"/>
      <c r="BB208" s="877"/>
      <c r="BC208" s="875">
        <f>BC3</f>
        <v>0</v>
      </c>
      <c r="BD208" s="876"/>
      <c r="BE208" s="876"/>
      <c r="BF208" s="876"/>
      <c r="BG208" s="876"/>
      <c r="BH208" s="876"/>
      <c r="BI208" s="876"/>
      <c r="BJ208" s="876"/>
      <c r="BK208" s="876"/>
      <c r="BL208" s="876"/>
      <c r="BM208" s="876"/>
      <c r="BN208" s="876"/>
      <c r="BO208" s="876"/>
      <c r="BP208" s="876"/>
      <c r="BQ208" s="901"/>
      <c r="BR208" s="821"/>
      <c r="BS208" s="822"/>
      <c r="BT208" s="822"/>
      <c r="BU208" s="822"/>
      <c r="BV208" s="822"/>
      <c r="BW208" s="822"/>
      <c r="BX208" s="822"/>
      <c r="BY208" s="822"/>
      <c r="BZ208" s="822"/>
      <c r="CA208" s="822"/>
      <c r="CB208" s="822"/>
      <c r="CC208" s="822"/>
      <c r="CD208" s="822"/>
      <c r="CE208" s="822"/>
      <c r="CF208" s="822"/>
      <c r="CG208" s="823"/>
      <c r="CH208" s="829" t="s">
        <v>137</v>
      </c>
      <c r="CI208" s="830"/>
      <c r="CJ208" s="827" t="s">
        <v>138</v>
      </c>
      <c r="CK208" s="827"/>
      <c r="CL208" s="827" t="s">
        <v>102</v>
      </c>
      <c r="CM208" s="827"/>
      <c r="CN208" s="514"/>
      <c r="CO208" s="827" t="s">
        <v>143</v>
      </c>
      <c r="CP208" s="827"/>
      <c r="CQ208" s="827"/>
      <c r="CR208" s="827"/>
      <c r="CS208" s="827"/>
      <c r="CT208" s="827"/>
      <c r="CU208" s="827"/>
      <c r="CV208" s="827"/>
      <c r="CW208" s="827"/>
      <c r="CX208" s="827"/>
      <c r="CY208" s="827" t="s">
        <v>144</v>
      </c>
      <c r="CZ208" s="827"/>
      <c r="DA208" s="827" t="s">
        <v>145</v>
      </c>
      <c r="DB208" s="827"/>
      <c r="DC208" s="827" t="s">
        <v>146</v>
      </c>
      <c r="DD208" s="827"/>
      <c r="DE208" s="517" t="s">
        <v>147</v>
      </c>
      <c r="DF208" s="517"/>
      <c r="DG208" s="515" t="s">
        <v>35</v>
      </c>
    </row>
    <row r="209" spans="1:111" s="20" customFormat="1" ht="21.75" customHeight="1" thickBot="1">
      <c r="A209" s="833"/>
      <c r="B209" s="869" t="s">
        <v>139</v>
      </c>
      <c r="C209" s="870"/>
      <c r="D209" s="870"/>
      <c r="E209" s="870"/>
      <c r="F209" s="870"/>
      <c r="G209" s="870"/>
      <c r="H209" s="870"/>
      <c r="I209" s="871"/>
      <c r="J209" s="848" t="s">
        <v>137</v>
      </c>
      <c r="K209" s="849"/>
      <c r="L209" s="849"/>
      <c r="M209" s="844"/>
      <c r="N209" s="264" t="s">
        <v>138</v>
      </c>
      <c r="O209" s="843" t="s">
        <v>140</v>
      </c>
      <c r="P209" s="844"/>
      <c r="Q209" s="265" t="s">
        <v>76</v>
      </c>
      <c r="R209" s="265" t="s">
        <v>77</v>
      </c>
      <c r="S209" s="265" t="s">
        <v>79</v>
      </c>
      <c r="T209" s="265" t="s">
        <v>78</v>
      </c>
      <c r="U209" s="265" t="s">
        <v>80</v>
      </c>
      <c r="V209" s="845" t="s">
        <v>141</v>
      </c>
      <c r="W209" s="846"/>
      <c r="X209" s="847"/>
      <c r="Y209" s="848" t="s">
        <v>137</v>
      </c>
      <c r="Z209" s="849"/>
      <c r="AA209" s="849"/>
      <c r="AB209" s="844"/>
      <c r="AC209" s="264" t="s">
        <v>138</v>
      </c>
      <c r="AD209" s="843" t="s">
        <v>140</v>
      </c>
      <c r="AE209" s="844"/>
      <c r="AF209" s="265" t="s">
        <v>76</v>
      </c>
      <c r="AG209" s="265" t="s">
        <v>77</v>
      </c>
      <c r="AH209" s="265" t="s">
        <v>79</v>
      </c>
      <c r="AI209" s="265" t="s">
        <v>78</v>
      </c>
      <c r="AJ209" s="265" t="s">
        <v>80</v>
      </c>
      <c r="AK209" s="845" t="s">
        <v>141</v>
      </c>
      <c r="AL209" s="846"/>
      <c r="AM209" s="847"/>
      <c r="AN209" s="848" t="s">
        <v>137</v>
      </c>
      <c r="AO209" s="849"/>
      <c r="AP209" s="849"/>
      <c r="AQ209" s="844"/>
      <c r="AR209" s="264" t="s">
        <v>138</v>
      </c>
      <c r="AS209" s="843" t="s">
        <v>140</v>
      </c>
      <c r="AT209" s="844"/>
      <c r="AU209" s="265" t="s">
        <v>76</v>
      </c>
      <c r="AV209" s="265" t="s">
        <v>77</v>
      </c>
      <c r="AW209" s="265" t="s">
        <v>79</v>
      </c>
      <c r="AX209" s="265" t="s">
        <v>78</v>
      </c>
      <c r="AY209" s="265" t="s">
        <v>80</v>
      </c>
      <c r="AZ209" s="845" t="s">
        <v>141</v>
      </c>
      <c r="BA209" s="846"/>
      <c r="BB209" s="847"/>
      <c r="BC209" s="848" t="s">
        <v>137</v>
      </c>
      <c r="BD209" s="849"/>
      <c r="BE209" s="849"/>
      <c r="BF209" s="844"/>
      <c r="BG209" s="264" t="s">
        <v>138</v>
      </c>
      <c r="BH209" s="843" t="s">
        <v>140</v>
      </c>
      <c r="BI209" s="844"/>
      <c r="BJ209" s="265" t="s">
        <v>76</v>
      </c>
      <c r="BK209" s="265" t="s">
        <v>77</v>
      </c>
      <c r="BL209" s="265" t="s">
        <v>79</v>
      </c>
      <c r="BM209" s="265" t="s">
        <v>78</v>
      </c>
      <c r="BN209" s="265" t="s">
        <v>80</v>
      </c>
      <c r="BO209" s="845" t="s">
        <v>141</v>
      </c>
      <c r="BP209" s="846"/>
      <c r="BQ209" s="846"/>
      <c r="BR209" s="824"/>
      <c r="BS209" s="825"/>
      <c r="BT209" s="825"/>
      <c r="BU209" s="825"/>
      <c r="BV209" s="825"/>
      <c r="BW209" s="825"/>
      <c r="BX209" s="825"/>
      <c r="BY209" s="825"/>
      <c r="BZ209" s="825"/>
      <c r="CA209" s="825"/>
      <c r="CB209" s="825"/>
      <c r="CC209" s="825"/>
      <c r="CD209" s="825"/>
      <c r="CE209" s="825"/>
      <c r="CF209" s="825"/>
      <c r="CG209" s="826"/>
      <c r="CH209" s="831">
        <f>MAX($B$7:$B$206)</f>
        <v>3</v>
      </c>
      <c r="CI209" s="832"/>
      <c r="CJ209" s="828">
        <f>COUNTIF($E$7:$E$206,"NSO")</f>
        <v>0</v>
      </c>
      <c r="CK209" s="828"/>
      <c r="CL209" s="828">
        <f>CH209-CJ209</f>
        <v>3</v>
      </c>
      <c r="CM209" s="828"/>
      <c r="CN209" s="513"/>
      <c r="CO209" s="828">
        <f>COUNTIF($DD$7:$DD$206,"A")</f>
        <v>0</v>
      </c>
      <c r="CP209" s="828"/>
      <c r="CQ209" s="828"/>
      <c r="CR209" s="828"/>
      <c r="CS209" s="828"/>
      <c r="CT209" s="828"/>
      <c r="CU209" s="828"/>
      <c r="CV209" s="828"/>
      <c r="CW209" s="828"/>
      <c r="CX209" s="828"/>
      <c r="CY209" s="828">
        <f>COUNTIF($DD$7:$DD$206,"B")</f>
        <v>0</v>
      </c>
      <c r="CZ209" s="828"/>
      <c r="DA209" s="828">
        <f>COUNTIF($DD$7:$DD$206,"C")</f>
        <v>0</v>
      </c>
      <c r="DB209" s="828"/>
      <c r="DC209" s="828">
        <f>COUNTIF($DD$7:$DD$206,"D")</f>
        <v>0</v>
      </c>
      <c r="DD209" s="828"/>
      <c r="DE209" s="828">
        <f>COUNTIF($DD$7:$DD$206,"E")</f>
        <v>2</v>
      </c>
      <c r="DF209" s="828"/>
      <c r="DG209" s="266">
        <f>SUM(CO209:DF209)</f>
        <v>2</v>
      </c>
    </row>
    <row r="210" spans="1:111" s="20" customFormat="1" ht="21.75" customHeight="1">
      <c r="A210" s="833"/>
      <c r="B210" s="872"/>
      <c r="C210" s="873"/>
      <c r="D210" s="873"/>
      <c r="E210" s="873"/>
      <c r="F210" s="873"/>
      <c r="G210" s="873"/>
      <c r="H210" s="873"/>
      <c r="I210" s="874"/>
      <c r="J210" s="864">
        <f>IF(J$2=0,0,MAX($B$7:$B$206))</f>
        <v>3</v>
      </c>
      <c r="K210" s="865"/>
      <c r="L210" s="865"/>
      <c r="M210" s="866"/>
      <c r="N210" s="264">
        <f>COUNTIF(E$7:E$206,"NSO")</f>
        <v>0</v>
      </c>
      <c r="O210" s="867">
        <f>J210-N2100</f>
        <v>3</v>
      </c>
      <c r="P210" s="868"/>
      <c r="Q210" s="265">
        <f>COUNTIF(X7:X206,"A")</f>
        <v>0</v>
      </c>
      <c r="R210" s="265">
        <f>COUNTIF(X7:X206,"B")</f>
        <v>0</v>
      </c>
      <c r="S210" s="265">
        <f>COUNTIF(X7:X206,"C")</f>
        <v>1</v>
      </c>
      <c r="T210" s="265">
        <f>COUNTIF(X7:X206,"D")</f>
        <v>0</v>
      </c>
      <c r="U210" s="265">
        <f>COUNTIF(X7:X206,"E")</f>
        <v>0</v>
      </c>
      <c r="V210" s="845">
        <f>Q210+R210+S210+T210+U210</f>
        <v>1</v>
      </c>
      <c r="W210" s="846"/>
      <c r="X210" s="847"/>
      <c r="Y210" s="864">
        <f>IF(Y$2=0,0,MAX($B$7:$B$206))</f>
        <v>3</v>
      </c>
      <c r="Z210" s="865"/>
      <c r="AA210" s="865"/>
      <c r="AB210" s="866"/>
      <c r="AC210" s="264">
        <f>COUNTIF($E$7:$E$206,"NSO")</f>
        <v>0</v>
      </c>
      <c r="AD210" s="867">
        <f>Y210-AC210</f>
        <v>3</v>
      </c>
      <c r="AE210" s="868"/>
      <c r="AF210" s="265">
        <f>COUNTIF(AM7:AM206,"A")</f>
        <v>0</v>
      </c>
      <c r="AG210" s="265">
        <f>COUNTIF(AM7:AM206,"B")</f>
        <v>0</v>
      </c>
      <c r="AH210" s="265">
        <f>COUNTIF(AM7:AM206,"C")</f>
        <v>0</v>
      </c>
      <c r="AI210" s="265">
        <f>COUNTIF(AM7:AM206,"D")</f>
        <v>1</v>
      </c>
      <c r="AJ210" s="265">
        <f>COUNTIF(AM7:AM206,"E")</f>
        <v>0</v>
      </c>
      <c r="AK210" s="845">
        <f>AF210+AG210+AH210+AI210+AJ210</f>
        <v>1</v>
      </c>
      <c r="AL210" s="846"/>
      <c r="AM210" s="847"/>
      <c r="AN210" s="864">
        <f>IF(AN$2=0,0,MAX($B$7:$B$206))</f>
        <v>3</v>
      </c>
      <c r="AO210" s="865"/>
      <c r="AP210" s="865"/>
      <c r="AQ210" s="866"/>
      <c r="AR210" s="264">
        <f>COUNTIF($E$7:$E$206,"NSO")</f>
        <v>0</v>
      </c>
      <c r="AS210" s="867">
        <f>AN210-AR210</f>
        <v>3</v>
      </c>
      <c r="AT210" s="868"/>
      <c r="AU210" s="265">
        <f>COUNTIF(BB7:BB206,"A")</f>
        <v>0</v>
      </c>
      <c r="AV210" s="265">
        <f>COUNTIF(BB7:BB206,"B")</f>
        <v>0</v>
      </c>
      <c r="AW210" s="265">
        <f>COUNTIF(BB7:BB206,"C")</f>
        <v>0</v>
      </c>
      <c r="AX210" s="265">
        <f>COUNTIF(BB7:BB206,"D")</f>
        <v>0</v>
      </c>
      <c r="AY210" s="265">
        <f>COUNTIF(BB7:BB206,"E")</f>
        <v>0</v>
      </c>
      <c r="AZ210" s="845">
        <f>AU210+AV210+AW210+AX210+AY210</f>
        <v>0</v>
      </c>
      <c r="BA210" s="846"/>
      <c r="BB210" s="847"/>
      <c r="BC210" s="864">
        <f>IF(BC$2=0,0,MAX($B$7:$B$206))</f>
        <v>3</v>
      </c>
      <c r="BD210" s="865"/>
      <c r="BE210" s="865"/>
      <c r="BF210" s="866"/>
      <c r="BG210" s="264">
        <f>COUNTIF($E$7:$E$206,"NSO")</f>
        <v>0</v>
      </c>
      <c r="BH210" s="867">
        <f>BC210-BG210</f>
        <v>3</v>
      </c>
      <c r="BI210" s="868"/>
      <c r="BJ210" s="265">
        <f>COUNTIF(BQ7:BQ206,"A")</f>
        <v>0</v>
      </c>
      <c r="BK210" s="265">
        <f>COUNTIF(BQ7:BQ206,"B")</f>
        <v>0</v>
      </c>
      <c r="BL210" s="265">
        <f>COUNTIF(BQ7:BQ206,"C")</f>
        <v>0</v>
      </c>
      <c r="BM210" s="265">
        <f>COUNTIF(BQ7:BQ206,"D")</f>
        <v>0</v>
      </c>
      <c r="BN210" s="265">
        <f>COUNTIF(BQ7:BQ206,"E")</f>
        <v>0</v>
      </c>
      <c r="BO210" s="845">
        <f>BJ210+BK210+BL210+BM210+BN210</f>
        <v>0</v>
      </c>
      <c r="BP210" s="846"/>
      <c r="BQ210" s="847"/>
      <c r="BR210" s="834" t="s">
        <v>148</v>
      </c>
      <c r="BS210" s="835"/>
      <c r="BT210" s="835"/>
      <c r="BU210" s="835"/>
      <c r="BV210" s="835"/>
      <c r="BW210" s="835"/>
      <c r="BX210" s="835"/>
      <c r="BY210" s="835"/>
      <c r="BZ210" s="835"/>
      <c r="CA210" s="835"/>
      <c r="CB210" s="835"/>
      <c r="CC210" s="835"/>
      <c r="CD210" s="835"/>
      <c r="CE210" s="835"/>
      <c r="CF210" s="835"/>
      <c r="CG210" s="835"/>
      <c r="CH210" s="836"/>
      <c r="CI210" s="836"/>
      <c r="CJ210" s="516"/>
      <c r="CK210" s="839"/>
      <c r="CL210" s="839"/>
      <c r="CM210" s="839"/>
      <c r="CN210" s="839"/>
      <c r="CO210" s="839"/>
      <c r="CP210" s="839"/>
      <c r="CQ210" s="839"/>
      <c r="CR210" s="839"/>
      <c r="CS210" s="839"/>
      <c r="CT210" s="839"/>
      <c r="CU210" s="839"/>
      <c r="CV210" s="839"/>
      <c r="CW210" s="839"/>
      <c r="CX210" s="839"/>
      <c r="CY210" s="839"/>
      <c r="CZ210" s="839"/>
      <c r="DA210" s="839"/>
      <c r="DB210" s="839"/>
      <c r="DC210" s="839"/>
      <c r="DD210" s="839"/>
      <c r="DE210" s="839"/>
      <c r="DF210" s="839"/>
      <c r="DG210" s="840"/>
    </row>
    <row r="211" spans="1:111" s="20" customFormat="1" ht="21.75" customHeight="1" thickBot="1">
      <c r="A211" s="858"/>
      <c r="B211" s="855" t="s">
        <v>142</v>
      </c>
      <c r="C211" s="856"/>
      <c r="D211" s="856"/>
      <c r="E211" s="856"/>
      <c r="F211" s="856"/>
      <c r="G211" s="856"/>
      <c r="H211" s="856"/>
      <c r="I211" s="857"/>
      <c r="J211" s="861"/>
      <c r="K211" s="862"/>
      <c r="L211" s="862"/>
      <c r="M211" s="862"/>
      <c r="N211" s="862"/>
      <c r="O211" s="862"/>
      <c r="P211" s="862"/>
      <c r="Q211" s="862"/>
      <c r="R211" s="862"/>
      <c r="S211" s="862"/>
      <c r="T211" s="862"/>
      <c r="U211" s="862"/>
      <c r="V211" s="862"/>
      <c r="W211" s="862"/>
      <c r="X211" s="863"/>
      <c r="Y211" s="861"/>
      <c r="Z211" s="862"/>
      <c r="AA211" s="862"/>
      <c r="AB211" s="862"/>
      <c r="AC211" s="862"/>
      <c r="AD211" s="862"/>
      <c r="AE211" s="862"/>
      <c r="AF211" s="862"/>
      <c r="AG211" s="862"/>
      <c r="AH211" s="862"/>
      <c r="AI211" s="862"/>
      <c r="AJ211" s="862"/>
      <c r="AK211" s="862"/>
      <c r="AL211" s="862"/>
      <c r="AM211" s="863"/>
      <c r="AN211" s="861"/>
      <c r="AO211" s="862"/>
      <c r="AP211" s="862"/>
      <c r="AQ211" s="862"/>
      <c r="AR211" s="862"/>
      <c r="AS211" s="862"/>
      <c r="AT211" s="862"/>
      <c r="AU211" s="862"/>
      <c r="AV211" s="862"/>
      <c r="AW211" s="862"/>
      <c r="AX211" s="862"/>
      <c r="AY211" s="862"/>
      <c r="AZ211" s="862"/>
      <c r="BA211" s="862"/>
      <c r="BB211" s="863"/>
      <c r="BC211" s="861"/>
      <c r="BD211" s="862"/>
      <c r="BE211" s="862"/>
      <c r="BF211" s="862"/>
      <c r="BG211" s="862"/>
      <c r="BH211" s="862"/>
      <c r="BI211" s="862"/>
      <c r="BJ211" s="862"/>
      <c r="BK211" s="862"/>
      <c r="BL211" s="862"/>
      <c r="BM211" s="862"/>
      <c r="BN211" s="862"/>
      <c r="BO211" s="862"/>
      <c r="BP211" s="862"/>
      <c r="BQ211" s="863"/>
      <c r="BR211" s="837" t="s">
        <v>149</v>
      </c>
      <c r="BS211" s="838"/>
      <c r="BT211" s="838"/>
      <c r="BU211" s="838"/>
      <c r="BV211" s="838"/>
      <c r="BW211" s="838"/>
      <c r="BX211" s="838"/>
      <c r="BY211" s="838"/>
      <c r="BZ211" s="838"/>
      <c r="CA211" s="838"/>
      <c r="CB211" s="838"/>
      <c r="CC211" s="838"/>
      <c r="CD211" s="838"/>
      <c r="CE211" s="838"/>
      <c r="CF211" s="838"/>
      <c r="CG211" s="838"/>
      <c r="CH211" s="838"/>
      <c r="CI211" s="838"/>
      <c r="CJ211" s="267"/>
      <c r="CK211" s="841"/>
      <c r="CL211" s="841"/>
      <c r="CM211" s="841"/>
      <c r="CN211" s="841"/>
      <c r="CO211" s="841"/>
      <c r="CP211" s="841"/>
      <c r="CQ211" s="841"/>
      <c r="CR211" s="841"/>
      <c r="CS211" s="841"/>
      <c r="CT211" s="841"/>
      <c r="CU211" s="841"/>
      <c r="CV211" s="841"/>
      <c r="CW211" s="841"/>
      <c r="CX211" s="841"/>
      <c r="CY211" s="841"/>
      <c r="CZ211" s="841"/>
      <c r="DA211" s="841"/>
      <c r="DB211" s="841"/>
      <c r="DC211" s="841"/>
      <c r="DD211" s="841"/>
      <c r="DE211" s="841"/>
      <c r="DF211" s="841"/>
      <c r="DG211" s="842"/>
    </row>
    <row r="212" spans="1:111"/>
  </sheetData>
  <sheetProtection formatCells="0" formatColumns="0" formatRows="0" insertColumns="0" insertRows="0"/>
  <mergeCells count="164">
    <mergeCell ref="B3:E3"/>
    <mergeCell ref="F3:I3"/>
    <mergeCell ref="N4:Q4"/>
    <mergeCell ref="R4:T4"/>
    <mergeCell ref="B4:D4"/>
    <mergeCell ref="H5:H6"/>
    <mergeCell ref="I5:I6"/>
    <mergeCell ref="B5:B6"/>
    <mergeCell ref="C5:C6"/>
    <mergeCell ref="CP2:CW2"/>
    <mergeCell ref="CP3:CW3"/>
    <mergeCell ref="CP4:CP5"/>
    <mergeCell ref="CQ4:CQ5"/>
    <mergeCell ref="CR4:CR5"/>
    <mergeCell ref="CS4:CS5"/>
    <mergeCell ref="CT4:CT5"/>
    <mergeCell ref="CU4:CU5"/>
    <mergeCell ref="CV4:CV6"/>
    <mergeCell ref="CW5:CW6"/>
    <mergeCell ref="CX2:CZ2"/>
    <mergeCell ref="DA2:DG2"/>
    <mergeCell ref="J2:X2"/>
    <mergeCell ref="X5:X6"/>
    <mergeCell ref="DA3:DA6"/>
    <mergeCell ref="CO5:CO6"/>
    <mergeCell ref="Y2:AM2"/>
    <mergeCell ref="AN2:BB2"/>
    <mergeCell ref="BC2:BQ2"/>
    <mergeCell ref="BR2:BY2"/>
    <mergeCell ref="CJ4:CJ5"/>
    <mergeCell ref="CH4:CH5"/>
    <mergeCell ref="CI4:CI5"/>
    <mergeCell ref="BZ4:BZ5"/>
    <mergeCell ref="BS4:BS5"/>
    <mergeCell ref="BZ2:CG2"/>
    <mergeCell ref="CH2:CO2"/>
    <mergeCell ref="J3:X3"/>
    <mergeCell ref="DC3:DC6"/>
    <mergeCell ref="V4:V5"/>
    <mergeCell ref="W4:W6"/>
    <mergeCell ref="Y4:AB4"/>
    <mergeCell ref="AC4:AF4"/>
    <mergeCell ref="AG4:AI4"/>
    <mergeCell ref="AV4:AX4"/>
    <mergeCell ref="BC4:BF4"/>
    <mergeCell ref="BT4:BT5"/>
    <mergeCell ref="BU4:BU5"/>
    <mergeCell ref="D5:D6"/>
    <mergeCell ref="E5:E6"/>
    <mergeCell ref="AZ4:AZ5"/>
    <mergeCell ref="BA4:BA6"/>
    <mergeCell ref="J4:M4"/>
    <mergeCell ref="BO4:BO5"/>
    <mergeCell ref="BR4:BR5"/>
    <mergeCell ref="AK4:AK5"/>
    <mergeCell ref="AL4:AL6"/>
    <mergeCell ref="F5:F6"/>
    <mergeCell ref="G5:G6"/>
    <mergeCell ref="E4:F4"/>
    <mergeCell ref="H4:I4"/>
    <mergeCell ref="U4:U5"/>
    <mergeCell ref="BP4:BP6"/>
    <mergeCell ref="BC209:BF209"/>
    <mergeCell ref="BH209:BI209"/>
    <mergeCell ref="BO209:BQ209"/>
    <mergeCell ref="AD209:AE209"/>
    <mergeCell ref="AK209:AM209"/>
    <mergeCell ref="AN209:AQ209"/>
    <mergeCell ref="AS209:AT209"/>
    <mergeCell ref="AZ209:BB209"/>
    <mergeCell ref="J209:M209"/>
    <mergeCell ref="CC4:CC5"/>
    <mergeCell ref="CF4:CF6"/>
    <mergeCell ref="DD3:DD6"/>
    <mergeCell ref="BC208:BQ208"/>
    <mergeCell ref="J207:X207"/>
    <mergeCell ref="Y207:AM207"/>
    <mergeCell ref="AN207:BB207"/>
    <mergeCell ref="BC207:BQ207"/>
    <mergeCell ref="B207:I207"/>
    <mergeCell ref="DA208:DB208"/>
    <mergeCell ref="CY208:CZ208"/>
    <mergeCell ref="Y3:AM3"/>
    <mergeCell ref="AN3:BB3"/>
    <mergeCell ref="BC3:BQ3"/>
    <mergeCell ref="BR3:BY3"/>
    <mergeCell ref="AM5:AM6"/>
    <mergeCell ref="BB5:BB6"/>
    <mergeCell ref="BQ5:BQ6"/>
    <mergeCell ref="BY5:BY6"/>
    <mergeCell ref="BX4:BX6"/>
    <mergeCell ref="BG4:BJ4"/>
    <mergeCell ref="BK4:BM4"/>
    <mergeCell ref="AN4:AQ4"/>
    <mergeCell ref="AR4:AU4"/>
    <mergeCell ref="B209:I210"/>
    <mergeCell ref="J208:X208"/>
    <mergeCell ref="Y208:AM208"/>
    <mergeCell ref="AN208:BB208"/>
    <mergeCell ref="DE3:DE6"/>
    <mergeCell ref="DG3:DG6"/>
    <mergeCell ref="BV4:BV5"/>
    <mergeCell ref="BW4:BW5"/>
    <mergeCell ref="CA4:CA5"/>
    <mergeCell ref="CD4:CD5"/>
    <mergeCell ref="CE4:CE5"/>
    <mergeCell ref="BZ3:CG3"/>
    <mergeCell ref="CH3:CO3"/>
    <mergeCell ref="DB3:DB6"/>
    <mergeCell ref="CX3:CX6"/>
    <mergeCell ref="CY3:CY6"/>
    <mergeCell ref="CZ3:CZ6"/>
    <mergeCell ref="CK4:CK5"/>
    <mergeCell ref="CL4:CL5"/>
    <mergeCell ref="CM4:CM5"/>
    <mergeCell ref="CN4:CN6"/>
    <mergeCell ref="CG5:CG6"/>
    <mergeCell ref="CB4:CB5"/>
    <mergeCell ref="AK210:AM210"/>
    <mergeCell ref="AN210:AQ210"/>
    <mergeCell ref="AS210:AT210"/>
    <mergeCell ref="AZ210:BB210"/>
    <mergeCell ref="BC210:BF210"/>
    <mergeCell ref="BH210:BI210"/>
    <mergeCell ref="BO210:BQ210"/>
    <mergeCell ref="J211:X211"/>
    <mergeCell ref="Y211:AM211"/>
    <mergeCell ref="AN211:BB211"/>
    <mergeCell ref="A1:DG1"/>
    <mergeCell ref="DE209:DF209"/>
    <mergeCell ref="BR210:CI210"/>
    <mergeCell ref="BR211:CI211"/>
    <mergeCell ref="CK210:DG210"/>
    <mergeCell ref="CK211:DG211"/>
    <mergeCell ref="DC208:DD208"/>
    <mergeCell ref="DC209:DD209"/>
    <mergeCell ref="O209:P209"/>
    <mergeCell ref="V209:X209"/>
    <mergeCell ref="Y209:AB209"/>
    <mergeCell ref="AY4:AY5"/>
    <mergeCell ref="AJ4:AJ5"/>
    <mergeCell ref="BN4:BN5"/>
    <mergeCell ref="B208:I208"/>
    <mergeCell ref="B211:I211"/>
    <mergeCell ref="A2:A211"/>
    <mergeCell ref="B2:F2"/>
    <mergeCell ref="BC211:BQ211"/>
    <mergeCell ref="J210:M210"/>
    <mergeCell ref="O210:P210"/>
    <mergeCell ref="V210:X210"/>
    <mergeCell ref="Y210:AB210"/>
    <mergeCell ref="AD210:AE210"/>
    <mergeCell ref="CH207:DG207"/>
    <mergeCell ref="BR207:CG209"/>
    <mergeCell ref="CO208:CX208"/>
    <mergeCell ref="CO209:CX209"/>
    <mergeCell ref="CL208:CM208"/>
    <mergeCell ref="CL209:CM209"/>
    <mergeCell ref="CH208:CI208"/>
    <mergeCell ref="CJ208:CK208"/>
    <mergeCell ref="CJ209:CK209"/>
    <mergeCell ref="CH209:CI209"/>
    <mergeCell ref="DA209:DB209"/>
    <mergeCell ref="CY209:CZ209"/>
  </mergeCells>
  <conditionalFormatting sqref="CZ7:CZ206">
    <cfRule type="cellIs" dxfId="89" priority="52" operator="lessThan">
      <formula>75</formula>
    </cfRule>
  </conditionalFormatting>
  <conditionalFormatting sqref="DD7:DD206">
    <cfRule type="cellIs" dxfId="88" priority="51" operator="equal">
      <formula>"promoted"</formula>
    </cfRule>
  </conditionalFormatting>
  <conditionalFormatting sqref="AL7:AL206">
    <cfRule type="expression" dxfId="87" priority="39">
      <formula>$A7=0</formula>
    </cfRule>
  </conditionalFormatting>
  <conditionalFormatting sqref="B7:DG206">
    <cfRule type="expression" dxfId="86" priority="1">
      <formula>$B7=0</formula>
    </cfRule>
  </conditionalFormatting>
  <conditionalFormatting sqref="DE7:DF206">
    <cfRule type="cellIs" dxfId="85" priority="48" operator="equal">
      <formula>"Promoted"</formula>
    </cfRule>
    <cfRule type="cellIs" dxfId="84" priority="49" operator="equal">
      <formula>"Passed"</formula>
    </cfRule>
    <cfRule type="cellIs" dxfId="83" priority="50" operator="equal">
      <formula>"Transfered"</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21" customWidth="1"/>
    <col min="2" max="2" width="5.42578125" style="21" bestFit="1" customWidth="1"/>
    <col min="3" max="3" width="7.140625" style="21" customWidth="1"/>
    <col min="4" max="30" width="5.140625" style="21" customWidth="1"/>
    <col min="31" max="31" width="1.42578125" style="20" customWidth="1"/>
    <col min="32" max="74" width="0" style="20" hidden="1" customWidth="1"/>
    <col min="75" max="76" width="4.42578125" style="20" hidden="1" customWidth="1"/>
    <col min="77" max="79" width="0" style="20" hidden="1" customWidth="1"/>
    <col min="80" max="81" width="4.42578125" style="20" hidden="1" customWidth="1"/>
    <col min="82" max="88" width="0" style="20" hidden="1" customWidth="1"/>
    <col min="89" max="90" width="4.42578125" style="20" hidden="1" customWidth="1"/>
    <col min="91" max="93" width="0" style="20" hidden="1" customWidth="1"/>
    <col min="94" max="95" width="4.42578125" style="20" hidden="1" customWidth="1"/>
    <col min="96" max="102" width="0" style="20" hidden="1" customWidth="1"/>
    <col min="103" max="104" width="4.42578125" style="20" hidden="1" customWidth="1"/>
    <col min="105" max="107" width="0" style="20" hidden="1" customWidth="1"/>
    <col min="108" max="109" width="4.42578125" style="20" hidden="1" customWidth="1"/>
    <col min="110" max="119" width="0" style="20" hidden="1" customWidth="1"/>
    <col min="120" max="121" width="4.42578125" style="20" hidden="1" customWidth="1"/>
    <col min="122" max="124" width="0" style="20" hidden="1" customWidth="1"/>
    <col min="125" max="126" width="4.42578125" style="20" hidden="1" customWidth="1"/>
    <col min="127" max="133" width="0" style="20" hidden="1" customWidth="1"/>
    <col min="134" max="135" width="4.42578125" style="20" hidden="1" customWidth="1"/>
    <col min="136" max="138" width="0" style="20" hidden="1" customWidth="1"/>
    <col min="139" max="140" width="4.42578125" style="20" hidden="1" customWidth="1"/>
    <col min="141" max="147" width="0" style="20" hidden="1" customWidth="1"/>
    <col min="148" max="149" width="4.42578125" style="20" hidden="1" customWidth="1"/>
    <col min="150" max="152" width="0" style="20" hidden="1" customWidth="1"/>
    <col min="153" max="154" width="4.42578125" style="20" hidden="1" customWidth="1"/>
    <col min="155" max="161" width="0" style="20" hidden="1" customWidth="1"/>
    <col min="162" max="16384" width="9.140625" style="20" hidden="1"/>
  </cols>
  <sheetData>
    <row r="1" spans="1:31" ht="27" customHeight="1">
      <c r="A1" s="944" t="str">
        <f>CONCATENATE(Master!B8,Master!D8,Master!E8,Master!E11)</f>
        <v>SCHOOL'S FULL NAME:-Govt.Sr.Sec.Sch. P.S.-Bapini (Jodhpur)</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6"/>
    </row>
    <row r="2" spans="1:31" ht="22.5">
      <c r="A2" s="951" t="str">
        <f>CONCATENATE(,Master!B14,Master!D14,0,Master!E14)</f>
        <v>U-DISE CODE:-0810000000</v>
      </c>
      <c r="B2" s="952"/>
      <c r="C2" s="952"/>
      <c r="D2" s="952"/>
      <c r="E2" s="952"/>
      <c r="F2" s="952"/>
      <c r="G2" s="952"/>
      <c r="H2" s="952"/>
      <c r="I2" s="952"/>
      <c r="J2" s="952"/>
      <c r="K2" s="952"/>
      <c r="L2" s="952"/>
      <c r="M2" s="952"/>
      <c r="N2" s="952"/>
      <c r="O2" s="952"/>
      <c r="P2" s="952"/>
      <c r="Q2" s="952"/>
      <c r="R2" s="952"/>
      <c r="S2" s="952"/>
      <c r="T2" s="952"/>
      <c r="U2" s="952"/>
      <c r="V2" s="952"/>
      <c r="W2" s="952"/>
      <c r="X2" s="952"/>
      <c r="Y2" s="952"/>
      <c r="Z2" s="952"/>
      <c r="AA2" s="952"/>
      <c r="AB2" s="952"/>
      <c r="AC2" s="952"/>
      <c r="AD2" s="953"/>
    </row>
    <row r="3" spans="1:31" ht="25.5" customHeight="1" thickBot="1">
      <c r="A3" s="959" t="s">
        <v>133</v>
      </c>
      <c r="B3" s="960"/>
      <c r="C3" s="960"/>
      <c r="D3" s="960"/>
      <c r="E3" s="960"/>
      <c r="F3" s="960"/>
      <c r="G3" s="960"/>
      <c r="H3" s="960"/>
      <c r="I3" s="960"/>
      <c r="J3" s="960"/>
      <c r="K3" s="960"/>
      <c r="L3" s="961" t="str">
        <f>CONCATENATE('Result Entry'!B4,'Result Entry'!F4,'Result Entry'!I4)</f>
        <v>Class -2(A)</v>
      </c>
      <c r="M3" s="961"/>
      <c r="N3" s="961"/>
      <c r="O3" s="961"/>
      <c r="P3" s="961"/>
      <c r="Q3" s="957" t="str">
        <f>CONCATENATE(Master!B6,Master!D6,Master!E6)</f>
        <v>SESSION:-2025-26</v>
      </c>
      <c r="R3" s="957"/>
      <c r="S3" s="957"/>
      <c r="T3" s="957"/>
      <c r="U3" s="957"/>
      <c r="V3" s="957"/>
      <c r="W3" s="957"/>
      <c r="X3" s="957"/>
      <c r="Y3" s="957"/>
      <c r="Z3" s="957"/>
      <c r="AA3" s="957"/>
      <c r="AB3" s="957"/>
      <c r="AC3" s="957"/>
      <c r="AD3" s="958"/>
    </row>
    <row r="4" spans="1:31" ht="46.5" customHeight="1">
      <c r="A4" s="947" t="s">
        <v>38</v>
      </c>
      <c r="B4" s="949" t="s">
        <v>27</v>
      </c>
      <c r="C4" s="954" t="str">
        <f>'Result Sheet'!J207</f>
        <v>Hindi</v>
      </c>
      <c r="D4" s="955"/>
      <c r="E4" s="955"/>
      <c r="F4" s="955"/>
      <c r="G4" s="955"/>
      <c r="H4" s="955"/>
      <c r="I4" s="956"/>
      <c r="J4" s="954" t="str">
        <f>'Result Sheet'!Y207</f>
        <v>Mathematics</v>
      </c>
      <c r="K4" s="955"/>
      <c r="L4" s="955"/>
      <c r="M4" s="955"/>
      <c r="N4" s="955"/>
      <c r="O4" s="955"/>
      <c r="P4" s="956"/>
      <c r="Q4" s="954" t="str">
        <f>'Result Sheet'!AN207</f>
        <v>English</v>
      </c>
      <c r="R4" s="955"/>
      <c r="S4" s="955"/>
      <c r="T4" s="955"/>
      <c r="U4" s="955"/>
      <c r="V4" s="955"/>
      <c r="W4" s="956"/>
      <c r="X4" s="954" t="str">
        <f>'Result Sheet'!BC207</f>
        <v>Env. Study</v>
      </c>
      <c r="Y4" s="955"/>
      <c r="Z4" s="955"/>
      <c r="AA4" s="955"/>
      <c r="AB4" s="955"/>
      <c r="AC4" s="955"/>
      <c r="AD4" s="956"/>
      <c r="AE4" s="14"/>
    </row>
    <row r="5" spans="1:31" ht="62.25" customHeight="1" thickBot="1">
      <c r="A5" s="948"/>
      <c r="B5" s="950"/>
      <c r="C5" s="268" t="s">
        <v>102</v>
      </c>
      <c r="D5" s="269" t="s">
        <v>98</v>
      </c>
      <c r="E5" s="269" t="s">
        <v>99</v>
      </c>
      <c r="F5" s="269" t="s">
        <v>100</v>
      </c>
      <c r="G5" s="269" t="s">
        <v>101</v>
      </c>
      <c r="H5" s="269" t="s">
        <v>151</v>
      </c>
      <c r="I5" s="270" t="s">
        <v>35</v>
      </c>
      <c r="J5" s="268" t="s">
        <v>102</v>
      </c>
      <c r="K5" s="269" t="s">
        <v>98</v>
      </c>
      <c r="L5" s="269" t="s">
        <v>99</v>
      </c>
      <c r="M5" s="269" t="s">
        <v>100</v>
      </c>
      <c r="N5" s="269" t="s">
        <v>101</v>
      </c>
      <c r="O5" s="269" t="s">
        <v>151</v>
      </c>
      <c r="P5" s="270" t="s">
        <v>35</v>
      </c>
      <c r="Q5" s="268" t="s">
        <v>102</v>
      </c>
      <c r="R5" s="269" t="s">
        <v>98</v>
      </c>
      <c r="S5" s="269" t="s">
        <v>99</v>
      </c>
      <c r="T5" s="269" t="s">
        <v>100</v>
      </c>
      <c r="U5" s="269" t="s">
        <v>101</v>
      </c>
      <c r="V5" s="269" t="s">
        <v>151</v>
      </c>
      <c r="W5" s="270" t="s">
        <v>35</v>
      </c>
      <c r="X5" s="268" t="s">
        <v>102</v>
      </c>
      <c r="Y5" s="269" t="s">
        <v>98</v>
      </c>
      <c r="Z5" s="269" t="s">
        <v>99</v>
      </c>
      <c r="AA5" s="269" t="s">
        <v>100</v>
      </c>
      <c r="AB5" s="269" t="s">
        <v>101</v>
      </c>
      <c r="AC5" s="269" t="s">
        <v>151</v>
      </c>
      <c r="AD5" s="270" t="s">
        <v>35</v>
      </c>
    </row>
    <row r="6" spans="1:31" ht="81.75" customHeight="1" thickBot="1">
      <c r="A6" s="271">
        <v>1</v>
      </c>
      <c r="B6" s="272" t="str">
        <f>L3</f>
        <v>Class -2(A)</v>
      </c>
      <c r="C6" s="273">
        <f>'Result Sheet'!O210</f>
        <v>3</v>
      </c>
      <c r="D6" s="274">
        <f>'Result Sheet'!Q210</f>
        <v>0</v>
      </c>
      <c r="E6" s="274">
        <f>'Result Sheet'!R210</f>
        <v>0</v>
      </c>
      <c r="F6" s="274">
        <f>'Result Sheet'!S210</f>
        <v>1</v>
      </c>
      <c r="G6" s="274">
        <f>'Result Sheet'!T210</f>
        <v>0</v>
      </c>
      <c r="H6" s="274">
        <f>'Result Sheet'!U210</f>
        <v>0</v>
      </c>
      <c r="I6" s="275">
        <f t="shared" ref="I6" si="0">SUM(D6:H6)</f>
        <v>1</v>
      </c>
      <c r="J6" s="273">
        <f>'Result Sheet'!AD210</f>
        <v>3</v>
      </c>
      <c r="K6" s="274">
        <f>'Result Sheet'!AF210</f>
        <v>0</v>
      </c>
      <c r="L6" s="274">
        <f>'Result Sheet'!AG210</f>
        <v>0</v>
      </c>
      <c r="M6" s="274">
        <f>'Result Sheet'!AH210</f>
        <v>0</v>
      </c>
      <c r="N6" s="274">
        <f>'Result Sheet'!AI210</f>
        <v>1</v>
      </c>
      <c r="O6" s="274">
        <f>'Result Sheet'!AJ210</f>
        <v>0</v>
      </c>
      <c r="P6" s="276">
        <f t="shared" ref="P6" si="1">SUM(K6:O6)</f>
        <v>1</v>
      </c>
      <c r="Q6" s="273">
        <f>'Result Sheet'!AS210</f>
        <v>3</v>
      </c>
      <c r="R6" s="277">
        <f>'Result Sheet'!AU210</f>
        <v>0</v>
      </c>
      <c r="S6" s="277">
        <f>'Result Sheet'!AV210</f>
        <v>0</v>
      </c>
      <c r="T6" s="277">
        <f>'Result Sheet'!AW210</f>
        <v>0</v>
      </c>
      <c r="U6" s="277">
        <f>'Result Sheet'!AX210</f>
        <v>0</v>
      </c>
      <c r="V6" s="277">
        <f>'Result Sheet'!AY210</f>
        <v>0</v>
      </c>
      <c r="W6" s="276">
        <f>SUM(R6:V6)</f>
        <v>0</v>
      </c>
      <c r="X6" s="273">
        <f>'Result Sheet'!BH210</f>
        <v>3</v>
      </c>
      <c r="Y6" s="277">
        <f>'Result Sheet'!BJ210</f>
        <v>0</v>
      </c>
      <c r="Z6" s="277">
        <f>'Result Sheet'!BK210</f>
        <v>0</v>
      </c>
      <c r="AA6" s="277">
        <f>'Result Sheet'!BL210</f>
        <v>0</v>
      </c>
      <c r="AB6" s="277">
        <f>'Result Sheet'!BM210</f>
        <v>0</v>
      </c>
      <c r="AC6" s="277">
        <f>'Result Sheet'!BN210</f>
        <v>0</v>
      </c>
      <c r="AD6" s="275">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2" priority="1" operator="equal">
      <formula>0</formula>
    </cfRule>
  </conditionalFormatting>
  <pageMargins left="0.24" right="0.21" top="0.23" bottom="0.21" header="0.21" footer="0.19"/>
  <pageSetup paperSize="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S370"/>
  <sheetViews>
    <sheetView zoomScale="85" zoomScaleNormal="85" workbookViewId="0">
      <selection activeCell="E13" sqref="E13"/>
    </sheetView>
  </sheetViews>
  <sheetFormatPr defaultColWidth="0" defaultRowHeight="15" zeroHeight="1"/>
  <cols>
    <col min="1" max="1" width="3.42578125" style="353" bestFit="1" customWidth="1"/>
    <col min="2" max="2" width="4.140625" style="353" customWidth="1"/>
    <col min="3" max="3" width="18.85546875" style="353" customWidth="1"/>
    <col min="4" max="13" width="14.85546875" style="353" customWidth="1"/>
    <col min="14" max="14" width="3.28515625" customWidth="1"/>
    <col min="15" max="15" width="3.42578125" customWidth="1"/>
    <col min="16" max="18" width="9.140625" customWidth="1"/>
    <col min="19" max="19" width="4.28515625" customWidth="1"/>
    <col min="20" max="16384" width="9.140625" hidden="1"/>
  </cols>
  <sheetData>
    <row r="1" spans="1:19" s="138" customFormat="1" ht="20.25" customHeight="1" thickBot="1">
      <c r="A1" s="278">
        <f>IF(OR(P5=0,P5=""),"",P5)</f>
        <v>1</v>
      </c>
      <c r="B1" s="962" t="s">
        <v>60</v>
      </c>
      <c r="C1" s="963"/>
      <c r="D1" s="963"/>
      <c r="E1" s="963"/>
      <c r="F1" s="963"/>
      <c r="G1" s="963"/>
      <c r="H1" s="963"/>
      <c r="I1" s="963"/>
      <c r="J1" s="963"/>
      <c r="K1" s="963"/>
      <c r="L1" s="963"/>
      <c r="M1" s="964"/>
      <c r="N1" s="965"/>
      <c r="O1" s="1124"/>
      <c r="P1" s="1124"/>
      <c r="Q1" s="1124"/>
      <c r="R1" s="1124"/>
      <c r="S1" s="1124"/>
    </row>
    <row r="2" spans="1:19" ht="42.75" customHeight="1">
      <c r="A2" s="279"/>
      <c r="B2" s="966">
        <v>108</v>
      </c>
      <c r="C2" s="968">
        <f>logo</f>
        <v>0</v>
      </c>
      <c r="D2" s="970" t="str">
        <f>Master!$E$8</f>
        <v xml:space="preserve">Govt.Sr.Sec.Sch. </v>
      </c>
      <c r="E2" s="971"/>
      <c r="F2" s="971"/>
      <c r="G2" s="971"/>
      <c r="H2" s="971"/>
      <c r="I2" s="971"/>
      <c r="J2" s="971"/>
      <c r="K2" s="971"/>
      <c r="L2" s="971"/>
      <c r="M2" s="972"/>
      <c r="N2" s="965"/>
      <c r="O2" s="1125"/>
      <c r="P2" s="1136" t="s">
        <v>172</v>
      </c>
      <c r="Q2" s="1136"/>
      <c r="R2" s="1136"/>
      <c r="S2" s="1125"/>
    </row>
    <row r="3" spans="1:19" ht="27" customHeight="1" thickBot="1">
      <c r="A3" s="279"/>
      <c r="B3" s="967"/>
      <c r="C3" s="969"/>
      <c r="D3" s="973" t="str">
        <f>Master!$E$11</f>
        <v>P.S.-Bapini (Jodhpur)</v>
      </c>
      <c r="E3" s="973"/>
      <c r="F3" s="973"/>
      <c r="G3" s="973"/>
      <c r="H3" s="973"/>
      <c r="I3" s="973"/>
      <c r="J3" s="973"/>
      <c r="K3" s="973"/>
      <c r="L3" s="973"/>
      <c r="M3" s="974"/>
      <c r="N3" s="965"/>
      <c r="O3" s="1125"/>
      <c r="P3" s="1136"/>
      <c r="Q3" s="1136"/>
      <c r="R3" s="1136"/>
      <c r="S3" s="1125"/>
    </row>
    <row r="4" spans="1:19" ht="37.5" customHeight="1" thickBot="1">
      <c r="A4" s="279"/>
      <c r="B4" s="280"/>
      <c r="C4" s="975" t="s">
        <v>61</v>
      </c>
      <c r="D4" s="976"/>
      <c r="E4" s="976"/>
      <c r="F4" s="976"/>
      <c r="G4" s="976"/>
      <c r="H4" s="976"/>
      <c r="I4" s="977"/>
      <c r="J4" s="978" t="s">
        <v>89</v>
      </c>
      <c r="K4" s="978"/>
      <c r="L4" s="979">
        <f>Master!$E$14</f>
        <v>810000000</v>
      </c>
      <c r="M4" s="980"/>
      <c r="N4" s="965"/>
      <c r="O4" s="1125"/>
      <c r="P4" s="1137"/>
      <c r="Q4" s="1137"/>
      <c r="R4" s="1137"/>
      <c r="S4" s="1125"/>
    </row>
    <row r="5" spans="1:19" ht="7.5" customHeight="1" thickBot="1">
      <c r="A5" s="279"/>
      <c r="B5" s="281"/>
      <c r="C5" s="975"/>
      <c r="D5" s="976"/>
      <c r="E5" s="976"/>
      <c r="F5" s="976"/>
      <c r="G5" s="976"/>
      <c r="H5" s="976"/>
      <c r="I5" s="977"/>
      <c r="J5" s="981" t="s">
        <v>62</v>
      </c>
      <c r="K5" s="982"/>
      <c r="L5" s="991" t="str">
        <f>Master!$E$6</f>
        <v>2025-26</v>
      </c>
      <c r="M5" s="992"/>
      <c r="N5" s="965"/>
      <c r="O5" s="1125"/>
      <c r="P5" s="1138">
        <v>1</v>
      </c>
      <c r="Q5" s="1139"/>
      <c r="R5" s="1140"/>
      <c r="S5" s="1125"/>
    </row>
    <row r="6" spans="1:19" ht="23.25" customHeight="1" thickBot="1">
      <c r="A6" s="279"/>
      <c r="B6" s="281"/>
      <c r="C6" s="995" t="s">
        <v>118</v>
      </c>
      <c r="D6" s="996"/>
      <c r="E6" s="996"/>
      <c r="F6" s="996"/>
      <c r="G6" s="996"/>
      <c r="H6" s="996"/>
      <c r="I6" s="282">
        <f>IF(OR(A1=0,A1=""),"",VLOOKUP($A1,'Result Entry'!$B$9:$F$208,5,0))</f>
        <v>301</v>
      </c>
      <c r="J6" s="983"/>
      <c r="K6" s="984"/>
      <c r="L6" s="993"/>
      <c r="M6" s="994"/>
      <c r="N6" s="965"/>
      <c r="O6" s="1125"/>
      <c r="P6" s="1141"/>
      <c r="Q6" s="1142"/>
      <c r="R6" s="1143"/>
      <c r="S6" s="1125"/>
    </row>
    <row r="7" spans="1:19" s="35" customFormat="1" ht="19.5" customHeight="1">
      <c r="A7" s="283"/>
      <c r="B7" s="284" t="s">
        <v>92</v>
      </c>
      <c r="C7" s="997" t="s">
        <v>21</v>
      </c>
      <c r="D7" s="998"/>
      <c r="E7" s="998"/>
      <c r="F7" s="999"/>
      <c r="G7" s="285" t="s">
        <v>1</v>
      </c>
      <c r="H7" s="1000">
        <f>IF(OR(A1=0,A1=""),"",VLOOKUP($A1,'Result Entry'!$B$9:$EB$208,3,0))</f>
        <v>1007</v>
      </c>
      <c r="I7" s="1000"/>
      <c r="J7" s="1000"/>
      <c r="K7" s="1000"/>
      <c r="L7" s="1000"/>
      <c r="M7" s="1001"/>
      <c r="N7" s="965"/>
      <c r="O7" s="1125"/>
      <c r="P7" s="1141"/>
      <c r="Q7" s="1142"/>
      <c r="R7" s="1143"/>
      <c r="S7" s="1125"/>
    </row>
    <row r="8" spans="1:19" s="35" customFormat="1" ht="19.5" customHeight="1" thickBot="1">
      <c r="A8" s="283"/>
      <c r="B8" s="284" t="s">
        <v>92</v>
      </c>
      <c r="C8" s="985" t="s">
        <v>23</v>
      </c>
      <c r="D8" s="986"/>
      <c r="E8" s="986"/>
      <c r="F8" s="987"/>
      <c r="G8" s="286" t="s">
        <v>1</v>
      </c>
      <c r="H8" s="988" t="str">
        <f>IF(OR(A1=0,A1=""),"",VLOOKUP($A1,'Result Entry'!$B$9:$EB$208,6,0))</f>
        <v>a</v>
      </c>
      <c r="I8" s="988"/>
      <c r="J8" s="988"/>
      <c r="K8" s="988"/>
      <c r="L8" s="988"/>
      <c r="M8" s="989"/>
      <c r="N8" s="965"/>
      <c r="O8" s="1125"/>
      <c r="P8" s="1144"/>
      <c r="Q8" s="1145"/>
      <c r="R8" s="1146"/>
      <c r="S8" s="1125"/>
    </row>
    <row r="9" spans="1:19" s="35" customFormat="1" ht="19.5" customHeight="1">
      <c r="A9" s="283"/>
      <c r="B9" s="284" t="s">
        <v>92</v>
      </c>
      <c r="C9" s="985" t="s">
        <v>24</v>
      </c>
      <c r="D9" s="986"/>
      <c r="E9" s="986"/>
      <c r="F9" s="987"/>
      <c r="G9" s="286" t="s">
        <v>1</v>
      </c>
      <c r="H9" s="988" t="str">
        <f>IF(OR(A1=0,A1=""),"",VLOOKUP($A1,'Result Entry'!$B$9:$EB$208,7,0))</f>
        <v>b</v>
      </c>
      <c r="I9" s="988"/>
      <c r="J9" s="988"/>
      <c r="K9" s="988"/>
      <c r="L9" s="988"/>
      <c r="M9" s="989"/>
      <c r="N9" s="965"/>
      <c r="O9" s="1125"/>
      <c r="P9" s="1147" t="s">
        <v>173</v>
      </c>
      <c r="Q9" s="1147"/>
      <c r="R9" s="1147"/>
      <c r="S9" s="1125"/>
    </row>
    <row r="10" spans="1:19" s="35" customFormat="1" ht="19.5" customHeight="1" thickBot="1">
      <c r="A10" s="283"/>
      <c r="B10" s="284" t="s">
        <v>92</v>
      </c>
      <c r="C10" s="985" t="s">
        <v>63</v>
      </c>
      <c r="D10" s="986"/>
      <c r="E10" s="986"/>
      <c r="F10" s="987"/>
      <c r="G10" s="286" t="s">
        <v>1</v>
      </c>
      <c r="H10" s="988" t="str">
        <f>IF(OR(A1=0,A1=""),"",VLOOKUP($A1,'Result Entry'!$B$9:$EB$208,8,0))</f>
        <v>c</v>
      </c>
      <c r="I10" s="988"/>
      <c r="J10" s="988"/>
      <c r="K10" s="988"/>
      <c r="L10" s="988"/>
      <c r="M10" s="989"/>
      <c r="N10" s="965"/>
      <c r="O10" s="1125"/>
      <c r="P10" s="1148"/>
      <c r="Q10" s="1148"/>
      <c r="R10" s="1148"/>
      <c r="S10" s="1125"/>
    </row>
    <row r="11" spans="1:19" s="35" customFormat="1" ht="19.5" customHeight="1">
      <c r="A11" s="283"/>
      <c r="B11" s="284" t="s">
        <v>92</v>
      </c>
      <c r="C11" s="985" t="s">
        <v>64</v>
      </c>
      <c r="D11" s="986"/>
      <c r="E11" s="986"/>
      <c r="F11" s="987"/>
      <c r="G11" s="286" t="s">
        <v>1</v>
      </c>
      <c r="H11" s="990" t="str">
        <f>IF(OR(A1=0,A1=""),"",CONCATENATE('Result Entry'!$F$4,'Result Entry'!$I$4))</f>
        <v>2(A)</v>
      </c>
      <c r="I11" s="988"/>
      <c r="J11" s="988"/>
      <c r="K11" s="988"/>
      <c r="L11" s="988"/>
      <c r="M11" s="989"/>
      <c r="N11" s="965"/>
      <c r="O11" s="1125"/>
      <c r="P11" s="1149">
        <f>IF(P5=0,0,P5+9)</f>
        <v>10</v>
      </c>
      <c r="Q11" s="1150"/>
      <c r="R11" s="1151"/>
      <c r="S11" s="1125"/>
    </row>
    <row r="12" spans="1:19" s="35" customFormat="1" ht="19.5" customHeight="1" thickBot="1">
      <c r="A12" s="283"/>
      <c r="B12" s="284" t="s">
        <v>92</v>
      </c>
      <c r="C12" s="1014" t="s">
        <v>26</v>
      </c>
      <c r="D12" s="1015"/>
      <c r="E12" s="1015"/>
      <c r="F12" s="1016"/>
      <c r="G12" s="287" t="s">
        <v>1</v>
      </c>
      <c r="H12" s="1017">
        <f>IF(OR(A1=0,A1=""),"",VLOOKUP($A1,'Result Entry'!$B$9:$EB$208,9,0))</f>
        <v>109698</v>
      </c>
      <c r="I12" s="1017"/>
      <c r="J12" s="1017"/>
      <c r="K12" s="1017"/>
      <c r="L12" s="1017"/>
      <c r="M12" s="1018"/>
      <c r="N12" s="965"/>
      <c r="O12" s="1125"/>
      <c r="P12" s="1152"/>
      <c r="Q12" s="1153"/>
      <c r="R12" s="1154"/>
      <c r="S12" s="1125"/>
    </row>
    <row r="13" spans="1:19" s="35" customFormat="1" ht="33.75" customHeight="1" thickBot="1">
      <c r="A13" s="283"/>
      <c r="B13" s="288" t="s">
        <v>92</v>
      </c>
      <c r="C13" s="1019" t="s">
        <v>65</v>
      </c>
      <c r="D13" s="1020"/>
      <c r="E13" s="289" t="str">
        <f>'Result Entry'!$K$6</f>
        <v>First Test</v>
      </c>
      <c r="F13" s="290" t="str">
        <f>'Result Entry'!$L$6</f>
        <v>Second Test</v>
      </c>
      <c r="G13" s="291" t="str">
        <f>'Result Entry'!$M$6</f>
        <v>Third Test</v>
      </c>
      <c r="H13" s="292" t="s">
        <v>66</v>
      </c>
      <c r="I13" s="293" t="s">
        <v>132</v>
      </c>
      <c r="J13" s="294" t="s">
        <v>32</v>
      </c>
      <c r="K13" s="1021" t="s">
        <v>111</v>
      </c>
      <c r="L13" s="1022"/>
      <c r="M13" s="295" t="s">
        <v>112</v>
      </c>
      <c r="N13" s="965"/>
      <c r="O13" s="1125"/>
      <c r="P13" s="1155"/>
      <c r="Q13" s="1156"/>
      <c r="R13" s="1157"/>
      <c r="S13" s="1125"/>
    </row>
    <row r="14" spans="1:19" s="35" customFormat="1" ht="19.5" customHeight="1" thickBot="1">
      <c r="A14" s="283"/>
      <c r="B14" s="288" t="s">
        <v>92</v>
      </c>
      <c r="C14" s="1023" t="s">
        <v>67</v>
      </c>
      <c r="D14" s="1024"/>
      <c r="E14" s="296">
        <f>'Result Entry'!$K$7</f>
        <v>10</v>
      </c>
      <c r="F14" s="297">
        <f>'Result Entry'!$L$7</f>
        <v>10</v>
      </c>
      <c r="G14" s="298">
        <f>'Result Entry'!$M$7</f>
        <v>10</v>
      </c>
      <c r="H14" s="299">
        <f>'Result Entry'!$R$7</f>
        <v>70</v>
      </c>
      <c r="I14" s="300">
        <f>SUM(E14:H14)</f>
        <v>100</v>
      </c>
      <c r="J14" s="301">
        <f>'Result Entry'!$V$7</f>
        <v>100</v>
      </c>
      <c r="K14" s="1025">
        <f>I14+J14</f>
        <v>200</v>
      </c>
      <c r="L14" s="1026"/>
      <c r="M14" s="302" t="s">
        <v>36</v>
      </c>
      <c r="N14" s="965"/>
      <c r="O14" s="1125"/>
      <c r="P14" s="1126"/>
      <c r="Q14" s="1126"/>
      <c r="R14" s="1126"/>
      <c r="S14" s="1125"/>
    </row>
    <row r="15" spans="1:19" s="35" customFormat="1" ht="17.25" customHeight="1">
      <c r="A15" s="283"/>
      <c r="B15" s="288" t="s">
        <v>92</v>
      </c>
      <c r="C15" s="1002" t="str">
        <f>'Result Entry'!$K$3</f>
        <v>Hindi</v>
      </c>
      <c r="D15" s="1003"/>
      <c r="E15" s="303">
        <f>IF(OR(A1=0,A1=""),"",IF(OR(C15="",$I6="NSO"),"",VLOOKUP($A1,'Result Entry'!$B$9:$EB$208,10,0)))</f>
        <v>5</v>
      </c>
      <c r="F15" s="304">
        <f>IF(OR(A1=0,A1=""),"",IF(OR(C15="",$I6="NSO"),"",VLOOKUP($A1,'Result Entry'!$B$9:$EB$208,11,0)))</f>
        <v>5</v>
      </c>
      <c r="G15" s="305">
        <f>IF(OR(A1=0,A1=""),"",IF(OR(C15="",$I6="NSO"),"",VLOOKUP($A1,'Result Entry'!$B$9:$EB$208,12,0)))</f>
        <v>5</v>
      </c>
      <c r="H15" s="306">
        <f>IF(OR(A1=0,A1=""),"",IF(OR(C15="",$I6="NSO"),"",VLOOKUP($A1,'Result Entry'!$B$9:$EB$208,17,0)))</f>
        <v>60</v>
      </c>
      <c r="I15" s="307">
        <f t="shared" ref="I15:I19" si="0">SUM(E15:H15)</f>
        <v>75</v>
      </c>
      <c r="J15" s="308">
        <f>IF(OR(A1=0,A1=""),"",IF(OR(C15="",$I6="NSO"),"",VLOOKUP($A1,'Result Entry'!$B$9:$EB$208,21,0)))</f>
        <v>65</v>
      </c>
      <c r="K15" s="1004">
        <f>SUM(I15,J15)</f>
        <v>140</v>
      </c>
      <c r="L15" s="1005"/>
      <c r="M15" s="309" t="str">
        <f>IF(OR(A1=0,A1=""),"",IF(OR(C15="",$I6="NSO"),"",VLOOKUP($A1,'Result Entry'!$B$9:$EB$208,24,0)))</f>
        <v>C</v>
      </c>
      <c r="N15" s="965"/>
      <c r="O15" s="1125"/>
      <c r="P15" s="1127"/>
      <c r="Q15" s="1127"/>
      <c r="R15" s="1127"/>
      <c r="S15" s="1125"/>
    </row>
    <row r="16" spans="1:19" s="35" customFormat="1" ht="17.25" customHeight="1">
      <c r="A16" s="283"/>
      <c r="B16" s="288" t="s">
        <v>92</v>
      </c>
      <c r="C16" s="1006" t="str">
        <f>'Result Entry'!$Z$3</f>
        <v>Mathematics</v>
      </c>
      <c r="D16" s="1007"/>
      <c r="E16" s="310">
        <f>IF(OR(A1=0,A1=""),"",IF(OR(C16="",$I6="NSO"),"",VLOOKUP($A1,'Result Entry'!$B$9:$EB$208,25,0)))</f>
        <v>0</v>
      </c>
      <c r="F16" s="311">
        <f>IF(OR(A1=0,A1=""),"",IF(OR(C16="",$I6="NSO"),"",VLOOKUP($A1,'Result Entry'!$B$9:$EB$208,26,0)))</f>
        <v>0</v>
      </c>
      <c r="G16" s="312">
        <f>IF(OR(A1=0,A1=""),"",IF(OR(C16="",$I6="NSO"),"",VLOOKUP($A1,'Result Entry'!$B$9:$EB$208,27,0)))</f>
        <v>0</v>
      </c>
      <c r="H16" s="306">
        <f>IF(OR(A1=0,A1=""),"",IF(OR(C16="",$I6="NSO"),"",VLOOKUP($A1,'Result Entry'!$B$9:$EB$208,32,0)))</f>
        <v>0</v>
      </c>
      <c r="I16" s="307">
        <f t="shared" si="0"/>
        <v>0</v>
      </c>
      <c r="J16" s="308">
        <f>IF(OR(A1=0,A1=""),"",IF(OR(C16="",$I6="NSO"),"",VLOOKUP($A1,'Result Entry'!$B$9:$EB$208,36,0)))</f>
        <v>0</v>
      </c>
      <c r="K16" s="1008">
        <f t="shared" ref="K16:K19" si="1">SUM(I16,J16)</f>
        <v>0</v>
      </c>
      <c r="L16" s="1009"/>
      <c r="M16" s="309">
        <f>IF(OR(A1=0,A1=""),"",IF(OR(C16="",$I6="NSO"),"",VLOOKUP($A1,'Result Entry'!$B$9:$EB$208,39,0)))</f>
        <v>0</v>
      </c>
      <c r="N16" s="965"/>
      <c r="O16" s="1125"/>
      <c r="P16" s="1127"/>
      <c r="Q16" s="1127"/>
      <c r="R16" s="1127"/>
      <c r="S16" s="1125"/>
    </row>
    <row r="17" spans="1:19" s="35" customFormat="1" ht="17.25" customHeight="1" thickBot="1">
      <c r="A17" s="283"/>
      <c r="B17" s="288" t="s">
        <v>92</v>
      </c>
      <c r="C17" s="1010" t="str">
        <f>'Result Entry'!$BD$3</f>
        <v>Env. Study</v>
      </c>
      <c r="D17" s="1011"/>
      <c r="E17" s="313">
        <f>IF(OR(A1=0,A1=""),"",IF(OR(C17="",$I6="NSO"),"",VLOOKUP($A1,'Result Entry'!$B$9:$EB$208,55,0)))</f>
        <v>0</v>
      </c>
      <c r="F17" s="314">
        <f>IF(OR(A1=0,A1=""),"",IF(OR(C17="",$I6="NSO"),"",VLOOKUP($A1,'Result Entry'!$B$9:$EB$208,56,0)))</f>
        <v>0</v>
      </c>
      <c r="G17" s="315">
        <f>IF(OR(A1=0,A1=""),"",IF(OR(C17="",$I6="NSO"),"",VLOOKUP($A1,'Result Entry'!$B$9:$EB$208,57,0)))</f>
        <v>0</v>
      </c>
      <c r="H17" s="316">
        <f>IF(OR(A1=0,A1=""),"",IF(OR(C15="",$I6="NSO"),"",VLOOKUP($A1,'Result Entry'!$B$9:$EB$208,62,0)))</f>
        <v>0</v>
      </c>
      <c r="I17" s="317">
        <f>SUM(E17:H17)</f>
        <v>0</v>
      </c>
      <c r="J17" s="318">
        <f>IF(OR(A1=0,A1=""),"",IF(OR(C16="",$I6="NSO"),"",VLOOKUP($A1,'Result Entry'!$B$9:$EB$208,66,0)))</f>
        <v>0</v>
      </c>
      <c r="K17" s="1012">
        <f t="shared" si="1"/>
        <v>0</v>
      </c>
      <c r="L17" s="1013"/>
      <c r="M17" s="319">
        <f>IF(OR(A1=0,A1=""),"",IF(OR(C16="",$I6="NSO"),"",VLOOKUP($A1,'Result Entry'!$B$9:$EB$208,69,0)))</f>
        <v>0</v>
      </c>
      <c r="N17" s="965"/>
      <c r="O17" s="1125"/>
      <c r="P17" s="1127"/>
      <c r="Q17" s="1127"/>
      <c r="R17" s="1127"/>
      <c r="S17" s="1125"/>
    </row>
    <row r="18" spans="1:19" s="35" customFormat="1" ht="17.25" customHeight="1">
      <c r="A18" s="283"/>
      <c r="B18" s="288" t="s">
        <v>92</v>
      </c>
      <c r="C18" s="1027" t="s">
        <v>67</v>
      </c>
      <c r="D18" s="1028"/>
      <c r="E18" s="320">
        <f>'Result Entry'!$AO$7</f>
        <v>5</v>
      </c>
      <c r="F18" s="321">
        <f>'Result Entry'!$AP$7</f>
        <v>5</v>
      </c>
      <c r="G18" s="322">
        <f>'Result Entry'!$AQ$7</f>
        <v>10</v>
      </c>
      <c r="H18" s="323">
        <f>'Result Entry'!$AV$7</f>
        <v>35</v>
      </c>
      <c r="I18" s="324">
        <f t="shared" si="0"/>
        <v>55</v>
      </c>
      <c r="J18" s="325">
        <f>'Result Entry'!$AZ$7</f>
        <v>50</v>
      </c>
      <c r="K18" s="1029">
        <f t="shared" si="1"/>
        <v>105</v>
      </c>
      <c r="L18" s="1030"/>
      <c r="M18" s="326" t="s">
        <v>36</v>
      </c>
      <c r="N18" s="965"/>
      <c r="O18" s="1125"/>
      <c r="P18" s="1127"/>
      <c r="Q18" s="1127"/>
      <c r="R18" s="1127"/>
      <c r="S18" s="1125"/>
    </row>
    <row r="19" spans="1:19" s="35" customFormat="1" ht="17.25" customHeight="1" thickBot="1">
      <c r="A19" s="283"/>
      <c r="B19" s="288" t="s">
        <v>92</v>
      </c>
      <c r="C19" s="1031" t="str">
        <f>'Result Entry'!$AO$3</f>
        <v>English</v>
      </c>
      <c r="D19" s="1032"/>
      <c r="E19" s="327">
        <f>IF(OR(A1=0,A1=""),"",IF(OR(C19="",$I6="NSO"),"",VLOOKUP($A1,'Result Entry'!$B$9:$EB$208,40,0)))</f>
        <v>0</v>
      </c>
      <c r="F19" s="328">
        <f>IF(OR(A1=0,A1=""),"",IF(OR(C19="",$I6="NSO"),"",VLOOKUP($A1,'Result Entry'!$B$9:$EB$208,41,0)))</f>
        <v>0</v>
      </c>
      <c r="G19" s="329">
        <f>IF(OR(A1=0,A1=""),"",IF(OR(C19="",$I6="NSO"),"",VLOOKUP($A1,'Result Entry'!$B$9:$EB$208,42,0)))</f>
        <v>0</v>
      </c>
      <c r="H19" s="330">
        <f>IF(OR(A1=0,A1=""),"",IF(OR(C19="",$I6="NSO"),"",VLOOKUP($A1,'Result Entry'!$B$9:$EB$208,47,0)))</f>
        <v>0</v>
      </c>
      <c r="I19" s="331">
        <f t="shared" si="0"/>
        <v>0</v>
      </c>
      <c r="J19" s="332">
        <f>IF(OR(A1=0,A1=""),"",IF(OR(C19="",$I6="NSO"),"",VLOOKUP($A1,'Result Entry'!$B$9:$EB$208,51,0)))</f>
        <v>0</v>
      </c>
      <c r="K19" s="1033">
        <f t="shared" si="1"/>
        <v>0</v>
      </c>
      <c r="L19" s="1034"/>
      <c r="M19" s="333">
        <f>IF(OR(A1=0,A1=""),"",IF(OR(C19="",$I6="NSO"),"",VLOOKUP($A1,'Result Entry'!$B$9:$EB$208,54,0)))</f>
        <v>0</v>
      </c>
      <c r="N19" s="965"/>
      <c r="O19" s="1125"/>
      <c r="P19" s="1127"/>
      <c r="Q19" s="1127"/>
      <c r="R19" s="1127"/>
      <c r="S19" s="1125"/>
    </row>
    <row r="20" spans="1:19" s="35" customFormat="1" ht="17.25" customHeight="1" thickBot="1">
      <c r="A20" s="283"/>
      <c r="B20" s="288" t="s">
        <v>92</v>
      </c>
      <c r="C20" s="1035"/>
      <c r="D20" s="1036"/>
      <c r="E20" s="1036"/>
      <c r="F20" s="1036"/>
      <c r="G20" s="1036"/>
      <c r="H20" s="1036"/>
      <c r="I20" s="1036"/>
      <c r="J20" s="1036"/>
      <c r="K20" s="1036"/>
      <c r="L20" s="1036"/>
      <c r="M20" s="1037"/>
      <c r="N20" s="965"/>
      <c r="O20" s="1125"/>
      <c r="P20" s="1127"/>
      <c r="Q20" s="1127"/>
      <c r="R20" s="1127"/>
      <c r="S20" s="1125"/>
    </row>
    <row r="21" spans="1:19" s="35" customFormat="1" ht="17.25" customHeight="1">
      <c r="A21" s="283"/>
      <c r="B21" s="288" t="s">
        <v>92</v>
      </c>
      <c r="C21" s="1038" t="s">
        <v>113</v>
      </c>
      <c r="D21" s="1039"/>
      <c r="E21" s="1040"/>
      <c r="F21" s="1044" t="s">
        <v>114</v>
      </c>
      <c r="G21" s="1044"/>
      <c r="H21" s="1045" t="s">
        <v>115</v>
      </c>
      <c r="I21" s="1046"/>
      <c r="J21" s="334" t="s">
        <v>51</v>
      </c>
      <c r="K21" s="335" t="s">
        <v>116</v>
      </c>
      <c r="L21" s="336" t="s">
        <v>49</v>
      </c>
      <c r="M21" s="337" t="s">
        <v>53</v>
      </c>
      <c r="N21" s="965"/>
      <c r="O21" s="1125"/>
      <c r="P21" s="1127"/>
      <c r="Q21" s="1127"/>
      <c r="R21" s="1127"/>
      <c r="S21" s="1125"/>
    </row>
    <row r="22" spans="1:19" s="35" customFormat="1" ht="17.25" customHeight="1" thickBot="1">
      <c r="A22" s="283"/>
      <c r="B22" s="288" t="s">
        <v>92</v>
      </c>
      <c r="C22" s="1041"/>
      <c r="D22" s="1042"/>
      <c r="E22" s="1043"/>
      <c r="F22" s="1047">
        <f>IF(OR(A1=0,A1=""),"",IF(OR($I6="",$I6="NSO"),"",VLOOKUP($A1,'Result Entry'!$B$9:$EB$208,105,0)))</f>
        <v>705</v>
      </c>
      <c r="G22" s="1048"/>
      <c r="H22" s="1047">
        <f>IF(OR(A1=0,A1=""),"",IF(OR($I6="",$I6="NSO"),"",VLOOKUP($A1,'Result Entry'!$B$9:$EB$208,106,0)))</f>
        <v>140</v>
      </c>
      <c r="I22" s="1048"/>
      <c r="J22" s="338">
        <f>IF(OR(A1=0,A1=""),"",IF(OR($I6="",$I6="NSO"),"",VLOOKUP($A1,'Result Entry'!$B$9:$EB$208,107,0)))</f>
        <v>19.858156028368796</v>
      </c>
      <c r="K22" s="339" t="str">
        <f>IF(OR(A1=0,A1=""),"",IF(OR($I6="",$I6="NSO"),"",VLOOKUP($A1,'Result Entry'!$B$9:$EB$208,108,0)))</f>
        <v>E</v>
      </c>
      <c r="L22" s="340" t="str">
        <f>IF(OR(A1=0,A1=""),"",IF(OR($I6="",$I6="NSO"),"",VLOOKUP($A1,'Result Entry'!$B$9:$EB$208,109,0)))</f>
        <v>Promoted</v>
      </c>
      <c r="M22" s="341" t="str">
        <f>IF(OR(A1=0,A1=""),"",IF(OR($I6="",$I6="NSO"),"",VLOOKUP($A1,'Result Entry'!$B$9:$EB$208,111,0)))</f>
        <v/>
      </c>
      <c r="N22" s="965"/>
      <c r="O22" s="1125"/>
      <c r="P22" s="1127"/>
      <c r="Q22" s="1127"/>
      <c r="R22" s="1127"/>
      <c r="S22" s="1125"/>
    </row>
    <row r="23" spans="1:19" s="35" customFormat="1" ht="17.25" customHeight="1" thickBot="1">
      <c r="A23" s="283"/>
      <c r="B23" s="284" t="s">
        <v>92</v>
      </c>
      <c r="C23" s="1067"/>
      <c r="D23" s="1068"/>
      <c r="E23" s="1068"/>
      <c r="F23" s="1068"/>
      <c r="G23" s="1068"/>
      <c r="H23" s="1069"/>
      <c r="I23" s="1070" t="s">
        <v>72</v>
      </c>
      <c r="J23" s="1071"/>
      <c r="K23" s="342">
        <f>IF(OR(A1=0,A1=""),"",IF(OR($I6="",$I6="NSO"),"",VLOOKUP($A1,'Result Entry'!$B$9:$EB$208,102,0)))</f>
        <v>0</v>
      </c>
      <c r="L23" s="1072" t="s">
        <v>91</v>
      </c>
      <c r="M23" s="1073"/>
      <c r="N23" s="965"/>
      <c r="O23" s="1125"/>
      <c r="P23" s="1127"/>
      <c r="Q23" s="1127"/>
      <c r="R23" s="1127"/>
      <c r="S23" s="1125"/>
    </row>
    <row r="24" spans="1:19" s="35" customFormat="1" ht="17.25" customHeight="1" thickBot="1">
      <c r="A24" s="283"/>
      <c r="B24" s="284" t="s">
        <v>92</v>
      </c>
      <c r="C24" s="1074" t="s">
        <v>71</v>
      </c>
      <c r="D24" s="1075"/>
      <c r="E24" s="1075"/>
      <c r="F24" s="1075"/>
      <c r="G24" s="1075"/>
      <c r="H24" s="1076"/>
      <c r="I24" s="1077" t="s">
        <v>73</v>
      </c>
      <c r="J24" s="1078"/>
      <c r="K24" s="343">
        <f>IF(OR(A1=0,A1=""),"",IF(OR($I6="",$I6="NSO"),"",VLOOKUP($A1,'Result Entry'!$B$9:$EB$208,103,0)))</f>
        <v>0</v>
      </c>
      <c r="L24" s="1079" t="str">
        <f>IF(OR(A1=0,A1=""),"",IF(OR($I6="",$I6="NSO"),"",VLOOKUP($A1,'Result Entry'!$B$9:$EB$208,104,0)))</f>
        <v/>
      </c>
      <c r="M24" s="1080"/>
      <c r="N24" s="965"/>
      <c r="O24" s="1125"/>
      <c r="P24" s="1127"/>
      <c r="Q24" s="1127"/>
      <c r="R24" s="1127"/>
      <c r="S24" s="1125"/>
    </row>
    <row r="25" spans="1:19" s="35" customFormat="1" ht="17.25" customHeight="1" thickBot="1">
      <c r="A25" s="283"/>
      <c r="B25" s="284" t="s">
        <v>92</v>
      </c>
      <c r="C25" s="1049" t="s">
        <v>65</v>
      </c>
      <c r="D25" s="1050"/>
      <c r="E25" s="1051"/>
      <c r="F25" s="1052" t="s">
        <v>68</v>
      </c>
      <c r="G25" s="1053"/>
      <c r="H25" s="344" t="s">
        <v>57</v>
      </c>
      <c r="I25" s="1054" t="s">
        <v>74</v>
      </c>
      <c r="J25" s="1055"/>
      <c r="K25" s="1056" t="str">
        <f>IF(OR(A1=0,A1=""),"",IF(OR($I6="",$I6="NSO"),"",VLOOKUP($A1,'Result Entry'!$B$9:$EB$208,112,0)))</f>
        <v>Needs Improvement</v>
      </c>
      <c r="L25" s="1056"/>
      <c r="M25" s="1057"/>
      <c r="N25" s="965"/>
      <c r="O25" s="1125"/>
      <c r="P25" s="1127"/>
      <c r="Q25" s="1127"/>
      <c r="R25" s="1127"/>
      <c r="S25" s="1125"/>
    </row>
    <row r="26" spans="1:19" s="35" customFormat="1" ht="17.25" customHeight="1">
      <c r="A26" s="283"/>
      <c r="B26" s="284" t="s">
        <v>92</v>
      </c>
      <c r="C26" s="1058" t="str">
        <f>'Result Entry'!$BS$3</f>
        <v>WORK EXP.</v>
      </c>
      <c r="D26" s="1059"/>
      <c r="E26" s="1060"/>
      <c r="F26" s="1061" t="str">
        <f>IF(OR(A1=0,A1=""),"",IF(OR(C26="",$I6="NSO"),"",VLOOKUP($A1,'Result Entry'!$B$9:$EB$208,119,0)))</f>
        <v>0/100</v>
      </c>
      <c r="G26" s="1060"/>
      <c r="H26" s="345">
        <f>IF(OR(A1=0,A1=""),"",IF(OR(C26="",$I6="NSO"),"",VLOOKUP($A1,'Result Entry'!$B$9:$EB$208,77,0)))</f>
        <v>0</v>
      </c>
      <c r="I26" s="1062" t="s">
        <v>94</v>
      </c>
      <c r="J26" s="1063"/>
      <c r="K26" s="1064">
        <f>IF(OR(A1=0,A1=""),"",'Result Entry'!$U$2)</f>
        <v>46106</v>
      </c>
      <c r="L26" s="1065"/>
      <c r="M26" s="1066"/>
      <c r="N26" s="965"/>
      <c r="O26" s="1125"/>
      <c r="P26" s="1127"/>
      <c r="Q26" s="1127"/>
      <c r="R26" s="1127"/>
      <c r="S26" s="1125"/>
    </row>
    <row r="27" spans="1:19" s="35" customFormat="1" ht="17.25" customHeight="1">
      <c r="A27" s="283"/>
      <c r="B27" s="284" t="s">
        <v>92</v>
      </c>
      <c r="C27" s="1058" t="str">
        <f>'Result Entry'!$CA$3</f>
        <v>ART EDU.</v>
      </c>
      <c r="D27" s="1059"/>
      <c r="E27" s="1060"/>
      <c r="F27" s="1061" t="str">
        <f>IF(OR(A1=0,A1=""),"",IF(OR(C27="",$I6="NSO"),"",VLOOKUP($A1,'Result Entry'!$B$9:$EB$208,123,0)))</f>
        <v>0/100</v>
      </c>
      <c r="G27" s="1060"/>
      <c r="H27" s="346">
        <f>IF(OR(A1=0,A1=""),"",IF(OR(A1=0,A1=""),"",IF(OR(C27="",$I6="NSO"),"",VLOOKUP($A1,'Result Entry'!$B$9:$EB$208,85,0))))</f>
        <v>0</v>
      </c>
      <c r="I27" s="1081"/>
      <c r="J27" s="1082"/>
      <c r="K27" s="1082"/>
      <c r="L27" s="1082"/>
      <c r="M27" s="1083"/>
      <c r="N27" s="965"/>
      <c r="O27" s="1125"/>
      <c r="P27" s="1127"/>
      <c r="Q27" s="1127"/>
      <c r="R27" s="1127"/>
      <c r="S27" s="1125"/>
    </row>
    <row r="28" spans="1:19" s="35" customFormat="1" ht="17.25" customHeight="1">
      <c r="A28" s="283"/>
      <c r="B28" s="284"/>
      <c r="C28" s="1058" t="str">
        <f>'Result Entry'!$CI$3</f>
        <v>H&amp;P. EDU.</v>
      </c>
      <c r="D28" s="1059"/>
      <c r="E28" s="1060"/>
      <c r="F28" s="1061" t="str">
        <f>IF(OR(A1=0,A1=""),"",IF(OR(C28="",$I6="NSO"),"",VLOOKUP($A1,'Result Entry'!$B$9:$EB$208,127,0)))</f>
        <v>0/100</v>
      </c>
      <c r="G28" s="1060"/>
      <c r="H28" s="346">
        <f>IF(OR(A1=0,A1=""),"",IF(OR(C28="",$I6="NSO"),"",VLOOKUP($A1,'Result Entry'!$B$9:$EB$208,93,0)))</f>
        <v>0</v>
      </c>
      <c r="I28" s="1084"/>
      <c r="J28" s="1085"/>
      <c r="K28" s="1085"/>
      <c r="L28" s="1085"/>
      <c r="M28" s="1086"/>
      <c r="N28" s="965"/>
      <c r="O28" s="1125"/>
      <c r="P28" s="1127"/>
      <c r="Q28" s="1127"/>
      <c r="R28" s="1127"/>
      <c r="S28" s="1125"/>
    </row>
    <row r="29" spans="1:19" s="35" customFormat="1" ht="17.25" customHeight="1" thickBot="1">
      <c r="A29" s="283"/>
      <c r="B29" s="284" t="s">
        <v>92</v>
      </c>
      <c r="C29" s="1087">
        <f>'Result Entry'!$CQ$3</f>
        <v>0</v>
      </c>
      <c r="D29" s="1088"/>
      <c r="E29" s="1089"/>
      <c r="F29" s="1061" t="str">
        <f>IF(OR(A1=0,A1=""),"",IF(OR(C29="",$I6="NSO"),"",VLOOKUP($A1,'Result Entry'!$B$9:$EB$208,131,0)))</f>
        <v>0/0</v>
      </c>
      <c r="G29" s="1060"/>
      <c r="H29" s="347">
        <f>IF(OR(A1=0,A1=""),"",IF(OR(C29="",$I6="NSO"),"",VLOOKUP($A1,'Result Entry'!$B$9:$EB$208,97,0)))</f>
        <v>0</v>
      </c>
      <c r="I29" s="1090" t="s">
        <v>87</v>
      </c>
      <c r="J29" s="1091"/>
      <c r="K29" s="1096"/>
      <c r="L29" s="1097"/>
      <c r="M29" s="1098"/>
      <c r="N29" s="965"/>
      <c r="O29" s="1125"/>
      <c r="P29" s="1127"/>
      <c r="Q29" s="1127"/>
      <c r="R29" s="1127"/>
      <c r="S29" s="1125"/>
    </row>
    <row r="30" spans="1:19" s="35" customFormat="1" ht="17.25" customHeight="1">
      <c r="A30" s="283"/>
      <c r="B30" s="284" t="s">
        <v>92</v>
      </c>
      <c r="C30" s="1105" t="s">
        <v>75</v>
      </c>
      <c r="D30" s="1106"/>
      <c r="E30" s="1106"/>
      <c r="F30" s="1106"/>
      <c r="G30" s="1106"/>
      <c r="H30" s="1107"/>
      <c r="I30" s="1092"/>
      <c r="J30" s="1093"/>
      <c r="K30" s="1099"/>
      <c r="L30" s="1100"/>
      <c r="M30" s="1101"/>
      <c r="N30" s="965"/>
      <c r="O30" s="1125"/>
      <c r="P30" s="1127"/>
      <c r="Q30" s="1127"/>
      <c r="R30" s="1127"/>
      <c r="S30" s="1125"/>
    </row>
    <row r="31" spans="1:19" s="35" customFormat="1" ht="17.25" customHeight="1">
      <c r="A31" s="283"/>
      <c r="B31" s="284" t="s">
        <v>92</v>
      </c>
      <c r="C31" s="348" t="s">
        <v>37</v>
      </c>
      <c r="D31" s="1108" t="s">
        <v>81</v>
      </c>
      <c r="E31" s="1109"/>
      <c r="F31" s="1108" t="s">
        <v>82</v>
      </c>
      <c r="G31" s="1110"/>
      <c r="H31" s="1111"/>
      <c r="I31" s="1094"/>
      <c r="J31" s="1095"/>
      <c r="K31" s="1102"/>
      <c r="L31" s="1103"/>
      <c r="M31" s="1104"/>
      <c r="N31" s="965"/>
      <c r="O31" s="1125"/>
      <c r="P31" s="1127"/>
      <c r="Q31" s="1127"/>
      <c r="R31" s="1127"/>
      <c r="S31" s="1125"/>
    </row>
    <row r="32" spans="1:19" s="35" customFormat="1" ht="17.25" customHeight="1">
      <c r="A32" s="283"/>
      <c r="B32" s="284" t="s">
        <v>92</v>
      </c>
      <c r="C32" s="349" t="s">
        <v>76</v>
      </c>
      <c r="D32" s="1061" t="s">
        <v>161</v>
      </c>
      <c r="E32" s="1112"/>
      <c r="F32" s="1061" t="s">
        <v>83</v>
      </c>
      <c r="G32" s="1113"/>
      <c r="H32" s="1114"/>
      <c r="I32" s="1115" t="s">
        <v>88</v>
      </c>
      <c r="J32" s="1116"/>
      <c r="K32" s="1116"/>
      <c r="L32" s="1116"/>
      <c r="M32" s="1117"/>
      <c r="N32" s="965"/>
      <c r="O32" s="1125"/>
      <c r="P32" s="1127"/>
      <c r="Q32" s="1127"/>
      <c r="R32" s="1127"/>
      <c r="S32" s="1125"/>
    </row>
    <row r="33" spans="1:19" s="35" customFormat="1" ht="17.25" customHeight="1">
      <c r="A33" s="283"/>
      <c r="B33" s="284" t="s">
        <v>92</v>
      </c>
      <c r="C33" s="350" t="s">
        <v>77</v>
      </c>
      <c r="D33" s="1061" t="s">
        <v>162</v>
      </c>
      <c r="E33" s="1112"/>
      <c r="F33" s="1061" t="s">
        <v>84</v>
      </c>
      <c r="G33" s="1113"/>
      <c r="H33" s="1114"/>
      <c r="I33" s="1118"/>
      <c r="J33" s="1119"/>
      <c r="K33" s="1119"/>
      <c r="L33" s="1119"/>
      <c r="M33" s="1120"/>
      <c r="N33" s="965"/>
      <c r="O33" s="1125"/>
      <c r="P33" s="1127"/>
      <c r="Q33" s="1127"/>
      <c r="R33" s="1127"/>
      <c r="S33" s="1125"/>
    </row>
    <row r="34" spans="1:19" s="35" customFormat="1" ht="17.25" customHeight="1">
      <c r="A34" s="283"/>
      <c r="B34" s="284" t="s">
        <v>92</v>
      </c>
      <c r="C34" s="350" t="s">
        <v>79</v>
      </c>
      <c r="D34" s="1061" t="s">
        <v>163</v>
      </c>
      <c r="E34" s="1112"/>
      <c r="F34" s="1061" t="s">
        <v>85</v>
      </c>
      <c r="G34" s="1113"/>
      <c r="H34" s="1114"/>
      <c r="I34" s="1118"/>
      <c r="J34" s="1119"/>
      <c r="K34" s="1119"/>
      <c r="L34" s="1119"/>
      <c r="M34" s="1120"/>
      <c r="N34" s="965"/>
      <c r="O34" s="1125"/>
      <c r="P34" s="1127"/>
      <c r="Q34" s="1127"/>
      <c r="R34" s="1127"/>
      <c r="S34" s="1125"/>
    </row>
    <row r="35" spans="1:19" s="35" customFormat="1" ht="17.25" customHeight="1">
      <c r="A35" s="283"/>
      <c r="B35" s="284" t="s">
        <v>92</v>
      </c>
      <c r="C35" s="350" t="s">
        <v>78</v>
      </c>
      <c r="D35" s="1061" t="s">
        <v>164</v>
      </c>
      <c r="E35" s="1112"/>
      <c r="F35" s="1061" t="s">
        <v>166</v>
      </c>
      <c r="G35" s="1113"/>
      <c r="H35" s="1114"/>
      <c r="I35" s="1121"/>
      <c r="J35" s="1122"/>
      <c r="K35" s="1122"/>
      <c r="L35" s="1122"/>
      <c r="M35" s="1123"/>
      <c r="N35" s="965"/>
      <c r="O35" s="1125"/>
      <c r="P35" s="1127"/>
      <c r="Q35" s="1127"/>
      <c r="R35" s="1127"/>
      <c r="S35" s="1125"/>
    </row>
    <row r="36" spans="1:19" s="35" customFormat="1" ht="17.25" customHeight="1" thickBot="1">
      <c r="A36" s="283"/>
      <c r="B36" s="351" t="s">
        <v>92</v>
      </c>
      <c r="C36" s="352" t="s">
        <v>80</v>
      </c>
      <c r="D36" s="1128" t="s">
        <v>165</v>
      </c>
      <c r="E36" s="1129"/>
      <c r="F36" s="1128" t="s">
        <v>86</v>
      </c>
      <c r="G36" s="1130"/>
      <c r="H36" s="1131"/>
      <c r="I36" s="1132" t="s">
        <v>117</v>
      </c>
      <c r="J36" s="1133"/>
      <c r="K36" s="1133"/>
      <c r="L36" s="1133"/>
      <c r="M36" s="1134"/>
      <c r="N36" s="965"/>
      <c r="O36" s="1125"/>
      <c r="P36" s="1127"/>
      <c r="Q36" s="1127"/>
      <c r="R36" s="1127"/>
      <c r="S36" s="1125"/>
    </row>
    <row r="37" spans="1:19" s="35" customFormat="1" ht="17.25" customHeight="1" thickBot="1">
      <c r="A37" s="1135"/>
      <c r="B37" s="1135"/>
      <c r="C37" s="1135"/>
      <c r="D37" s="1135"/>
      <c r="E37" s="1135"/>
      <c r="F37" s="1135"/>
      <c r="G37" s="1135"/>
      <c r="H37" s="1135"/>
      <c r="I37" s="1135"/>
      <c r="J37" s="1135"/>
      <c r="K37" s="1135"/>
      <c r="L37" s="1135"/>
      <c r="M37" s="1135"/>
      <c r="N37" s="965"/>
      <c r="O37" s="1125"/>
      <c r="P37" s="1127"/>
      <c r="Q37" s="1127"/>
      <c r="R37" s="1127"/>
      <c r="S37" s="1125"/>
    </row>
    <row r="38" spans="1:19" s="138" customFormat="1" ht="20.25" customHeight="1" thickBot="1">
      <c r="A38" s="278">
        <f>IF(OR(A1=0,A1=""),"",A1+1)</f>
        <v>2</v>
      </c>
      <c r="B38" s="962" t="s">
        <v>60</v>
      </c>
      <c r="C38" s="963"/>
      <c r="D38" s="963"/>
      <c r="E38" s="963"/>
      <c r="F38" s="963"/>
      <c r="G38" s="963"/>
      <c r="H38" s="963"/>
      <c r="I38" s="963"/>
      <c r="J38" s="963"/>
      <c r="K38" s="963"/>
      <c r="L38" s="963"/>
      <c r="M38" s="964"/>
      <c r="N38" s="965"/>
      <c r="O38" s="1158"/>
      <c r="P38" s="1158"/>
      <c r="Q38" s="1158"/>
      <c r="R38" s="1158"/>
      <c r="S38" s="1158"/>
    </row>
    <row r="39" spans="1:19" ht="42.75" customHeight="1">
      <c r="A39" s="279"/>
      <c r="B39" s="966">
        <v>108</v>
      </c>
      <c r="C39" s="968">
        <f>logo</f>
        <v>0</v>
      </c>
      <c r="D39" s="970" t="str">
        <f>Master!$E$8</f>
        <v xml:space="preserve">Govt.Sr.Sec.Sch. </v>
      </c>
      <c r="E39" s="971"/>
      <c r="F39" s="971"/>
      <c r="G39" s="971"/>
      <c r="H39" s="971"/>
      <c r="I39" s="971"/>
      <c r="J39" s="971"/>
      <c r="K39" s="971"/>
      <c r="L39" s="971"/>
      <c r="M39" s="972"/>
      <c r="N39" s="965"/>
      <c r="O39" s="1158"/>
      <c r="P39" s="1158"/>
      <c r="Q39" s="1158"/>
      <c r="R39" s="1158"/>
      <c r="S39" s="1158"/>
    </row>
    <row r="40" spans="1:19" ht="27" customHeight="1" thickBot="1">
      <c r="A40" s="279"/>
      <c r="B40" s="967"/>
      <c r="C40" s="969"/>
      <c r="D40" s="973" t="str">
        <f>Master!$E$11</f>
        <v>P.S.-Bapini (Jodhpur)</v>
      </c>
      <c r="E40" s="973"/>
      <c r="F40" s="973"/>
      <c r="G40" s="973"/>
      <c r="H40" s="973"/>
      <c r="I40" s="973"/>
      <c r="J40" s="973"/>
      <c r="K40" s="973"/>
      <c r="L40" s="973"/>
      <c r="M40" s="974"/>
      <c r="N40" s="965"/>
      <c r="O40" s="1158"/>
      <c r="P40" s="1158"/>
      <c r="Q40" s="1158"/>
      <c r="R40" s="1158"/>
      <c r="S40" s="1158"/>
    </row>
    <row r="41" spans="1:19" ht="37.5" customHeight="1">
      <c r="A41" s="279"/>
      <c r="B41" s="280"/>
      <c r="C41" s="975" t="s">
        <v>61</v>
      </c>
      <c r="D41" s="976"/>
      <c r="E41" s="976"/>
      <c r="F41" s="976"/>
      <c r="G41" s="976"/>
      <c r="H41" s="976"/>
      <c r="I41" s="977"/>
      <c r="J41" s="978" t="s">
        <v>89</v>
      </c>
      <c r="K41" s="978"/>
      <c r="L41" s="979">
        <f>Master!$E$14</f>
        <v>810000000</v>
      </c>
      <c r="M41" s="980"/>
      <c r="N41" s="965"/>
      <c r="O41" s="1158"/>
      <c r="P41" s="1158"/>
      <c r="Q41" s="1158"/>
      <c r="R41" s="1158"/>
      <c r="S41" s="1158"/>
    </row>
    <row r="42" spans="1:19" ht="7.5" customHeight="1" thickBot="1">
      <c r="A42" s="279"/>
      <c r="B42" s="281"/>
      <c r="C42" s="975"/>
      <c r="D42" s="976"/>
      <c r="E42" s="976"/>
      <c r="F42" s="976"/>
      <c r="G42" s="976"/>
      <c r="H42" s="976"/>
      <c r="I42" s="977"/>
      <c r="J42" s="981" t="s">
        <v>62</v>
      </c>
      <c r="K42" s="982"/>
      <c r="L42" s="991" t="str">
        <f>Master!$E$6</f>
        <v>2025-26</v>
      </c>
      <c r="M42" s="992"/>
      <c r="N42" s="965"/>
      <c r="O42" s="1158"/>
      <c r="P42" s="1158"/>
      <c r="Q42" s="1158"/>
      <c r="R42" s="1158"/>
      <c r="S42" s="1158"/>
    </row>
    <row r="43" spans="1:19" ht="23.25" customHeight="1" thickBot="1">
      <c r="A43" s="279"/>
      <c r="B43" s="281"/>
      <c r="C43" s="995" t="s">
        <v>118</v>
      </c>
      <c r="D43" s="996"/>
      <c r="E43" s="996"/>
      <c r="F43" s="996"/>
      <c r="G43" s="996"/>
      <c r="H43" s="996"/>
      <c r="I43" s="282">
        <f>IF(OR(A38=0,A38=""),"",VLOOKUP($A38,'Result Entry'!$B$9:$F$208,5,0))</f>
        <v>302</v>
      </c>
      <c r="J43" s="983"/>
      <c r="K43" s="984"/>
      <c r="L43" s="993"/>
      <c r="M43" s="994"/>
      <c r="N43" s="965"/>
      <c r="O43" s="1158"/>
      <c r="P43" s="1158"/>
      <c r="Q43" s="1158"/>
      <c r="R43" s="1158"/>
      <c r="S43" s="1158"/>
    </row>
    <row r="44" spans="1:19" s="35" customFormat="1" ht="19.5" customHeight="1">
      <c r="A44" s="283"/>
      <c r="B44" s="284" t="s">
        <v>92</v>
      </c>
      <c r="C44" s="997" t="s">
        <v>21</v>
      </c>
      <c r="D44" s="998"/>
      <c r="E44" s="998"/>
      <c r="F44" s="999"/>
      <c r="G44" s="285" t="s">
        <v>1</v>
      </c>
      <c r="H44" s="1000">
        <f>IF(OR(A38=0,A38=""),"",VLOOKUP($A38,'Result Entry'!$B$9:$EB$208,3,0))</f>
        <v>995</v>
      </c>
      <c r="I44" s="1000"/>
      <c r="J44" s="1000"/>
      <c r="K44" s="1000"/>
      <c r="L44" s="1000"/>
      <c r="M44" s="1001"/>
      <c r="N44" s="965"/>
      <c r="O44" s="1158"/>
      <c r="P44" s="1158"/>
      <c r="Q44" s="1158"/>
      <c r="R44" s="1158"/>
      <c r="S44" s="1158"/>
    </row>
    <row r="45" spans="1:19" s="35" customFormat="1" ht="19.5" customHeight="1">
      <c r="A45" s="283"/>
      <c r="B45" s="284" t="s">
        <v>92</v>
      </c>
      <c r="C45" s="985" t="s">
        <v>23</v>
      </c>
      <c r="D45" s="986"/>
      <c r="E45" s="986"/>
      <c r="F45" s="987"/>
      <c r="G45" s="286" t="s">
        <v>1</v>
      </c>
      <c r="H45" s="988" t="str">
        <f>IF(OR(A38=0,A38=""),"",VLOOKUP($A38,'Result Entry'!$B$9:$EB$208,6,0))</f>
        <v>f</v>
      </c>
      <c r="I45" s="988"/>
      <c r="J45" s="988"/>
      <c r="K45" s="988"/>
      <c r="L45" s="988"/>
      <c r="M45" s="989"/>
      <c r="N45" s="965"/>
      <c r="O45" s="1158"/>
      <c r="P45" s="1158"/>
      <c r="Q45" s="1158"/>
      <c r="R45" s="1158"/>
      <c r="S45" s="1158"/>
    </row>
    <row r="46" spans="1:19" s="35" customFormat="1" ht="19.5" customHeight="1">
      <c r="A46" s="283"/>
      <c r="B46" s="284" t="s">
        <v>92</v>
      </c>
      <c r="C46" s="985" t="s">
        <v>24</v>
      </c>
      <c r="D46" s="986"/>
      <c r="E46" s="986"/>
      <c r="F46" s="987"/>
      <c r="G46" s="286" t="s">
        <v>1</v>
      </c>
      <c r="H46" s="988" t="str">
        <f>IF(OR(A38=0,A38=""),"",VLOOKUP($A38,'Result Entry'!$B$9:$EB$208,7,0))</f>
        <v>Father's Name</v>
      </c>
      <c r="I46" s="988"/>
      <c r="J46" s="988"/>
      <c r="K46" s="988"/>
      <c r="L46" s="988"/>
      <c r="M46" s="989"/>
      <c r="N46" s="965"/>
      <c r="O46" s="1158"/>
      <c r="P46" s="1158"/>
      <c r="Q46" s="1158"/>
      <c r="R46" s="1158"/>
      <c r="S46" s="1158"/>
    </row>
    <row r="47" spans="1:19" s="35" customFormat="1" ht="19.5" customHeight="1">
      <c r="A47" s="283"/>
      <c r="B47" s="284" t="s">
        <v>92</v>
      </c>
      <c r="C47" s="985" t="s">
        <v>63</v>
      </c>
      <c r="D47" s="986"/>
      <c r="E47" s="986"/>
      <c r="F47" s="987"/>
      <c r="G47" s="286" t="s">
        <v>1</v>
      </c>
      <c r="H47" s="988" t="str">
        <f>IF(OR(A38=0,A38=""),"",VLOOKUP($A38,'Result Entry'!$B$9:$EB$208,8,0))</f>
        <v>f</v>
      </c>
      <c r="I47" s="988"/>
      <c r="J47" s="988"/>
      <c r="K47" s="988"/>
      <c r="L47" s="988"/>
      <c r="M47" s="989"/>
      <c r="N47" s="965"/>
      <c r="O47" s="1158"/>
      <c r="P47" s="1158"/>
      <c r="Q47" s="1158"/>
      <c r="R47" s="1158"/>
      <c r="S47" s="1158"/>
    </row>
    <row r="48" spans="1:19" s="35" customFormat="1" ht="19.5" customHeight="1">
      <c r="A48" s="283"/>
      <c r="B48" s="284" t="s">
        <v>92</v>
      </c>
      <c r="C48" s="985" t="s">
        <v>64</v>
      </c>
      <c r="D48" s="986"/>
      <c r="E48" s="986"/>
      <c r="F48" s="987"/>
      <c r="G48" s="286" t="s">
        <v>1</v>
      </c>
      <c r="H48" s="990" t="str">
        <f>IF(OR(A38=0,A38=""),"",CONCATENATE('Result Entry'!$F$4,'Result Entry'!$I$4))</f>
        <v>2(A)</v>
      </c>
      <c r="I48" s="988"/>
      <c r="J48" s="988"/>
      <c r="K48" s="988"/>
      <c r="L48" s="988"/>
      <c r="M48" s="989"/>
      <c r="N48" s="965"/>
      <c r="O48" s="1158"/>
      <c r="P48" s="1158"/>
      <c r="Q48" s="1158"/>
      <c r="R48" s="1158"/>
      <c r="S48" s="1158"/>
    </row>
    <row r="49" spans="1:19" s="35" customFormat="1" ht="19.5" customHeight="1" thickBot="1">
      <c r="A49" s="283"/>
      <c r="B49" s="284" t="s">
        <v>92</v>
      </c>
      <c r="C49" s="1014" t="s">
        <v>26</v>
      </c>
      <c r="D49" s="1015"/>
      <c r="E49" s="1015"/>
      <c r="F49" s="1016"/>
      <c r="G49" s="287" t="s">
        <v>1</v>
      </c>
      <c r="H49" s="1017">
        <f>IF(OR(A38=0,A38=""),"",VLOOKUP($A38,'Result Entry'!$B$9:$EB$208,9,0))</f>
        <v>36012</v>
      </c>
      <c r="I49" s="1017"/>
      <c r="J49" s="1017"/>
      <c r="K49" s="1017"/>
      <c r="L49" s="1017"/>
      <c r="M49" s="1018"/>
      <c r="N49" s="965"/>
      <c r="O49" s="1158"/>
      <c r="P49" s="1158"/>
      <c r="Q49" s="1158"/>
      <c r="R49" s="1158"/>
      <c r="S49" s="1158"/>
    </row>
    <row r="50" spans="1:19" s="35" customFormat="1" ht="33.75" customHeight="1">
      <c r="A50" s="283"/>
      <c r="B50" s="288" t="s">
        <v>92</v>
      </c>
      <c r="C50" s="1019" t="s">
        <v>65</v>
      </c>
      <c r="D50" s="1020"/>
      <c r="E50" s="289" t="str">
        <f>'Result Entry'!$K$6</f>
        <v>First Test</v>
      </c>
      <c r="F50" s="290" t="str">
        <f>'Result Entry'!$L$6</f>
        <v>Second Test</v>
      </c>
      <c r="G50" s="291" t="str">
        <f>'Result Entry'!$M$6</f>
        <v>Third Test</v>
      </c>
      <c r="H50" s="292" t="s">
        <v>66</v>
      </c>
      <c r="I50" s="293" t="s">
        <v>132</v>
      </c>
      <c r="J50" s="294" t="s">
        <v>32</v>
      </c>
      <c r="K50" s="1021" t="s">
        <v>111</v>
      </c>
      <c r="L50" s="1022"/>
      <c r="M50" s="295" t="s">
        <v>112</v>
      </c>
      <c r="N50" s="965"/>
      <c r="O50" s="1158"/>
      <c r="P50" s="1158"/>
      <c r="Q50" s="1158"/>
      <c r="R50" s="1158"/>
      <c r="S50" s="1158"/>
    </row>
    <row r="51" spans="1:19" s="35" customFormat="1" ht="19.5" customHeight="1" thickBot="1">
      <c r="A51" s="283"/>
      <c r="B51" s="288" t="s">
        <v>92</v>
      </c>
      <c r="C51" s="1023" t="s">
        <v>67</v>
      </c>
      <c r="D51" s="1024"/>
      <c r="E51" s="296">
        <f>'Result Entry'!$K$7</f>
        <v>10</v>
      </c>
      <c r="F51" s="297">
        <f>'Result Entry'!$L$7</f>
        <v>10</v>
      </c>
      <c r="G51" s="298">
        <f>'Result Entry'!$M$7</f>
        <v>10</v>
      </c>
      <c r="H51" s="299">
        <f>'Result Entry'!$R$7</f>
        <v>70</v>
      </c>
      <c r="I51" s="300">
        <f>SUM(E51:H51)</f>
        <v>100</v>
      </c>
      <c r="J51" s="301">
        <f>'Result Entry'!$V$7</f>
        <v>100</v>
      </c>
      <c r="K51" s="1025">
        <f>I51+J51</f>
        <v>200</v>
      </c>
      <c r="L51" s="1026"/>
      <c r="M51" s="302" t="s">
        <v>36</v>
      </c>
      <c r="N51" s="965"/>
      <c r="O51" s="1158"/>
      <c r="P51" s="1158"/>
      <c r="Q51" s="1158"/>
      <c r="R51" s="1158"/>
      <c r="S51" s="1158"/>
    </row>
    <row r="52" spans="1:19" s="35" customFormat="1" ht="17.25" customHeight="1">
      <c r="A52" s="283"/>
      <c r="B52" s="288" t="s">
        <v>92</v>
      </c>
      <c r="C52" s="1002" t="str">
        <f>'Result Entry'!$K$3</f>
        <v>Hindi</v>
      </c>
      <c r="D52" s="1003"/>
      <c r="E52" s="303">
        <f>IF(OR(A38=0,A38=""),"",IF(OR(C52="",$I43="NSO"),"",VLOOKUP($A38,'Result Entry'!$B$9:$EB$208,10,0)))</f>
        <v>0</v>
      </c>
      <c r="F52" s="304">
        <f>IF(OR(A38=0,A38=""),"",IF(OR(C52="",$I43="NSO"),"",VLOOKUP($A38,'Result Entry'!$B$9:$EB$208,11,0)))</f>
        <v>0</v>
      </c>
      <c r="G52" s="305">
        <f>IF(OR(A38=0,A38=""),"",IF(OR(C52="",$I43="NSO"),"",VLOOKUP($A38,'Result Entry'!$B$9:$EB$208,12,0)))</f>
        <v>0</v>
      </c>
      <c r="H52" s="306">
        <f>IF(OR(A38=0,A38=""),"",IF(OR(C52="",$I43="NSO"),"",VLOOKUP($A38,'Result Entry'!$B$9:$EB$208,17,0)))</f>
        <v>0</v>
      </c>
      <c r="I52" s="307">
        <f t="shared" ref="I52:I53" si="2">SUM(E52:H52)</f>
        <v>0</v>
      </c>
      <c r="J52" s="308">
        <f>IF(OR(A38=0,A38=""),"",IF(OR(C52="",$I43="NSO"),"",VLOOKUP($A38,'Result Entry'!$B$9:$EB$208,21,0)))</f>
        <v>0</v>
      </c>
      <c r="K52" s="1004">
        <f>SUM(I52,J52)</f>
        <v>0</v>
      </c>
      <c r="L52" s="1005"/>
      <c r="M52" s="309">
        <f>IF(OR(A38=0,A38=""),"",IF(OR(C52="",$I43="NSO"),"",VLOOKUP($A38,'Result Entry'!$B$9:$EB$208,24,0)))</f>
        <v>0</v>
      </c>
      <c r="N52" s="965"/>
      <c r="O52" s="1158"/>
      <c r="P52" s="1158"/>
      <c r="Q52" s="1158"/>
      <c r="R52" s="1158"/>
      <c r="S52" s="1158"/>
    </row>
    <row r="53" spans="1:19" s="35" customFormat="1" ht="17.25" customHeight="1">
      <c r="A53" s="283"/>
      <c r="B53" s="288" t="s">
        <v>92</v>
      </c>
      <c r="C53" s="1006" t="str">
        <f>'Result Entry'!$Z$3</f>
        <v>Mathematics</v>
      </c>
      <c r="D53" s="1007"/>
      <c r="E53" s="310">
        <f>IF(OR(A38=0,A38=""),"",IF(OR(C53="",$I43="NSO"),"",VLOOKUP($A38,'Result Entry'!$B$9:$EB$208,25,0)))</f>
        <v>10</v>
      </c>
      <c r="F53" s="311">
        <f>IF(OR(A38=0,A38=""),"",IF(OR(C53="",$I43="NSO"),"",VLOOKUP($A38,'Result Entry'!$B$9:$EB$208,26,0)))</f>
        <v>5</v>
      </c>
      <c r="G53" s="312">
        <f>IF(OR(A38=0,A38=""),"",IF(OR(C53="",$I43="NSO"),"",VLOOKUP($A38,'Result Entry'!$B$9:$EB$208,27,0)))</f>
        <v>5</v>
      </c>
      <c r="H53" s="306">
        <f>IF(OR(A38=0,A38=""),"",IF(OR(C53="",$I43="NSO"),"",VLOOKUP($A38,'Result Entry'!$B$9:$EB$208,32,0)))</f>
        <v>25</v>
      </c>
      <c r="I53" s="307">
        <f t="shared" si="2"/>
        <v>45</v>
      </c>
      <c r="J53" s="308">
        <f>IF(OR(A38=0,A38=""),"",IF(OR(C53="",$I43="NSO"),"",VLOOKUP($A38,'Result Entry'!$B$9:$EB$208,36,0)))</f>
        <v>50</v>
      </c>
      <c r="K53" s="1008">
        <f t="shared" ref="K53:K56" si="3">SUM(I53,J53)</f>
        <v>95</v>
      </c>
      <c r="L53" s="1009"/>
      <c r="M53" s="309" t="str">
        <f>IF(OR(A38=0,A38=""),"",IF(OR(C53="",$I43="NSO"),"",VLOOKUP($A38,'Result Entry'!$B$9:$EB$208,39,0)))</f>
        <v>D</v>
      </c>
      <c r="N53" s="965"/>
      <c r="O53" s="1158"/>
      <c r="P53" s="1158"/>
      <c r="Q53" s="1158"/>
      <c r="R53" s="1158"/>
      <c r="S53" s="1158"/>
    </row>
    <row r="54" spans="1:19" s="35" customFormat="1" ht="17.25" customHeight="1" thickBot="1">
      <c r="A54" s="283"/>
      <c r="B54" s="288" t="s">
        <v>92</v>
      </c>
      <c r="C54" s="1010" t="str">
        <f>'Result Entry'!$BD$3</f>
        <v>Env. Study</v>
      </c>
      <c r="D54" s="1011"/>
      <c r="E54" s="313">
        <f>IF(OR(A38=0,A38=""),"",IF(OR(C54="",$I43="NSO"),"",VLOOKUP($A38,'Result Entry'!$B$9:$EB$208,55,0)))</f>
        <v>0</v>
      </c>
      <c r="F54" s="314">
        <f>IF(OR(A38=0,A38=""),"",IF(OR(C54="",$I43="NSO"),"",VLOOKUP($A38,'Result Entry'!$B$9:$EB$208,56,0)))</f>
        <v>0</v>
      </c>
      <c r="G54" s="315">
        <f>IF(OR(A38=0,A38=""),"",IF(OR(C54="",$I43="NSO"),"",VLOOKUP($A38,'Result Entry'!$B$9:$EB$208,57,0)))</f>
        <v>0</v>
      </c>
      <c r="H54" s="316">
        <f>IF(OR(A38=0,A38=""),"",IF(OR(C52="",$I43="NSO"),"",VLOOKUP($A38,'Result Entry'!$B$9:$EB$208,62,0)))</f>
        <v>0</v>
      </c>
      <c r="I54" s="317">
        <f>SUM(E54:H54)</f>
        <v>0</v>
      </c>
      <c r="J54" s="318">
        <f>IF(OR(A38=0,A38=""),"",IF(OR(C53="",$I43="NSO"),"",VLOOKUP($A38,'Result Entry'!$B$9:$EB$208,66,0)))</f>
        <v>0</v>
      </c>
      <c r="K54" s="1012">
        <f t="shared" si="3"/>
        <v>0</v>
      </c>
      <c r="L54" s="1013"/>
      <c r="M54" s="319">
        <f>IF(OR(A38=0,A38=""),"",IF(OR(C53="",$I43="NSO"),"",VLOOKUP($A38,'Result Entry'!$B$9:$EB$208,69,0)))</f>
        <v>0</v>
      </c>
      <c r="N54" s="965"/>
      <c r="O54" s="1158"/>
      <c r="P54" s="1158"/>
      <c r="Q54" s="1158"/>
      <c r="R54" s="1158"/>
      <c r="S54" s="1158"/>
    </row>
    <row r="55" spans="1:19" s="35" customFormat="1" ht="17.25" customHeight="1">
      <c r="A55" s="283"/>
      <c r="B55" s="288" t="s">
        <v>92</v>
      </c>
      <c r="C55" s="1027" t="s">
        <v>67</v>
      </c>
      <c r="D55" s="1028"/>
      <c r="E55" s="320">
        <f>'Result Entry'!$AO$7</f>
        <v>5</v>
      </c>
      <c r="F55" s="321">
        <f>'Result Entry'!$AP$7</f>
        <v>5</v>
      </c>
      <c r="G55" s="322">
        <f>'Result Entry'!$AQ$7</f>
        <v>10</v>
      </c>
      <c r="H55" s="323">
        <f>'Result Entry'!$AV$7</f>
        <v>35</v>
      </c>
      <c r="I55" s="324">
        <f t="shared" ref="I55:I56" si="4">SUM(E55:H55)</f>
        <v>55</v>
      </c>
      <c r="J55" s="325">
        <f>'Result Entry'!$AZ$7</f>
        <v>50</v>
      </c>
      <c r="K55" s="1029">
        <f t="shared" si="3"/>
        <v>105</v>
      </c>
      <c r="L55" s="1030"/>
      <c r="M55" s="326" t="s">
        <v>36</v>
      </c>
      <c r="N55" s="965"/>
      <c r="O55" s="1158"/>
      <c r="P55" s="1158"/>
      <c r="Q55" s="1158"/>
      <c r="R55" s="1158"/>
      <c r="S55" s="1158"/>
    </row>
    <row r="56" spans="1:19" s="35" customFormat="1" ht="17.25" customHeight="1" thickBot="1">
      <c r="A56" s="283"/>
      <c r="B56" s="288" t="s">
        <v>92</v>
      </c>
      <c r="C56" s="1031" t="str">
        <f>'Result Entry'!$AO$3</f>
        <v>English</v>
      </c>
      <c r="D56" s="1032"/>
      <c r="E56" s="327">
        <f>IF(OR(A38=0,A38=""),"",IF(OR(C56="",$I43="NSO"),"",VLOOKUP($A38,'Result Entry'!$B$9:$EB$208,40,0)))</f>
        <v>0</v>
      </c>
      <c r="F56" s="328">
        <f>IF(OR(A38=0,A38=""),"",IF(OR(C56="",$I43="NSO"),"",VLOOKUP($A38,'Result Entry'!$B$9:$EB$208,41,0)))</f>
        <v>0</v>
      </c>
      <c r="G56" s="329">
        <f>IF(OR(A38=0,A38=""),"",IF(OR(C56="",$I43="NSO"),"",VLOOKUP($A38,'Result Entry'!$B$9:$EB$208,42,0)))</f>
        <v>0</v>
      </c>
      <c r="H56" s="330">
        <f>IF(OR(A38=0,A38=""),"",IF(OR(C56="",$I43="NSO"),"",VLOOKUP($A38,'Result Entry'!$B$9:$EB$208,47,0)))</f>
        <v>0</v>
      </c>
      <c r="I56" s="331">
        <f t="shared" si="4"/>
        <v>0</v>
      </c>
      <c r="J56" s="332">
        <f>IF(OR(A38=0,A38=""),"",IF(OR(C56="",$I43="NSO"),"",VLOOKUP($A38,'Result Entry'!$B$9:$EB$208,51,0)))</f>
        <v>0</v>
      </c>
      <c r="K56" s="1033">
        <f t="shared" si="3"/>
        <v>0</v>
      </c>
      <c r="L56" s="1034"/>
      <c r="M56" s="333">
        <f>IF(OR(A38=0,A38=""),"",IF(OR(C56="",$I43="NSO"),"",VLOOKUP($A38,'Result Entry'!$B$9:$EB$208,54,0)))</f>
        <v>0</v>
      </c>
      <c r="N56" s="965"/>
      <c r="O56" s="1158"/>
      <c r="P56" s="1158"/>
      <c r="Q56" s="1158"/>
      <c r="R56" s="1158"/>
      <c r="S56" s="1158"/>
    </row>
    <row r="57" spans="1:19" s="35" customFormat="1" ht="17.25" customHeight="1" thickBot="1">
      <c r="A57" s="283"/>
      <c r="B57" s="288" t="s">
        <v>92</v>
      </c>
      <c r="C57" s="1035"/>
      <c r="D57" s="1036"/>
      <c r="E57" s="1036"/>
      <c r="F57" s="1036"/>
      <c r="G57" s="1036"/>
      <c r="H57" s="1036"/>
      <c r="I57" s="1036"/>
      <c r="J57" s="1036"/>
      <c r="K57" s="1036"/>
      <c r="L57" s="1036"/>
      <c r="M57" s="1037"/>
      <c r="N57" s="965"/>
      <c r="O57" s="1158"/>
      <c r="P57" s="1158"/>
      <c r="Q57" s="1158"/>
      <c r="R57" s="1158"/>
      <c r="S57" s="1158"/>
    </row>
    <row r="58" spans="1:19" s="35" customFormat="1" ht="17.25" customHeight="1">
      <c r="A58" s="283"/>
      <c r="B58" s="288" t="s">
        <v>92</v>
      </c>
      <c r="C58" s="1038" t="s">
        <v>113</v>
      </c>
      <c r="D58" s="1039"/>
      <c r="E58" s="1040"/>
      <c r="F58" s="1044" t="s">
        <v>114</v>
      </c>
      <c r="G58" s="1044"/>
      <c r="H58" s="1045" t="s">
        <v>115</v>
      </c>
      <c r="I58" s="1046"/>
      <c r="J58" s="334" t="s">
        <v>51</v>
      </c>
      <c r="K58" s="335" t="s">
        <v>116</v>
      </c>
      <c r="L58" s="336" t="s">
        <v>49</v>
      </c>
      <c r="M58" s="337" t="s">
        <v>53</v>
      </c>
      <c r="N58" s="965"/>
      <c r="O58" s="1158"/>
      <c r="P58" s="1158"/>
      <c r="Q58" s="1158"/>
      <c r="R58" s="1158"/>
      <c r="S58" s="1158"/>
    </row>
    <row r="59" spans="1:19" s="35" customFormat="1" ht="17.25" customHeight="1" thickBot="1">
      <c r="A59" s="283"/>
      <c r="B59" s="288" t="s">
        <v>92</v>
      </c>
      <c r="C59" s="1041"/>
      <c r="D59" s="1042"/>
      <c r="E59" s="1043"/>
      <c r="F59" s="1047">
        <f>IF(OR(A38=0,A38=""),"",IF(OR($I43="",$I43="NSO"),"",VLOOKUP($A38,'Result Entry'!$B$9:$EB$208,105,0)))</f>
        <v>705</v>
      </c>
      <c r="G59" s="1048"/>
      <c r="H59" s="1047">
        <f>IF(OR(A38=0,A38=""),"",IF(OR($I43="",$I43="NSO"),"",VLOOKUP($A38,'Result Entry'!$B$9:$EB$208,106,0)))</f>
        <v>95</v>
      </c>
      <c r="I59" s="1048"/>
      <c r="J59" s="338">
        <f>IF(OR(A38=0,A38=""),"",IF(OR($I43="",$I43="NSO"),"",VLOOKUP($A38,'Result Entry'!$B$9:$EB$208,107,0)))</f>
        <v>13.475177304964539</v>
      </c>
      <c r="K59" s="339" t="str">
        <f>IF(OR(A38=0,A38=""),"",IF(OR($I43="",$I43="NSO"),"",VLOOKUP($A38,'Result Entry'!$B$9:$EB$208,108,0)))</f>
        <v>E</v>
      </c>
      <c r="L59" s="340" t="str">
        <f>IF(OR(A38=0,A38=""),"",IF(OR($I43="",$I43="NSO"),"",VLOOKUP($A38,'Result Entry'!$B$9:$EB$208,109,0)))</f>
        <v>Promoted</v>
      </c>
      <c r="M59" s="341" t="str">
        <f>IF(OR(A38=0,A38=""),"",IF(OR($I43="",$I43="NSO"),"",VLOOKUP($A38,'Result Entry'!$B$9:$EB$208,111,0)))</f>
        <v/>
      </c>
      <c r="N59" s="965"/>
      <c r="O59" s="1158"/>
      <c r="P59" s="1158"/>
      <c r="Q59" s="1158"/>
      <c r="R59" s="1158"/>
      <c r="S59" s="1158"/>
    </row>
    <row r="60" spans="1:19" s="35" customFormat="1" ht="17.25" customHeight="1" thickBot="1">
      <c r="A60" s="283"/>
      <c r="B60" s="284" t="s">
        <v>92</v>
      </c>
      <c r="C60" s="1067"/>
      <c r="D60" s="1068"/>
      <c r="E60" s="1068"/>
      <c r="F60" s="1068"/>
      <c r="G60" s="1068"/>
      <c r="H60" s="1069"/>
      <c r="I60" s="1070" t="s">
        <v>72</v>
      </c>
      <c r="J60" s="1071"/>
      <c r="K60" s="342">
        <f>IF(OR(A38=0,A38=""),"",IF(OR($I43="",$I43="NSO"),"",VLOOKUP($A38,'Result Entry'!$B$9:$EB$208,102,0)))</f>
        <v>0</v>
      </c>
      <c r="L60" s="1072" t="s">
        <v>91</v>
      </c>
      <c r="M60" s="1073"/>
      <c r="N60" s="965"/>
      <c r="O60" s="1158"/>
      <c r="P60" s="1158"/>
      <c r="Q60" s="1158"/>
      <c r="R60" s="1158"/>
      <c r="S60" s="1158"/>
    </row>
    <row r="61" spans="1:19" s="35" customFormat="1" ht="17.25" customHeight="1" thickBot="1">
      <c r="A61" s="283"/>
      <c r="B61" s="284" t="s">
        <v>92</v>
      </c>
      <c r="C61" s="1074" t="s">
        <v>71</v>
      </c>
      <c r="D61" s="1075"/>
      <c r="E61" s="1075"/>
      <c r="F61" s="1075"/>
      <c r="G61" s="1075"/>
      <c r="H61" s="1076"/>
      <c r="I61" s="1077" t="s">
        <v>73</v>
      </c>
      <c r="J61" s="1078"/>
      <c r="K61" s="343">
        <f>IF(OR(A38=0,A38=""),"",IF(OR($I43="",$I43="NSO"),"",VLOOKUP($A38,'Result Entry'!$B$9:$EB$208,103,0)))</f>
        <v>0</v>
      </c>
      <c r="L61" s="1079" t="str">
        <f>IF(OR(A38=0,A38=""),"",IF(OR($I43="",$I43="NSO"),"",VLOOKUP($A38,'Result Entry'!$B$9:$EB$208,104,0)))</f>
        <v/>
      </c>
      <c r="M61" s="1080"/>
      <c r="N61" s="965"/>
      <c r="O61" s="1158"/>
      <c r="P61" s="1158"/>
      <c r="Q61" s="1158"/>
      <c r="R61" s="1158"/>
      <c r="S61" s="1158"/>
    </row>
    <row r="62" spans="1:19" s="35" customFormat="1" ht="17.25" customHeight="1" thickBot="1">
      <c r="A62" s="283"/>
      <c r="B62" s="284" t="s">
        <v>92</v>
      </c>
      <c r="C62" s="1049" t="s">
        <v>65</v>
      </c>
      <c r="D62" s="1050"/>
      <c r="E62" s="1051"/>
      <c r="F62" s="1052" t="s">
        <v>68</v>
      </c>
      <c r="G62" s="1053"/>
      <c r="H62" s="344" t="s">
        <v>57</v>
      </c>
      <c r="I62" s="1054" t="s">
        <v>74</v>
      </c>
      <c r="J62" s="1055"/>
      <c r="K62" s="1056" t="str">
        <f>IF(OR(A38=0,A38=""),"",IF(OR($I43="",$I43="NSO"),"",VLOOKUP($A38,'Result Entry'!$B$9:$EB$208,112,0)))</f>
        <v>Needs Improvement</v>
      </c>
      <c r="L62" s="1056"/>
      <c r="M62" s="1057"/>
      <c r="N62" s="965"/>
      <c r="O62" s="1158"/>
      <c r="P62" s="1158"/>
      <c r="Q62" s="1158"/>
      <c r="R62" s="1158"/>
      <c r="S62" s="1158"/>
    </row>
    <row r="63" spans="1:19" s="35" customFormat="1" ht="17.25" customHeight="1">
      <c r="A63" s="283"/>
      <c r="B63" s="284" t="s">
        <v>92</v>
      </c>
      <c r="C63" s="1058" t="str">
        <f>'Result Entry'!$BS$3</f>
        <v>WORK EXP.</v>
      </c>
      <c r="D63" s="1059"/>
      <c r="E63" s="1060"/>
      <c r="F63" s="1061" t="str">
        <f>IF(OR(A38=0,A38=""),"",IF(OR(C63="",$I43="NSO"),"",VLOOKUP($A38,'Result Entry'!$B$9:$EB$208,119,0)))</f>
        <v>0/100</v>
      </c>
      <c r="G63" s="1060"/>
      <c r="H63" s="345">
        <f>IF(OR(A38=0,A38=""),"",IF(OR(C63="",$I43="NSO"),"",VLOOKUP($A38,'Result Entry'!$B$9:$EB$208,77,0)))</f>
        <v>0</v>
      </c>
      <c r="I63" s="1062" t="s">
        <v>94</v>
      </c>
      <c r="J63" s="1063"/>
      <c r="K63" s="1064">
        <f>IF(OR(A38=0,A38=""),"",'Result Entry'!$U$2)</f>
        <v>46106</v>
      </c>
      <c r="L63" s="1065"/>
      <c r="M63" s="1066"/>
      <c r="N63" s="965"/>
      <c r="O63" s="1158"/>
      <c r="P63" s="1158"/>
      <c r="Q63" s="1158"/>
      <c r="R63" s="1158"/>
      <c r="S63" s="1158"/>
    </row>
    <row r="64" spans="1:19" s="35" customFormat="1" ht="17.25" customHeight="1">
      <c r="A64" s="283"/>
      <c r="B64" s="284" t="s">
        <v>92</v>
      </c>
      <c r="C64" s="1058" t="str">
        <f>'Result Entry'!$CA$3</f>
        <v>ART EDU.</v>
      </c>
      <c r="D64" s="1059"/>
      <c r="E64" s="1060"/>
      <c r="F64" s="1061" t="str">
        <f>IF(OR(A38=0,A38=""),"",IF(OR(C64="",$I43="NSO"),"",VLOOKUP($A38,'Result Entry'!$B$9:$EB$208,123,0)))</f>
        <v>0/100</v>
      </c>
      <c r="G64" s="1060"/>
      <c r="H64" s="346">
        <f>IF(OR(A38=0,A38=""),"",IF(OR(A38=0,A38=""),"",IF(OR(C64="",$I43="NSO"),"",VLOOKUP($A38,'Result Entry'!$B$9:$EB$208,85,0))))</f>
        <v>0</v>
      </c>
      <c r="I64" s="1081"/>
      <c r="J64" s="1082"/>
      <c r="K64" s="1082"/>
      <c r="L64" s="1082"/>
      <c r="M64" s="1083"/>
      <c r="N64" s="965"/>
      <c r="O64" s="1158"/>
      <c r="P64" s="1158"/>
      <c r="Q64" s="1158"/>
      <c r="R64" s="1158"/>
      <c r="S64" s="1158"/>
    </row>
    <row r="65" spans="1:19" s="35" customFormat="1" ht="17.25" customHeight="1">
      <c r="A65" s="283"/>
      <c r="B65" s="284"/>
      <c r="C65" s="1058" t="str">
        <f>'Result Entry'!$CI$3</f>
        <v>H&amp;P. EDU.</v>
      </c>
      <c r="D65" s="1059"/>
      <c r="E65" s="1060"/>
      <c r="F65" s="1061" t="str">
        <f>IF(OR(A38=0,A38=""),"",IF(OR(C65="",$I43="NSO"),"",VLOOKUP($A38,'Result Entry'!$B$9:$EB$208,127,0)))</f>
        <v>0/100</v>
      </c>
      <c r="G65" s="1060"/>
      <c r="H65" s="346">
        <f>IF(OR(A38=0,A38=""),"",IF(OR(C65="",$I43="NSO"),"",VLOOKUP($A38,'Result Entry'!$B$9:$EB$208,93,0)))</f>
        <v>0</v>
      </c>
      <c r="I65" s="1084"/>
      <c r="J65" s="1085"/>
      <c r="K65" s="1085"/>
      <c r="L65" s="1085"/>
      <c r="M65" s="1086"/>
      <c r="N65" s="965"/>
      <c r="O65" s="1158"/>
      <c r="P65" s="1158"/>
      <c r="Q65" s="1158"/>
      <c r="R65" s="1158"/>
      <c r="S65" s="1158"/>
    </row>
    <row r="66" spans="1:19" s="35" customFormat="1" ht="17.25" customHeight="1" thickBot="1">
      <c r="A66" s="283"/>
      <c r="B66" s="284" t="s">
        <v>92</v>
      </c>
      <c r="C66" s="1087">
        <f>'Result Entry'!$CQ$3</f>
        <v>0</v>
      </c>
      <c r="D66" s="1088"/>
      <c r="E66" s="1089"/>
      <c r="F66" s="1061" t="str">
        <f>IF(OR(A38=0,A38=""),"",IF(OR(C66="",$I43="NSO"),"",VLOOKUP($A38,'Result Entry'!$B$9:$EB$208,131,0)))</f>
        <v>0/0</v>
      </c>
      <c r="G66" s="1060"/>
      <c r="H66" s="347">
        <f>IF(OR(A38=0,A38=""),"",IF(OR(C66="",$I43="NSO"),"",VLOOKUP($A38,'Result Entry'!$B$9:$EB$208,97,0)))</f>
        <v>0</v>
      </c>
      <c r="I66" s="1090" t="s">
        <v>87</v>
      </c>
      <c r="J66" s="1091"/>
      <c r="K66" s="1096"/>
      <c r="L66" s="1097"/>
      <c r="M66" s="1098"/>
      <c r="N66" s="965"/>
      <c r="O66" s="1158"/>
      <c r="P66" s="1158"/>
      <c r="Q66" s="1158"/>
      <c r="R66" s="1158"/>
      <c r="S66" s="1158"/>
    </row>
    <row r="67" spans="1:19" s="35" customFormat="1" ht="17.25" customHeight="1">
      <c r="A67" s="283"/>
      <c r="B67" s="284" t="s">
        <v>92</v>
      </c>
      <c r="C67" s="1105" t="s">
        <v>75</v>
      </c>
      <c r="D67" s="1106"/>
      <c r="E67" s="1106"/>
      <c r="F67" s="1106"/>
      <c r="G67" s="1106"/>
      <c r="H67" s="1107"/>
      <c r="I67" s="1092"/>
      <c r="J67" s="1093"/>
      <c r="K67" s="1099"/>
      <c r="L67" s="1100"/>
      <c r="M67" s="1101"/>
      <c r="N67" s="965"/>
      <c r="O67" s="1158"/>
      <c r="P67" s="1158"/>
      <c r="Q67" s="1158"/>
      <c r="R67" s="1158"/>
      <c r="S67" s="1158"/>
    </row>
    <row r="68" spans="1:19" s="35" customFormat="1" ht="17.25" customHeight="1">
      <c r="A68" s="283"/>
      <c r="B68" s="284" t="s">
        <v>92</v>
      </c>
      <c r="C68" s="348" t="s">
        <v>37</v>
      </c>
      <c r="D68" s="1108" t="s">
        <v>81</v>
      </c>
      <c r="E68" s="1109"/>
      <c r="F68" s="1108" t="s">
        <v>82</v>
      </c>
      <c r="G68" s="1110"/>
      <c r="H68" s="1111"/>
      <c r="I68" s="1094"/>
      <c r="J68" s="1095"/>
      <c r="K68" s="1102"/>
      <c r="L68" s="1103"/>
      <c r="M68" s="1104"/>
      <c r="N68" s="965"/>
      <c r="O68" s="1158"/>
      <c r="P68" s="1158"/>
      <c r="Q68" s="1158"/>
      <c r="R68" s="1158"/>
      <c r="S68" s="1158"/>
    </row>
    <row r="69" spans="1:19" s="35" customFormat="1" ht="17.25" customHeight="1">
      <c r="A69" s="283"/>
      <c r="B69" s="284" t="s">
        <v>92</v>
      </c>
      <c r="C69" s="349" t="s">
        <v>76</v>
      </c>
      <c r="D69" s="1061" t="s">
        <v>161</v>
      </c>
      <c r="E69" s="1112"/>
      <c r="F69" s="1061" t="s">
        <v>83</v>
      </c>
      <c r="G69" s="1113"/>
      <c r="H69" s="1114"/>
      <c r="I69" s="1115" t="s">
        <v>88</v>
      </c>
      <c r="J69" s="1116"/>
      <c r="K69" s="1116"/>
      <c r="L69" s="1116"/>
      <c r="M69" s="1117"/>
      <c r="N69" s="965"/>
      <c r="O69" s="1158"/>
      <c r="P69" s="1158"/>
      <c r="Q69" s="1158"/>
      <c r="R69" s="1158"/>
      <c r="S69" s="1158"/>
    </row>
    <row r="70" spans="1:19" s="35" customFormat="1" ht="17.25" customHeight="1">
      <c r="A70" s="283"/>
      <c r="B70" s="284" t="s">
        <v>92</v>
      </c>
      <c r="C70" s="350" t="s">
        <v>77</v>
      </c>
      <c r="D70" s="1061" t="s">
        <v>162</v>
      </c>
      <c r="E70" s="1112"/>
      <c r="F70" s="1061" t="s">
        <v>84</v>
      </c>
      <c r="G70" s="1113"/>
      <c r="H70" s="1114"/>
      <c r="I70" s="1118"/>
      <c r="J70" s="1119"/>
      <c r="K70" s="1119"/>
      <c r="L70" s="1119"/>
      <c r="M70" s="1120"/>
      <c r="N70" s="965"/>
      <c r="O70" s="1158"/>
      <c r="P70" s="1158"/>
      <c r="Q70" s="1158"/>
      <c r="R70" s="1158"/>
      <c r="S70" s="1158"/>
    </row>
    <row r="71" spans="1:19" s="35" customFormat="1" ht="17.25" customHeight="1">
      <c r="A71" s="283"/>
      <c r="B71" s="284" t="s">
        <v>92</v>
      </c>
      <c r="C71" s="350" t="s">
        <v>79</v>
      </c>
      <c r="D71" s="1061" t="s">
        <v>163</v>
      </c>
      <c r="E71" s="1112"/>
      <c r="F71" s="1061" t="s">
        <v>85</v>
      </c>
      <c r="G71" s="1113"/>
      <c r="H71" s="1114"/>
      <c r="I71" s="1118"/>
      <c r="J71" s="1119"/>
      <c r="K71" s="1119"/>
      <c r="L71" s="1119"/>
      <c r="M71" s="1120"/>
      <c r="N71" s="965"/>
      <c r="O71" s="1158"/>
      <c r="P71" s="1158"/>
      <c r="Q71" s="1158"/>
      <c r="R71" s="1158"/>
      <c r="S71" s="1158"/>
    </row>
    <row r="72" spans="1:19" s="35" customFormat="1" ht="17.25" customHeight="1">
      <c r="A72" s="283"/>
      <c r="B72" s="284" t="s">
        <v>92</v>
      </c>
      <c r="C72" s="350" t="s">
        <v>78</v>
      </c>
      <c r="D72" s="1061" t="s">
        <v>164</v>
      </c>
      <c r="E72" s="1112"/>
      <c r="F72" s="1061" t="s">
        <v>166</v>
      </c>
      <c r="G72" s="1113"/>
      <c r="H72" s="1114"/>
      <c r="I72" s="1121"/>
      <c r="J72" s="1122"/>
      <c r="K72" s="1122"/>
      <c r="L72" s="1122"/>
      <c r="M72" s="1123"/>
      <c r="N72" s="965"/>
      <c r="O72" s="1158"/>
      <c r="P72" s="1158"/>
      <c r="Q72" s="1158"/>
      <c r="R72" s="1158"/>
      <c r="S72" s="1158"/>
    </row>
    <row r="73" spans="1:19" s="35" customFormat="1" ht="17.25" customHeight="1" thickBot="1">
      <c r="A73" s="283"/>
      <c r="B73" s="351" t="s">
        <v>92</v>
      </c>
      <c r="C73" s="352" t="s">
        <v>80</v>
      </c>
      <c r="D73" s="1128" t="s">
        <v>165</v>
      </c>
      <c r="E73" s="1129"/>
      <c r="F73" s="1128" t="s">
        <v>86</v>
      </c>
      <c r="G73" s="1130"/>
      <c r="H73" s="1131"/>
      <c r="I73" s="1132" t="s">
        <v>117</v>
      </c>
      <c r="J73" s="1133"/>
      <c r="K73" s="1133"/>
      <c r="L73" s="1133"/>
      <c r="M73" s="1134"/>
      <c r="N73" s="965"/>
      <c r="O73" s="1158"/>
      <c r="P73" s="1158"/>
      <c r="Q73" s="1158"/>
      <c r="R73" s="1158"/>
      <c r="S73" s="1158"/>
    </row>
    <row r="74" spans="1:19" s="35" customFormat="1" ht="17.25" customHeight="1" thickBot="1">
      <c r="A74" s="1135"/>
      <c r="B74" s="1135"/>
      <c r="C74" s="1135"/>
      <c r="D74" s="1135"/>
      <c r="E74" s="1135"/>
      <c r="F74" s="1135"/>
      <c r="G74" s="1135"/>
      <c r="H74" s="1135"/>
      <c r="I74" s="1135"/>
      <c r="J74" s="1135"/>
      <c r="K74" s="1135"/>
      <c r="L74" s="1135"/>
      <c r="M74" s="1135"/>
      <c r="N74" s="965"/>
      <c r="O74" s="1158"/>
      <c r="P74" s="1158"/>
      <c r="Q74" s="1158"/>
      <c r="R74" s="1158"/>
      <c r="S74" s="1158"/>
    </row>
    <row r="75" spans="1:19" s="138" customFormat="1" ht="20.25" customHeight="1" thickBot="1">
      <c r="A75" s="278">
        <f>IF(OR(A38=0,A38=""),"",A38+1)</f>
        <v>3</v>
      </c>
      <c r="B75" s="962" t="s">
        <v>60</v>
      </c>
      <c r="C75" s="963"/>
      <c r="D75" s="963"/>
      <c r="E75" s="963"/>
      <c r="F75" s="963"/>
      <c r="G75" s="963"/>
      <c r="H75" s="963"/>
      <c r="I75" s="963"/>
      <c r="J75" s="963"/>
      <c r="K75" s="963"/>
      <c r="L75" s="963"/>
      <c r="M75" s="964"/>
      <c r="N75" s="965"/>
      <c r="O75" s="1158"/>
      <c r="P75" s="1158"/>
      <c r="Q75" s="1158"/>
      <c r="R75" s="1158"/>
      <c r="S75" s="1158"/>
    </row>
    <row r="76" spans="1:19" ht="42.75" customHeight="1">
      <c r="A76" s="279"/>
      <c r="B76" s="966">
        <v>108</v>
      </c>
      <c r="C76" s="968">
        <f>logo</f>
        <v>0</v>
      </c>
      <c r="D76" s="970" t="str">
        <f>Master!$E$8</f>
        <v xml:space="preserve">Govt.Sr.Sec.Sch. </v>
      </c>
      <c r="E76" s="971"/>
      <c r="F76" s="971"/>
      <c r="G76" s="971"/>
      <c r="H76" s="971"/>
      <c r="I76" s="971"/>
      <c r="J76" s="971"/>
      <c r="K76" s="971"/>
      <c r="L76" s="971"/>
      <c r="M76" s="972"/>
      <c r="N76" s="965"/>
      <c r="O76" s="1158"/>
      <c r="P76" s="1158"/>
      <c r="Q76" s="1158"/>
      <c r="R76" s="1158"/>
      <c r="S76" s="1158"/>
    </row>
    <row r="77" spans="1:19" ht="27" customHeight="1" thickBot="1">
      <c r="A77" s="279"/>
      <c r="B77" s="967"/>
      <c r="C77" s="969"/>
      <c r="D77" s="973" t="str">
        <f>Master!$E$11</f>
        <v>P.S.-Bapini (Jodhpur)</v>
      </c>
      <c r="E77" s="973"/>
      <c r="F77" s="973"/>
      <c r="G77" s="973"/>
      <c r="H77" s="973"/>
      <c r="I77" s="973"/>
      <c r="J77" s="973"/>
      <c r="K77" s="973"/>
      <c r="L77" s="973"/>
      <c r="M77" s="974"/>
      <c r="N77" s="965"/>
      <c r="O77" s="1158"/>
      <c r="P77" s="1158"/>
      <c r="Q77" s="1158"/>
      <c r="R77" s="1158"/>
      <c r="S77" s="1158"/>
    </row>
    <row r="78" spans="1:19" ht="37.5" customHeight="1">
      <c r="A78" s="279"/>
      <c r="B78" s="280"/>
      <c r="C78" s="975" t="s">
        <v>61</v>
      </c>
      <c r="D78" s="976"/>
      <c r="E78" s="976"/>
      <c r="F78" s="976"/>
      <c r="G78" s="976"/>
      <c r="H78" s="976"/>
      <c r="I78" s="977"/>
      <c r="J78" s="978" t="s">
        <v>89</v>
      </c>
      <c r="K78" s="978"/>
      <c r="L78" s="979">
        <f>Master!$E$14</f>
        <v>810000000</v>
      </c>
      <c r="M78" s="980"/>
      <c r="N78" s="965"/>
      <c r="O78" s="1158"/>
      <c r="P78" s="1158"/>
      <c r="Q78" s="1158"/>
      <c r="R78" s="1158"/>
      <c r="S78" s="1158"/>
    </row>
    <row r="79" spans="1:19" ht="7.5" customHeight="1" thickBot="1">
      <c r="A79" s="279"/>
      <c r="B79" s="281"/>
      <c r="C79" s="975"/>
      <c r="D79" s="976"/>
      <c r="E79" s="976"/>
      <c r="F79" s="976"/>
      <c r="G79" s="976"/>
      <c r="H79" s="976"/>
      <c r="I79" s="977"/>
      <c r="J79" s="981" t="s">
        <v>62</v>
      </c>
      <c r="K79" s="982"/>
      <c r="L79" s="991" t="str">
        <f>Master!$E$6</f>
        <v>2025-26</v>
      </c>
      <c r="M79" s="992"/>
      <c r="N79" s="965"/>
      <c r="O79" s="1158"/>
      <c r="P79" s="1158"/>
      <c r="Q79" s="1158"/>
      <c r="R79" s="1158"/>
      <c r="S79" s="1158"/>
    </row>
    <row r="80" spans="1:19" ht="23.25" customHeight="1" thickBot="1">
      <c r="A80" s="279"/>
      <c r="B80" s="281"/>
      <c r="C80" s="995" t="s">
        <v>118</v>
      </c>
      <c r="D80" s="996"/>
      <c r="E80" s="996"/>
      <c r="F80" s="996"/>
      <c r="G80" s="996"/>
      <c r="H80" s="996"/>
      <c r="I80" s="282">
        <f>IF(OR(A75=0,A75=""),"",VLOOKUP($A75,'Result Entry'!$B$9:$F$208,5,0))</f>
        <v>0</v>
      </c>
      <c r="J80" s="983"/>
      <c r="K80" s="984"/>
      <c r="L80" s="993"/>
      <c r="M80" s="994"/>
      <c r="N80" s="965"/>
      <c r="O80" s="1158"/>
      <c r="P80" s="1158"/>
      <c r="Q80" s="1158"/>
      <c r="R80" s="1158"/>
      <c r="S80" s="1158"/>
    </row>
    <row r="81" spans="1:19" s="35" customFormat="1" ht="19.5" customHeight="1">
      <c r="A81" s="283"/>
      <c r="B81" s="284" t="s">
        <v>92</v>
      </c>
      <c r="C81" s="997" t="s">
        <v>21</v>
      </c>
      <c r="D81" s="998"/>
      <c r="E81" s="998"/>
      <c r="F81" s="999"/>
      <c r="G81" s="285" t="s">
        <v>1</v>
      </c>
      <c r="H81" s="1000">
        <f>IF(OR(A75=0,A75=""),"",VLOOKUP($A75,'Result Entry'!$B$9:$EB$208,3,0))</f>
        <v>55</v>
      </c>
      <c r="I81" s="1000"/>
      <c r="J81" s="1000"/>
      <c r="K81" s="1000"/>
      <c r="L81" s="1000"/>
      <c r="M81" s="1001"/>
      <c r="N81" s="965"/>
      <c r="O81" s="1158"/>
      <c r="P81" s="1158"/>
      <c r="Q81" s="1158"/>
      <c r="R81" s="1158"/>
      <c r="S81" s="1158"/>
    </row>
    <row r="82" spans="1:19" s="35" customFormat="1" ht="19.5" customHeight="1">
      <c r="A82" s="283"/>
      <c r="B82" s="284" t="s">
        <v>92</v>
      </c>
      <c r="C82" s="985" t="s">
        <v>23</v>
      </c>
      <c r="D82" s="986"/>
      <c r="E82" s="986"/>
      <c r="F82" s="987"/>
      <c r="G82" s="286" t="s">
        <v>1</v>
      </c>
      <c r="H82" s="988">
        <f>IF(OR(A75=0,A75=""),"",VLOOKUP($A75,'Result Entry'!$B$9:$EB$208,6,0))</f>
        <v>0</v>
      </c>
      <c r="I82" s="988"/>
      <c r="J82" s="988"/>
      <c r="K82" s="988"/>
      <c r="L82" s="988"/>
      <c r="M82" s="989"/>
      <c r="N82" s="965"/>
      <c r="O82" s="1158"/>
      <c r="P82" s="1158"/>
      <c r="Q82" s="1158"/>
      <c r="R82" s="1158"/>
      <c r="S82" s="1158"/>
    </row>
    <row r="83" spans="1:19" s="35" customFormat="1" ht="19.5" customHeight="1">
      <c r="A83" s="283"/>
      <c r="B83" s="284" t="s">
        <v>92</v>
      </c>
      <c r="C83" s="985" t="s">
        <v>24</v>
      </c>
      <c r="D83" s="986"/>
      <c r="E83" s="986"/>
      <c r="F83" s="987"/>
      <c r="G83" s="286" t="s">
        <v>1</v>
      </c>
      <c r="H83" s="988">
        <f>IF(OR(A75=0,A75=""),"",VLOOKUP($A75,'Result Entry'!$B$9:$EB$208,7,0))</f>
        <v>0</v>
      </c>
      <c r="I83" s="988"/>
      <c r="J83" s="988"/>
      <c r="K83" s="988"/>
      <c r="L83" s="988"/>
      <c r="M83" s="989"/>
      <c r="N83" s="965"/>
      <c r="O83" s="1158"/>
      <c r="P83" s="1158"/>
      <c r="Q83" s="1158"/>
      <c r="R83" s="1158"/>
      <c r="S83" s="1158"/>
    </row>
    <row r="84" spans="1:19" s="35" customFormat="1" ht="19.5" customHeight="1">
      <c r="A84" s="283"/>
      <c r="B84" s="284" t="s">
        <v>92</v>
      </c>
      <c r="C84" s="985" t="s">
        <v>63</v>
      </c>
      <c r="D84" s="986"/>
      <c r="E84" s="986"/>
      <c r="F84" s="987"/>
      <c r="G84" s="286" t="s">
        <v>1</v>
      </c>
      <c r="H84" s="988">
        <f>IF(OR(A75=0,A75=""),"",VLOOKUP($A75,'Result Entry'!$B$9:$EB$208,8,0))</f>
        <v>0</v>
      </c>
      <c r="I84" s="988"/>
      <c r="J84" s="988"/>
      <c r="K84" s="988"/>
      <c r="L84" s="988"/>
      <c r="M84" s="989"/>
      <c r="N84" s="965"/>
      <c r="O84" s="1158"/>
      <c r="P84" s="1158"/>
      <c r="Q84" s="1158"/>
      <c r="R84" s="1158"/>
      <c r="S84" s="1158"/>
    </row>
    <row r="85" spans="1:19" s="35" customFormat="1" ht="19.5" customHeight="1">
      <c r="A85" s="283"/>
      <c r="B85" s="284" t="s">
        <v>92</v>
      </c>
      <c r="C85" s="985" t="s">
        <v>64</v>
      </c>
      <c r="D85" s="986"/>
      <c r="E85" s="986"/>
      <c r="F85" s="987"/>
      <c r="G85" s="286" t="s">
        <v>1</v>
      </c>
      <c r="H85" s="990" t="str">
        <f>IF(OR(A75=0,A75=""),"",CONCATENATE('Result Entry'!$F$4,'Result Entry'!$I$4))</f>
        <v>2(A)</v>
      </c>
      <c r="I85" s="988"/>
      <c r="J85" s="988"/>
      <c r="K85" s="988"/>
      <c r="L85" s="988"/>
      <c r="M85" s="989"/>
      <c r="N85" s="965"/>
      <c r="O85" s="1158"/>
      <c r="P85" s="1158"/>
      <c r="Q85" s="1158"/>
      <c r="R85" s="1158"/>
      <c r="S85" s="1158"/>
    </row>
    <row r="86" spans="1:19" s="35" customFormat="1" ht="19.5" customHeight="1" thickBot="1">
      <c r="A86" s="283"/>
      <c r="B86" s="284" t="s">
        <v>92</v>
      </c>
      <c r="C86" s="1014" t="s">
        <v>26</v>
      </c>
      <c r="D86" s="1015"/>
      <c r="E86" s="1015"/>
      <c r="F86" s="1016"/>
      <c r="G86" s="287" t="s">
        <v>1</v>
      </c>
      <c r="H86" s="1017">
        <f>IF(OR(A75=0,A75=""),"",VLOOKUP($A75,'Result Entry'!$B$9:$EB$208,9,0))</f>
        <v>0</v>
      </c>
      <c r="I86" s="1017"/>
      <c r="J86" s="1017"/>
      <c r="K86" s="1017"/>
      <c r="L86" s="1017"/>
      <c r="M86" s="1018"/>
      <c r="N86" s="965"/>
      <c r="O86" s="1158"/>
      <c r="P86" s="1158"/>
      <c r="Q86" s="1158"/>
      <c r="R86" s="1158"/>
      <c r="S86" s="1158"/>
    </row>
    <row r="87" spans="1:19" s="35" customFormat="1" ht="33.75" customHeight="1">
      <c r="A87" s="283"/>
      <c r="B87" s="288" t="s">
        <v>92</v>
      </c>
      <c r="C87" s="1019" t="s">
        <v>65</v>
      </c>
      <c r="D87" s="1020"/>
      <c r="E87" s="289" t="str">
        <f>'Result Entry'!$K$6</f>
        <v>First Test</v>
      </c>
      <c r="F87" s="290" t="str">
        <f>'Result Entry'!$L$6</f>
        <v>Second Test</v>
      </c>
      <c r="G87" s="291" t="str">
        <f>'Result Entry'!$M$6</f>
        <v>Third Test</v>
      </c>
      <c r="H87" s="292" t="s">
        <v>66</v>
      </c>
      <c r="I87" s="293" t="s">
        <v>132</v>
      </c>
      <c r="J87" s="294" t="s">
        <v>32</v>
      </c>
      <c r="K87" s="1021" t="s">
        <v>111</v>
      </c>
      <c r="L87" s="1022"/>
      <c r="M87" s="295" t="s">
        <v>112</v>
      </c>
      <c r="N87" s="965"/>
      <c r="O87" s="1158"/>
      <c r="P87" s="1158"/>
      <c r="Q87" s="1158"/>
      <c r="R87" s="1158"/>
      <c r="S87" s="1158"/>
    </row>
    <row r="88" spans="1:19" s="35" customFormat="1" ht="19.5" customHeight="1" thickBot="1">
      <c r="A88" s="283"/>
      <c r="B88" s="288" t="s">
        <v>92</v>
      </c>
      <c r="C88" s="1023" t="s">
        <v>67</v>
      </c>
      <c r="D88" s="1024"/>
      <c r="E88" s="296">
        <f>'Result Entry'!$K$7</f>
        <v>10</v>
      </c>
      <c r="F88" s="297">
        <f>'Result Entry'!$L$7</f>
        <v>10</v>
      </c>
      <c r="G88" s="298">
        <f>'Result Entry'!$M$7</f>
        <v>10</v>
      </c>
      <c r="H88" s="299">
        <f>'Result Entry'!$R$7</f>
        <v>70</v>
      </c>
      <c r="I88" s="300">
        <f>SUM(E88:H88)</f>
        <v>100</v>
      </c>
      <c r="J88" s="301">
        <f>'Result Entry'!$V$7</f>
        <v>100</v>
      </c>
      <c r="K88" s="1025">
        <f>I88+J88</f>
        <v>200</v>
      </c>
      <c r="L88" s="1026"/>
      <c r="M88" s="302" t="s">
        <v>36</v>
      </c>
      <c r="N88" s="965"/>
      <c r="O88" s="1158"/>
      <c r="P88" s="1158"/>
      <c r="Q88" s="1158"/>
      <c r="R88" s="1158"/>
      <c r="S88" s="1158"/>
    </row>
    <row r="89" spans="1:19" s="35" customFormat="1" ht="17.25" customHeight="1">
      <c r="A89" s="283"/>
      <c r="B89" s="288" t="s">
        <v>92</v>
      </c>
      <c r="C89" s="1002" t="str">
        <f>'Result Entry'!$K$3</f>
        <v>Hindi</v>
      </c>
      <c r="D89" s="1003"/>
      <c r="E89" s="303">
        <f>IF(OR(A75=0,A75=""),"",IF(OR(C89="",$I80="NSO"),"",VLOOKUP($A75,'Result Entry'!$B$9:$EB$208,10,0)))</f>
        <v>0</v>
      </c>
      <c r="F89" s="304">
        <f>IF(OR(A75=0,A75=""),"",IF(OR(C89="",$I80="NSO"),"",VLOOKUP($A75,'Result Entry'!$B$9:$EB$208,11,0)))</f>
        <v>0</v>
      </c>
      <c r="G89" s="305">
        <f>IF(OR(A75=0,A75=""),"",IF(OR(C89="",$I80="NSO"),"",VLOOKUP($A75,'Result Entry'!$B$9:$EB$208,12,0)))</f>
        <v>0</v>
      </c>
      <c r="H89" s="306">
        <f>IF(OR(A75=0,A75=""),"",IF(OR(C89="",$I80="NSO"),"",VLOOKUP($A75,'Result Entry'!$B$9:$EB$208,17,0)))</f>
        <v>0</v>
      </c>
      <c r="I89" s="307">
        <f t="shared" ref="I89:I90" si="5">SUM(E89:H89)</f>
        <v>0</v>
      </c>
      <c r="J89" s="308">
        <f>IF(OR(A75=0,A75=""),"",IF(OR(C89="",$I80="NSO"),"",VLOOKUP($A75,'Result Entry'!$B$9:$EB$208,21,0)))</f>
        <v>0</v>
      </c>
      <c r="K89" s="1004">
        <f>SUM(I89,J89)</f>
        <v>0</v>
      </c>
      <c r="L89" s="1005"/>
      <c r="M89" s="309" t="str">
        <f>IF(OR(A75=0,A75=""),"",IF(OR(C89="",$I80="NSO"),"",VLOOKUP($A75,'Result Entry'!$B$9:$EB$208,24,0)))</f>
        <v/>
      </c>
      <c r="N89" s="965"/>
      <c r="O89" s="1158"/>
      <c r="P89" s="1158"/>
      <c r="Q89" s="1158"/>
      <c r="R89" s="1158"/>
      <c r="S89" s="1158"/>
    </row>
    <row r="90" spans="1:19" s="35" customFormat="1" ht="17.25" customHeight="1">
      <c r="A90" s="283"/>
      <c r="B90" s="288" t="s">
        <v>92</v>
      </c>
      <c r="C90" s="1006" t="str">
        <f>'Result Entry'!$Z$3</f>
        <v>Mathematics</v>
      </c>
      <c r="D90" s="1007"/>
      <c r="E90" s="310">
        <f>IF(OR(A75=0,A75=""),"",IF(OR(C90="",$I80="NSO"),"",VLOOKUP($A75,'Result Entry'!$B$9:$EB$208,25,0)))</f>
        <v>0</v>
      </c>
      <c r="F90" s="311">
        <f>IF(OR(A75=0,A75=""),"",IF(OR(C90="",$I80="NSO"),"",VLOOKUP($A75,'Result Entry'!$B$9:$EB$208,26,0)))</f>
        <v>0</v>
      </c>
      <c r="G90" s="312">
        <f>IF(OR(A75=0,A75=""),"",IF(OR(C90="",$I80="NSO"),"",VLOOKUP($A75,'Result Entry'!$B$9:$EB$208,27,0)))</f>
        <v>0</v>
      </c>
      <c r="H90" s="306">
        <f>IF(OR(A75=0,A75=""),"",IF(OR(C90="",$I80="NSO"),"",VLOOKUP($A75,'Result Entry'!$B$9:$EB$208,32,0)))</f>
        <v>0</v>
      </c>
      <c r="I90" s="307">
        <f t="shared" si="5"/>
        <v>0</v>
      </c>
      <c r="J90" s="308">
        <f>IF(OR(A75=0,A75=""),"",IF(OR(C90="",$I80="NSO"),"",VLOOKUP($A75,'Result Entry'!$B$9:$EB$208,36,0)))</f>
        <v>0</v>
      </c>
      <c r="K90" s="1008">
        <f t="shared" ref="K90:K93" si="6">SUM(I90,J90)</f>
        <v>0</v>
      </c>
      <c r="L90" s="1009"/>
      <c r="M90" s="309" t="str">
        <f>IF(OR(A75=0,A75=""),"",IF(OR(C90="",$I80="NSO"),"",VLOOKUP($A75,'Result Entry'!$B$9:$EB$208,39,0)))</f>
        <v/>
      </c>
      <c r="N90" s="965"/>
      <c r="O90" s="1158"/>
      <c r="P90" s="1158"/>
      <c r="Q90" s="1158"/>
      <c r="R90" s="1158"/>
      <c r="S90" s="1158"/>
    </row>
    <row r="91" spans="1:19" s="35" customFormat="1" ht="17.25" customHeight="1" thickBot="1">
      <c r="A91" s="283"/>
      <c r="B91" s="288" t="s">
        <v>92</v>
      </c>
      <c r="C91" s="1010" t="str">
        <f>'Result Entry'!$BD$3</f>
        <v>Env. Study</v>
      </c>
      <c r="D91" s="1011"/>
      <c r="E91" s="313">
        <f>IF(OR(A75=0,A75=""),"",IF(OR(C91="",$I80="NSO"),"",VLOOKUP($A75,'Result Entry'!$B$9:$EB$208,55,0)))</f>
        <v>0</v>
      </c>
      <c r="F91" s="314">
        <f>IF(OR(A75=0,A75=""),"",IF(OR(C91="",$I80="NSO"),"",VLOOKUP($A75,'Result Entry'!$B$9:$EB$208,56,0)))</f>
        <v>0</v>
      </c>
      <c r="G91" s="315">
        <f>IF(OR(A75=0,A75=""),"",IF(OR(C91="",$I80="NSO"),"",VLOOKUP($A75,'Result Entry'!$B$9:$EB$208,57,0)))</f>
        <v>0</v>
      </c>
      <c r="H91" s="316">
        <f>IF(OR(A75=0,A75=""),"",IF(OR(C89="",$I80="NSO"),"",VLOOKUP($A75,'Result Entry'!$B$9:$EB$208,62,0)))</f>
        <v>0</v>
      </c>
      <c r="I91" s="317">
        <f>SUM(E91:H91)</f>
        <v>0</v>
      </c>
      <c r="J91" s="318">
        <f>IF(OR(A75=0,A75=""),"",IF(OR(C90="",$I80="NSO"),"",VLOOKUP($A75,'Result Entry'!$B$9:$EB$208,66,0)))</f>
        <v>0</v>
      </c>
      <c r="K91" s="1012">
        <f t="shared" si="6"/>
        <v>0</v>
      </c>
      <c r="L91" s="1013"/>
      <c r="M91" s="319" t="str">
        <f>IF(OR(A75=0,A75=""),"",IF(OR(C90="",$I80="NSO"),"",VLOOKUP($A75,'Result Entry'!$B$9:$EB$208,69,0)))</f>
        <v/>
      </c>
      <c r="N91" s="965"/>
      <c r="O91" s="1158"/>
      <c r="P91" s="1158"/>
      <c r="Q91" s="1158"/>
      <c r="R91" s="1158"/>
      <c r="S91" s="1158"/>
    </row>
    <row r="92" spans="1:19" s="35" customFormat="1" ht="17.25" customHeight="1">
      <c r="A92" s="283"/>
      <c r="B92" s="288" t="s">
        <v>92</v>
      </c>
      <c r="C92" s="1027" t="s">
        <v>67</v>
      </c>
      <c r="D92" s="1028"/>
      <c r="E92" s="320">
        <f>'Result Entry'!$AO$7</f>
        <v>5</v>
      </c>
      <c r="F92" s="321">
        <f>'Result Entry'!$AP$7</f>
        <v>5</v>
      </c>
      <c r="G92" s="322">
        <f>'Result Entry'!$AQ$7</f>
        <v>10</v>
      </c>
      <c r="H92" s="323">
        <f>'Result Entry'!$AV$7</f>
        <v>35</v>
      </c>
      <c r="I92" s="324">
        <f t="shared" ref="I92:I93" si="7">SUM(E92:H92)</f>
        <v>55</v>
      </c>
      <c r="J92" s="325">
        <f>'Result Entry'!$AZ$7</f>
        <v>50</v>
      </c>
      <c r="K92" s="1029">
        <f t="shared" si="6"/>
        <v>105</v>
      </c>
      <c r="L92" s="1030"/>
      <c r="M92" s="326" t="s">
        <v>36</v>
      </c>
      <c r="N92" s="965"/>
      <c r="O92" s="1158"/>
      <c r="P92" s="1158"/>
      <c r="Q92" s="1158"/>
      <c r="R92" s="1158"/>
      <c r="S92" s="1158"/>
    </row>
    <row r="93" spans="1:19" s="35" customFormat="1" ht="17.25" customHeight="1" thickBot="1">
      <c r="A93" s="283"/>
      <c r="B93" s="288" t="s">
        <v>92</v>
      </c>
      <c r="C93" s="1031" t="str">
        <f>'Result Entry'!$AO$3</f>
        <v>English</v>
      </c>
      <c r="D93" s="1032"/>
      <c r="E93" s="327">
        <f>IF(OR(A75=0,A75=""),"",IF(OR(C93="",$I80="NSO"),"",VLOOKUP($A75,'Result Entry'!$B$9:$EB$208,40,0)))</f>
        <v>0</v>
      </c>
      <c r="F93" s="328">
        <f>IF(OR(A75=0,A75=""),"",IF(OR(C93="",$I80="NSO"),"",VLOOKUP($A75,'Result Entry'!$B$9:$EB$208,41,0)))</f>
        <v>0</v>
      </c>
      <c r="G93" s="329">
        <f>IF(OR(A75=0,A75=""),"",IF(OR(C93="",$I80="NSO"),"",VLOOKUP($A75,'Result Entry'!$B$9:$EB$208,42,0)))</f>
        <v>0</v>
      </c>
      <c r="H93" s="330">
        <f>IF(OR(A75=0,A75=""),"",IF(OR(C93="",$I80="NSO"),"",VLOOKUP($A75,'Result Entry'!$B$9:$EB$208,47,0)))</f>
        <v>0</v>
      </c>
      <c r="I93" s="331">
        <f t="shared" si="7"/>
        <v>0</v>
      </c>
      <c r="J93" s="332">
        <f>IF(OR(A75=0,A75=""),"",IF(OR(C93="",$I80="NSO"),"",VLOOKUP($A75,'Result Entry'!$B$9:$EB$208,51,0)))</f>
        <v>0</v>
      </c>
      <c r="K93" s="1033">
        <f t="shared" si="6"/>
        <v>0</v>
      </c>
      <c r="L93" s="1034"/>
      <c r="M93" s="333" t="str">
        <f>IF(OR(A75=0,A75=""),"",IF(OR(C93="",$I80="NSO"),"",VLOOKUP($A75,'Result Entry'!$B$9:$EB$208,54,0)))</f>
        <v/>
      </c>
      <c r="N93" s="965"/>
      <c r="O93" s="1158"/>
      <c r="P93" s="1158"/>
      <c r="Q93" s="1158"/>
      <c r="R93" s="1158"/>
      <c r="S93" s="1158"/>
    </row>
    <row r="94" spans="1:19" s="35" customFormat="1" ht="17.25" customHeight="1" thickBot="1">
      <c r="A94" s="283"/>
      <c r="B94" s="288" t="s">
        <v>92</v>
      </c>
      <c r="C94" s="1035"/>
      <c r="D94" s="1036"/>
      <c r="E94" s="1036"/>
      <c r="F94" s="1036"/>
      <c r="G94" s="1036"/>
      <c r="H94" s="1036"/>
      <c r="I94" s="1036"/>
      <c r="J94" s="1036"/>
      <c r="K94" s="1036"/>
      <c r="L94" s="1036"/>
      <c r="M94" s="1037"/>
      <c r="N94" s="965"/>
      <c r="O94" s="1158"/>
      <c r="P94" s="1158"/>
      <c r="Q94" s="1158"/>
      <c r="R94" s="1158"/>
      <c r="S94" s="1158"/>
    </row>
    <row r="95" spans="1:19" s="35" customFormat="1" ht="17.25" customHeight="1">
      <c r="A95" s="283"/>
      <c r="B95" s="288" t="s">
        <v>92</v>
      </c>
      <c r="C95" s="1038" t="s">
        <v>113</v>
      </c>
      <c r="D95" s="1039"/>
      <c r="E95" s="1040"/>
      <c r="F95" s="1044" t="s">
        <v>114</v>
      </c>
      <c r="G95" s="1044"/>
      <c r="H95" s="1045" t="s">
        <v>115</v>
      </c>
      <c r="I95" s="1046"/>
      <c r="J95" s="334" t="s">
        <v>51</v>
      </c>
      <c r="K95" s="335" t="s">
        <v>116</v>
      </c>
      <c r="L95" s="336" t="s">
        <v>49</v>
      </c>
      <c r="M95" s="337" t="s">
        <v>53</v>
      </c>
      <c r="N95" s="965"/>
      <c r="O95" s="1158"/>
      <c r="P95" s="1158"/>
      <c r="Q95" s="1158"/>
      <c r="R95" s="1158"/>
      <c r="S95" s="1158"/>
    </row>
    <row r="96" spans="1:19" s="35" customFormat="1" ht="17.25" customHeight="1" thickBot="1">
      <c r="A96" s="283"/>
      <c r="B96" s="288" t="s">
        <v>92</v>
      </c>
      <c r="C96" s="1041"/>
      <c r="D96" s="1042"/>
      <c r="E96" s="1043"/>
      <c r="F96" s="1047">
        <f>IF(OR(A75=0,A75=""),"",IF(OR($I80="",$I80="NSO"),"",VLOOKUP($A75,'Result Entry'!$B$9:$EB$208,105,0)))</f>
        <v>705</v>
      </c>
      <c r="G96" s="1048"/>
      <c r="H96" s="1047">
        <f>IF(OR(A75=0,A75=""),"",IF(OR($I80="",$I80="NSO"),"",VLOOKUP($A75,'Result Entry'!$B$9:$EB$208,106,0)))</f>
        <v>0</v>
      </c>
      <c r="I96" s="1048"/>
      <c r="J96" s="338">
        <f>IF(OR(A75=0,A75=""),"",IF(OR($I80="",$I80="NSO"),"",VLOOKUP($A75,'Result Entry'!$B$9:$EB$208,107,0)))</f>
        <v>0</v>
      </c>
      <c r="K96" s="339" t="str">
        <f>IF(OR(A75=0,A75=""),"",IF(OR($I80="",$I80="NSO"),"",VLOOKUP($A75,'Result Entry'!$B$9:$EB$208,108,0)))</f>
        <v/>
      </c>
      <c r="L96" s="340" t="str">
        <f>IF(OR(A75=0,A75=""),"",IF(OR($I80="",$I80="NSO"),"",VLOOKUP($A75,'Result Entry'!$B$9:$EB$208,109,0)))</f>
        <v/>
      </c>
      <c r="M96" s="341" t="str">
        <f>IF(OR(A75=0,A75=""),"",IF(OR($I80="",$I80="NSO"),"",VLOOKUP($A75,'Result Entry'!$B$9:$EB$208,111,0)))</f>
        <v/>
      </c>
      <c r="N96" s="965"/>
      <c r="O96" s="1158"/>
      <c r="P96" s="1158"/>
      <c r="Q96" s="1158"/>
      <c r="R96" s="1158"/>
      <c r="S96" s="1158"/>
    </row>
    <row r="97" spans="1:19" s="35" customFormat="1" ht="17.25" customHeight="1" thickBot="1">
      <c r="A97" s="283"/>
      <c r="B97" s="284" t="s">
        <v>92</v>
      </c>
      <c r="C97" s="1067"/>
      <c r="D97" s="1068"/>
      <c r="E97" s="1068"/>
      <c r="F97" s="1068"/>
      <c r="G97" s="1068"/>
      <c r="H97" s="1069"/>
      <c r="I97" s="1070" t="s">
        <v>72</v>
      </c>
      <c r="J97" s="1071"/>
      <c r="K97" s="342">
        <f>IF(OR(A75=0,A75=""),"",IF(OR($I80="",$I80="NSO"),"",VLOOKUP($A75,'Result Entry'!$B$9:$EB$208,102,0)))</f>
        <v>0</v>
      </c>
      <c r="L97" s="1072" t="s">
        <v>91</v>
      </c>
      <c r="M97" s="1073"/>
      <c r="N97" s="965"/>
      <c r="O97" s="1158"/>
      <c r="P97" s="1158"/>
      <c r="Q97" s="1158"/>
      <c r="R97" s="1158"/>
      <c r="S97" s="1158"/>
    </row>
    <row r="98" spans="1:19" s="35" customFormat="1" ht="17.25" customHeight="1" thickBot="1">
      <c r="A98" s="283"/>
      <c r="B98" s="284" t="s">
        <v>92</v>
      </c>
      <c r="C98" s="1074" t="s">
        <v>71</v>
      </c>
      <c r="D98" s="1075"/>
      <c r="E98" s="1075"/>
      <c r="F98" s="1075"/>
      <c r="G98" s="1075"/>
      <c r="H98" s="1076"/>
      <c r="I98" s="1077" t="s">
        <v>73</v>
      </c>
      <c r="J98" s="1078"/>
      <c r="K98" s="343">
        <f>IF(OR(A75=0,A75=""),"",IF(OR($I80="",$I80="NSO"),"",VLOOKUP($A75,'Result Entry'!$B$9:$EB$208,103,0)))</f>
        <v>0</v>
      </c>
      <c r="L98" s="1079" t="str">
        <f>IF(OR(A75=0,A75=""),"",IF(OR($I80="",$I80="NSO"),"",VLOOKUP($A75,'Result Entry'!$B$9:$EB$208,104,0)))</f>
        <v/>
      </c>
      <c r="M98" s="1080"/>
      <c r="N98" s="965"/>
      <c r="O98" s="1158"/>
      <c r="P98" s="1158"/>
      <c r="Q98" s="1158"/>
      <c r="R98" s="1158"/>
      <c r="S98" s="1158"/>
    </row>
    <row r="99" spans="1:19" s="35" customFormat="1" ht="17.25" customHeight="1" thickBot="1">
      <c r="A99" s="283"/>
      <c r="B99" s="284" t="s">
        <v>92</v>
      </c>
      <c r="C99" s="1049" t="s">
        <v>65</v>
      </c>
      <c r="D99" s="1050"/>
      <c r="E99" s="1051"/>
      <c r="F99" s="1052" t="s">
        <v>68</v>
      </c>
      <c r="G99" s="1053"/>
      <c r="H99" s="344" t="s">
        <v>57</v>
      </c>
      <c r="I99" s="1054" t="s">
        <v>74</v>
      </c>
      <c r="J99" s="1055"/>
      <c r="K99" s="1056">
        <f>IF(OR(A75=0,A75=""),"",IF(OR($I80="",$I80="NSO"),"",VLOOKUP($A75,'Result Entry'!$B$9:$EB$208,112,0)))</f>
        <v>0</v>
      </c>
      <c r="L99" s="1056"/>
      <c r="M99" s="1057"/>
      <c r="N99" s="965"/>
      <c r="O99" s="1158"/>
      <c r="P99" s="1158"/>
      <c r="Q99" s="1158"/>
      <c r="R99" s="1158"/>
      <c r="S99" s="1158"/>
    </row>
    <row r="100" spans="1:19" s="35" customFormat="1" ht="17.25" customHeight="1">
      <c r="A100" s="283"/>
      <c r="B100" s="284" t="s">
        <v>92</v>
      </c>
      <c r="C100" s="1058" t="str">
        <f>'Result Entry'!$BS$3</f>
        <v>WORK EXP.</v>
      </c>
      <c r="D100" s="1059"/>
      <c r="E100" s="1060"/>
      <c r="F100" s="1061" t="str">
        <f>IF(OR(A75=0,A75=""),"",IF(OR(C100="",$I80="NSO"),"",VLOOKUP($A75,'Result Entry'!$B$9:$EB$208,119,0)))</f>
        <v>0/100</v>
      </c>
      <c r="G100" s="1060"/>
      <c r="H100" s="345" t="str">
        <f>IF(OR(A75=0,A75=""),"",IF(OR(C100="",$I80="NSO"),"",VLOOKUP($A75,'Result Entry'!$B$9:$EB$208,77,0)))</f>
        <v/>
      </c>
      <c r="I100" s="1062" t="s">
        <v>94</v>
      </c>
      <c r="J100" s="1063"/>
      <c r="K100" s="1064">
        <f>IF(OR(A75=0,A75=""),"",'Result Entry'!$U$2)</f>
        <v>46106</v>
      </c>
      <c r="L100" s="1065"/>
      <c r="M100" s="1066"/>
      <c r="N100" s="965"/>
      <c r="O100" s="1158"/>
      <c r="P100" s="1158"/>
      <c r="Q100" s="1158"/>
      <c r="R100" s="1158"/>
      <c r="S100" s="1158"/>
    </row>
    <row r="101" spans="1:19" s="35" customFormat="1" ht="17.25" customHeight="1">
      <c r="A101" s="283"/>
      <c r="B101" s="284" t="s">
        <v>92</v>
      </c>
      <c r="C101" s="1058" t="str">
        <f>'Result Entry'!$CA$3</f>
        <v>ART EDU.</v>
      </c>
      <c r="D101" s="1059"/>
      <c r="E101" s="1060"/>
      <c r="F101" s="1061" t="str">
        <f>IF(OR(A75=0,A75=""),"",IF(OR(C101="",$I80="NSO"),"",VLOOKUP($A75,'Result Entry'!$B$9:$EB$208,123,0)))</f>
        <v>0/100</v>
      </c>
      <c r="G101" s="1060"/>
      <c r="H101" s="346" t="str">
        <f>IF(OR(A75=0,A75=""),"",IF(OR(A75=0,A75=""),"",IF(OR(C101="",$I80="NSO"),"",VLOOKUP($A75,'Result Entry'!$B$9:$EB$208,85,0))))</f>
        <v/>
      </c>
      <c r="I101" s="1081"/>
      <c r="J101" s="1082"/>
      <c r="K101" s="1082"/>
      <c r="L101" s="1082"/>
      <c r="M101" s="1083"/>
      <c r="N101" s="965"/>
      <c r="O101" s="1158"/>
      <c r="P101" s="1158"/>
      <c r="Q101" s="1158"/>
      <c r="R101" s="1158"/>
      <c r="S101" s="1158"/>
    </row>
    <row r="102" spans="1:19" s="35" customFormat="1" ht="17.25" customHeight="1">
      <c r="A102" s="283"/>
      <c r="B102" s="284"/>
      <c r="C102" s="1058" t="str">
        <f>'Result Entry'!$CI$3</f>
        <v>H&amp;P. EDU.</v>
      </c>
      <c r="D102" s="1059"/>
      <c r="E102" s="1060"/>
      <c r="F102" s="1061" t="str">
        <f>IF(OR(A75=0,A75=""),"",IF(OR(C102="",$I80="NSO"),"",VLOOKUP($A75,'Result Entry'!$B$9:$EB$208,127,0)))</f>
        <v>0/100</v>
      </c>
      <c r="G102" s="1060"/>
      <c r="H102" s="346" t="str">
        <f>IF(OR(A75=0,A75=""),"",IF(OR(C102="",$I80="NSO"),"",VLOOKUP($A75,'Result Entry'!$B$9:$EB$208,93,0)))</f>
        <v/>
      </c>
      <c r="I102" s="1084"/>
      <c r="J102" s="1085"/>
      <c r="K102" s="1085"/>
      <c r="L102" s="1085"/>
      <c r="M102" s="1086"/>
      <c r="N102" s="965"/>
      <c r="O102" s="1158"/>
      <c r="P102" s="1158"/>
      <c r="Q102" s="1158"/>
      <c r="R102" s="1158"/>
      <c r="S102" s="1158"/>
    </row>
    <row r="103" spans="1:19" s="35" customFormat="1" ht="17.25" customHeight="1" thickBot="1">
      <c r="A103" s="283"/>
      <c r="B103" s="284" t="s">
        <v>92</v>
      </c>
      <c r="C103" s="1087">
        <f>'Result Entry'!$CQ$3</f>
        <v>0</v>
      </c>
      <c r="D103" s="1088"/>
      <c r="E103" s="1089"/>
      <c r="F103" s="1061" t="str">
        <f>IF(OR(A75=0,A75=""),"",IF(OR(C103="",$I80="NSO"),"",VLOOKUP($A75,'Result Entry'!$B$9:$EB$208,131,0)))</f>
        <v>0/0</v>
      </c>
      <c r="G103" s="1060"/>
      <c r="H103" s="347">
        <f>IF(OR(A75=0,A75=""),"",IF(OR(C103="",$I80="NSO"),"",VLOOKUP($A75,'Result Entry'!$B$9:$EB$208,97,0)))</f>
        <v>0</v>
      </c>
      <c r="I103" s="1090" t="s">
        <v>87</v>
      </c>
      <c r="J103" s="1091"/>
      <c r="K103" s="1096"/>
      <c r="L103" s="1097"/>
      <c r="M103" s="1098"/>
      <c r="N103" s="965"/>
      <c r="O103" s="1158"/>
      <c r="P103" s="1158"/>
      <c r="Q103" s="1158"/>
      <c r="R103" s="1158"/>
      <c r="S103" s="1158"/>
    </row>
    <row r="104" spans="1:19" s="35" customFormat="1" ht="17.25" customHeight="1">
      <c r="A104" s="283"/>
      <c r="B104" s="284" t="s">
        <v>92</v>
      </c>
      <c r="C104" s="1105" t="s">
        <v>75</v>
      </c>
      <c r="D104" s="1106"/>
      <c r="E104" s="1106"/>
      <c r="F104" s="1106"/>
      <c r="G104" s="1106"/>
      <c r="H104" s="1107"/>
      <c r="I104" s="1092"/>
      <c r="J104" s="1093"/>
      <c r="K104" s="1099"/>
      <c r="L104" s="1100"/>
      <c r="M104" s="1101"/>
      <c r="N104" s="965"/>
      <c r="O104" s="1158"/>
      <c r="P104" s="1158"/>
      <c r="Q104" s="1158"/>
      <c r="R104" s="1158"/>
      <c r="S104" s="1158"/>
    </row>
    <row r="105" spans="1:19" s="35" customFormat="1" ht="17.25" customHeight="1">
      <c r="A105" s="283"/>
      <c r="B105" s="284" t="s">
        <v>92</v>
      </c>
      <c r="C105" s="348" t="s">
        <v>37</v>
      </c>
      <c r="D105" s="1108" t="s">
        <v>81</v>
      </c>
      <c r="E105" s="1109"/>
      <c r="F105" s="1108" t="s">
        <v>82</v>
      </c>
      <c r="G105" s="1110"/>
      <c r="H105" s="1111"/>
      <c r="I105" s="1094"/>
      <c r="J105" s="1095"/>
      <c r="K105" s="1102"/>
      <c r="L105" s="1103"/>
      <c r="M105" s="1104"/>
      <c r="N105" s="965"/>
      <c r="O105" s="1158"/>
      <c r="P105" s="1158"/>
      <c r="Q105" s="1158"/>
      <c r="R105" s="1158"/>
      <c r="S105" s="1158"/>
    </row>
    <row r="106" spans="1:19" s="35" customFormat="1" ht="17.25" customHeight="1">
      <c r="A106" s="283"/>
      <c r="B106" s="284" t="s">
        <v>92</v>
      </c>
      <c r="C106" s="349" t="s">
        <v>76</v>
      </c>
      <c r="D106" s="1061" t="s">
        <v>161</v>
      </c>
      <c r="E106" s="1112"/>
      <c r="F106" s="1061" t="s">
        <v>83</v>
      </c>
      <c r="G106" s="1113"/>
      <c r="H106" s="1114"/>
      <c r="I106" s="1115" t="s">
        <v>88</v>
      </c>
      <c r="J106" s="1116"/>
      <c r="K106" s="1116"/>
      <c r="L106" s="1116"/>
      <c r="M106" s="1117"/>
      <c r="N106" s="965"/>
      <c r="O106" s="1158"/>
      <c r="P106" s="1158"/>
      <c r="Q106" s="1158"/>
      <c r="R106" s="1158"/>
      <c r="S106" s="1158"/>
    </row>
    <row r="107" spans="1:19" s="35" customFormat="1" ht="17.25" customHeight="1">
      <c r="A107" s="283"/>
      <c r="B107" s="284" t="s">
        <v>92</v>
      </c>
      <c r="C107" s="350" t="s">
        <v>77</v>
      </c>
      <c r="D107" s="1061" t="s">
        <v>162</v>
      </c>
      <c r="E107" s="1112"/>
      <c r="F107" s="1061" t="s">
        <v>84</v>
      </c>
      <c r="G107" s="1113"/>
      <c r="H107" s="1114"/>
      <c r="I107" s="1118"/>
      <c r="J107" s="1119"/>
      <c r="K107" s="1119"/>
      <c r="L107" s="1119"/>
      <c r="M107" s="1120"/>
      <c r="N107" s="965"/>
      <c r="O107" s="1158"/>
      <c r="P107" s="1158"/>
      <c r="Q107" s="1158"/>
      <c r="R107" s="1158"/>
      <c r="S107" s="1158"/>
    </row>
    <row r="108" spans="1:19" s="35" customFormat="1" ht="17.25" customHeight="1">
      <c r="A108" s="283"/>
      <c r="B108" s="284" t="s">
        <v>92</v>
      </c>
      <c r="C108" s="350" t="s">
        <v>79</v>
      </c>
      <c r="D108" s="1061" t="s">
        <v>163</v>
      </c>
      <c r="E108" s="1112"/>
      <c r="F108" s="1061" t="s">
        <v>85</v>
      </c>
      <c r="G108" s="1113"/>
      <c r="H108" s="1114"/>
      <c r="I108" s="1118"/>
      <c r="J108" s="1119"/>
      <c r="K108" s="1119"/>
      <c r="L108" s="1119"/>
      <c r="M108" s="1120"/>
      <c r="N108" s="965"/>
      <c r="O108" s="1158"/>
      <c r="P108" s="1158"/>
      <c r="Q108" s="1158"/>
      <c r="R108" s="1158"/>
      <c r="S108" s="1158"/>
    </row>
    <row r="109" spans="1:19" s="35" customFormat="1" ht="17.25" customHeight="1">
      <c r="A109" s="283"/>
      <c r="B109" s="284" t="s">
        <v>92</v>
      </c>
      <c r="C109" s="350" t="s">
        <v>78</v>
      </c>
      <c r="D109" s="1061" t="s">
        <v>164</v>
      </c>
      <c r="E109" s="1112"/>
      <c r="F109" s="1061" t="s">
        <v>166</v>
      </c>
      <c r="G109" s="1113"/>
      <c r="H109" s="1114"/>
      <c r="I109" s="1121"/>
      <c r="J109" s="1122"/>
      <c r="K109" s="1122"/>
      <c r="L109" s="1122"/>
      <c r="M109" s="1123"/>
      <c r="N109" s="965"/>
      <c r="O109" s="1158"/>
      <c r="P109" s="1158"/>
      <c r="Q109" s="1158"/>
      <c r="R109" s="1158"/>
      <c r="S109" s="1158"/>
    </row>
    <row r="110" spans="1:19" s="35" customFormat="1" ht="17.25" customHeight="1" thickBot="1">
      <c r="A110" s="283"/>
      <c r="B110" s="351" t="s">
        <v>92</v>
      </c>
      <c r="C110" s="352" t="s">
        <v>80</v>
      </c>
      <c r="D110" s="1128" t="s">
        <v>165</v>
      </c>
      <c r="E110" s="1129"/>
      <c r="F110" s="1128" t="s">
        <v>86</v>
      </c>
      <c r="G110" s="1130"/>
      <c r="H110" s="1131"/>
      <c r="I110" s="1132" t="s">
        <v>117</v>
      </c>
      <c r="J110" s="1133"/>
      <c r="K110" s="1133"/>
      <c r="L110" s="1133"/>
      <c r="M110" s="1134"/>
      <c r="N110" s="965"/>
      <c r="O110" s="1158"/>
      <c r="P110" s="1158"/>
      <c r="Q110" s="1158"/>
      <c r="R110" s="1158"/>
      <c r="S110" s="1158"/>
    </row>
    <row r="111" spans="1:19" s="35" customFormat="1" ht="17.25" customHeight="1" thickBot="1">
      <c r="A111" s="1135"/>
      <c r="B111" s="1135"/>
      <c r="C111" s="1135"/>
      <c r="D111" s="1135"/>
      <c r="E111" s="1135"/>
      <c r="F111" s="1135"/>
      <c r="G111" s="1135"/>
      <c r="H111" s="1135"/>
      <c r="I111" s="1135"/>
      <c r="J111" s="1135"/>
      <c r="K111" s="1135"/>
      <c r="L111" s="1135"/>
      <c r="M111" s="1135"/>
      <c r="N111" s="965"/>
      <c r="O111" s="1158"/>
      <c r="P111" s="1158"/>
      <c r="Q111" s="1158"/>
      <c r="R111" s="1158"/>
      <c r="S111" s="1158"/>
    </row>
    <row r="112" spans="1:19" s="138" customFormat="1" ht="20.25" customHeight="1" thickBot="1">
      <c r="A112" s="278">
        <f>IF(OR(A75=0,A75=""),"",A75+1)</f>
        <v>4</v>
      </c>
      <c r="B112" s="962" t="s">
        <v>60</v>
      </c>
      <c r="C112" s="963"/>
      <c r="D112" s="963"/>
      <c r="E112" s="963"/>
      <c r="F112" s="963"/>
      <c r="G112" s="963"/>
      <c r="H112" s="963"/>
      <c r="I112" s="963"/>
      <c r="J112" s="963"/>
      <c r="K112" s="963"/>
      <c r="L112" s="963"/>
      <c r="M112" s="964"/>
      <c r="N112" s="965"/>
      <c r="O112" s="1158"/>
      <c r="P112" s="1158"/>
      <c r="Q112" s="1158"/>
      <c r="R112" s="1158"/>
      <c r="S112" s="1158"/>
    </row>
    <row r="113" spans="1:19" ht="42.75" customHeight="1">
      <c r="A113" s="279"/>
      <c r="B113" s="966">
        <v>108</v>
      </c>
      <c r="C113" s="968">
        <f>logo</f>
        <v>0</v>
      </c>
      <c r="D113" s="970" t="str">
        <f>Master!$E$8</f>
        <v xml:space="preserve">Govt.Sr.Sec.Sch. </v>
      </c>
      <c r="E113" s="971"/>
      <c r="F113" s="971"/>
      <c r="G113" s="971"/>
      <c r="H113" s="971"/>
      <c r="I113" s="971"/>
      <c r="J113" s="971"/>
      <c r="K113" s="971"/>
      <c r="L113" s="971"/>
      <c r="M113" s="972"/>
      <c r="N113" s="965"/>
      <c r="O113" s="1158"/>
      <c r="P113" s="1158"/>
      <c r="Q113" s="1158"/>
      <c r="R113" s="1158"/>
      <c r="S113" s="1158"/>
    </row>
    <row r="114" spans="1:19" ht="27" customHeight="1" thickBot="1">
      <c r="A114" s="279"/>
      <c r="B114" s="967"/>
      <c r="C114" s="969"/>
      <c r="D114" s="973" t="str">
        <f>Master!$E$11</f>
        <v>P.S.-Bapini (Jodhpur)</v>
      </c>
      <c r="E114" s="973"/>
      <c r="F114" s="973"/>
      <c r="G114" s="973"/>
      <c r="H114" s="973"/>
      <c r="I114" s="973"/>
      <c r="J114" s="973"/>
      <c r="K114" s="973"/>
      <c r="L114" s="973"/>
      <c r="M114" s="974"/>
      <c r="N114" s="965"/>
      <c r="O114" s="1158"/>
      <c r="P114" s="1158"/>
      <c r="Q114" s="1158"/>
      <c r="R114" s="1158"/>
      <c r="S114" s="1158"/>
    </row>
    <row r="115" spans="1:19" ht="37.5" customHeight="1">
      <c r="A115" s="279"/>
      <c r="B115" s="280"/>
      <c r="C115" s="975" t="s">
        <v>61</v>
      </c>
      <c r="D115" s="976"/>
      <c r="E115" s="976"/>
      <c r="F115" s="976"/>
      <c r="G115" s="976"/>
      <c r="H115" s="976"/>
      <c r="I115" s="977"/>
      <c r="J115" s="978" t="s">
        <v>89</v>
      </c>
      <c r="K115" s="978"/>
      <c r="L115" s="979">
        <f>Master!$E$14</f>
        <v>810000000</v>
      </c>
      <c r="M115" s="980"/>
      <c r="N115" s="965"/>
      <c r="O115" s="1158"/>
      <c r="P115" s="1158"/>
      <c r="Q115" s="1158"/>
      <c r="R115" s="1158"/>
      <c r="S115" s="1158"/>
    </row>
    <row r="116" spans="1:19" ht="7.5" customHeight="1" thickBot="1">
      <c r="A116" s="279"/>
      <c r="B116" s="281"/>
      <c r="C116" s="975"/>
      <c r="D116" s="976"/>
      <c r="E116" s="976"/>
      <c r="F116" s="976"/>
      <c r="G116" s="976"/>
      <c r="H116" s="976"/>
      <c r="I116" s="977"/>
      <c r="J116" s="981" t="s">
        <v>62</v>
      </c>
      <c r="K116" s="982"/>
      <c r="L116" s="991" t="str">
        <f>Master!$E$6</f>
        <v>2025-26</v>
      </c>
      <c r="M116" s="992"/>
      <c r="N116" s="965"/>
      <c r="O116" s="1158"/>
      <c r="P116" s="1158"/>
      <c r="Q116" s="1158"/>
      <c r="R116" s="1158"/>
      <c r="S116" s="1158"/>
    </row>
    <row r="117" spans="1:19" ht="23.25" customHeight="1" thickBot="1">
      <c r="A117" s="279"/>
      <c r="B117" s="281"/>
      <c r="C117" s="995" t="s">
        <v>118</v>
      </c>
      <c r="D117" s="996"/>
      <c r="E117" s="996"/>
      <c r="F117" s="996"/>
      <c r="G117" s="996"/>
      <c r="H117" s="996"/>
      <c r="I117" s="282">
        <f>IF(OR(A112=0,A112=""),"",VLOOKUP($A112,'Result Entry'!$B$9:$F$208,5,0))</f>
        <v>0</v>
      </c>
      <c r="J117" s="983"/>
      <c r="K117" s="984"/>
      <c r="L117" s="993"/>
      <c r="M117" s="994"/>
      <c r="N117" s="965"/>
      <c r="O117" s="1158"/>
      <c r="P117" s="1158"/>
      <c r="Q117" s="1158"/>
      <c r="R117" s="1158"/>
      <c r="S117" s="1158"/>
    </row>
    <row r="118" spans="1:19" s="35" customFormat="1" ht="19.5" customHeight="1">
      <c r="A118" s="283"/>
      <c r="B118" s="284" t="s">
        <v>92</v>
      </c>
      <c r="C118" s="997" t="s">
        <v>21</v>
      </c>
      <c r="D118" s="998"/>
      <c r="E118" s="998"/>
      <c r="F118" s="999"/>
      <c r="G118" s="285" t="s">
        <v>1</v>
      </c>
      <c r="H118" s="1000">
        <f>IF(OR(A112=0,A112=""),"",VLOOKUP($A112,'Result Entry'!$B$9:$EB$208,3,0))</f>
        <v>0</v>
      </c>
      <c r="I118" s="1000"/>
      <c r="J118" s="1000"/>
      <c r="K118" s="1000"/>
      <c r="L118" s="1000"/>
      <c r="M118" s="1001"/>
      <c r="N118" s="965"/>
      <c r="O118" s="1158"/>
      <c r="P118" s="1158"/>
      <c r="Q118" s="1158"/>
      <c r="R118" s="1158"/>
      <c r="S118" s="1158"/>
    </row>
    <row r="119" spans="1:19" s="35" customFormat="1" ht="19.5" customHeight="1">
      <c r="A119" s="283"/>
      <c r="B119" s="284" t="s">
        <v>92</v>
      </c>
      <c r="C119" s="985" t="s">
        <v>23</v>
      </c>
      <c r="D119" s="986"/>
      <c r="E119" s="986"/>
      <c r="F119" s="987"/>
      <c r="G119" s="286" t="s">
        <v>1</v>
      </c>
      <c r="H119" s="988">
        <f>IF(OR(A112=0,A112=""),"",VLOOKUP($A112,'Result Entry'!$B$9:$EB$208,6,0))</f>
        <v>0</v>
      </c>
      <c r="I119" s="988"/>
      <c r="J119" s="988"/>
      <c r="K119" s="988"/>
      <c r="L119" s="988"/>
      <c r="M119" s="989"/>
      <c r="N119" s="965"/>
      <c r="O119" s="1158"/>
      <c r="P119" s="1158"/>
      <c r="Q119" s="1158"/>
      <c r="R119" s="1158"/>
      <c r="S119" s="1158"/>
    </row>
    <row r="120" spans="1:19" s="35" customFormat="1" ht="19.5" customHeight="1">
      <c r="A120" s="283"/>
      <c r="B120" s="284" t="s">
        <v>92</v>
      </c>
      <c r="C120" s="985" t="s">
        <v>24</v>
      </c>
      <c r="D120" s="986"/>
      <c r="E120" s="986"/>
      <c r="F120" s="987"/>
      <c r="G120" s="286" t="s">
        <v>1</v>
      </c>
      <c r="H120" s="988">
        <f>IF(OR(A112=0,A112=""),"",VLOOKUP($A112,'Result Entry'!$B$9:$EB$208,7,0))</f>
        <v>0</v>
      </c>
      <c r="I120" s="988"/>
      <c r="J120" s="988"/>
      <c r="K120" s="988"/>
      <c r="L120" s="988"/>
      <c r="M120" s="989"/>
      <c r="N120" s="965"/>
      <c r="O120" s="1158"/>
      <c r="P120" s="1158"/>
      <c r="Q120" s="1158"/>
      <c r="R120" s="1158"/>
      <c r="S120" s="1158"/>
    </row>
    <row r="121" spans="1:19" s="35" customFormat="1" ht="19.5" customHeight="1">
      <c r="A121" s="283"/>
      <c r="B121" s="284" t="s">
        <v>92</v>
      </c>
      <c r="C121" s="985" t="s">
        <v>63</v>
      </c>
      <c r="D121" s="986"/>
      <c r="E121" s="986"/>
      <c r="F121" s="987"/>
      <c r="G121" s="286" t="s">
        <v>1</v>
      </c>
      <c r="H121" s="988">
        <f>IF(OR(A112=0,A112=""),"",VLOOKUP($A112,'Result Entry'!$B$9:$EB$208,8,0))</f>
        <v>0</v>
      </c>
      <c r="I121" s="988"/>
      <c r="J121" s="988"/>
      <c r="K121" s="988"/>
      <c r="L121" s="988"/>
      <c r="M121" s="989"/>
      <c r="N121" s="965"/>
      <c r="O121" s="1158"/>
      <c r="P121" s="1158"/>
      <c r="Q121" s="1158"/>
      <c r="R121" s="1158"/>
      <c r="S121" s="1158"/>
    </row>
    <row r="122" spans="1:19" s="35" customFormat="1" ht="19.5" customHeight="1">
      <c r="A122" s="283"/>
      <c r="B122" s="284" t="s">
        <v>92</v>
      </c>
      <c r="C122" s="985" t="s">
        <v>64</v>
      </c>
      <c r="D122" s="986"/>
      <c r="E122" s="986"/>
      <c r="F122" s="987"/>
      <c r="G122" s="286" t="s">
        <v>1</v>
      </c>
      <c r="H122" s="990" t="str">
        <f>IF(OR(A112=0,A112=""),"",CONCATENATE('Result Entry'!$F$4,'Result Entry'!$I$4))</f>
        <v>2(A)</v>
      </c>
      <c r="I122" s="988"/>
      <c r="J122" s="988"/>
      <c r="K122" s="988"/>
      <c r="L122" s="988"/>
      <c r="M122" s="989"/>
      <c r="N122" s="965"/>
      <c r="O122" s="1158"/>
      <c r="P122" s="1158"/>
      <c r="Q122" s="1158"/>
      <c r="R122" s="1158"/>
      <c r="S122" s="1158"/>
    </row>
    <row r="123" spans="1:19" s="35" customFormat="1" ht="19.5" customHeight="1" thickBot="1">
      <c r="A123" s="283"/>
      <c r="B123" s="284" t="s">
        <v>92</v>
      </c>
      <c r="C123" s="1014" t="s">
        <v>26</v>
      </c>
      <c r="D123" s="1015"/>
      <c r="E123" s="1015"/>
      <c r="F123" s="1016"/>
      <c r="G123" s="287" t="s">
        <v>1</v>
      </c>
      <c r="H123" s="1017">
        <f>IF(OR(A112=0,A112=""),"",VLOOKUP($A112,'Result Entry'!$B$9:$EB$208,9,0))</f>
        <v>0</v>
      </c>
      <c r="I123" s="1017"/>
      <c r="J123" s="1017"/>
      <c r="K123" s="1017"/>
      <c r="L123" s="1017"/>
      <c r="M123" s="1018"/>
      <c r="N123" s="965"/>
      <c r="O123" s="1158"/>
      <c r="P123" s="1158"/>
      <c r="Q123" s="1158"/>
      <c r="R123" s="1158"/>
      <c r="S123" s="1158"/>
    </row>
    <row r="124" spans="1:19" s="35" customFormat="1" ht="33.75" customHeight="1">
      <c r="A124" s="283"/>
      <c r="B124" s="288" t="s">
        <v>92</v>
      </c>
      <c r="C124" s="1019" t="s">
        <v>65</v>
      </c>
      <c r="D124" s="1020"/>
      <c r="E124" s="289" t="str">
        <f>'Result Entry'!$K$6</f>
        <v>First Test</v>
      </c>
      <c r="F124" s="290" t="str">
        <f>'Result Entry'!$L$6</f>
        <v>Second Test</v>
      </c>
      <c r="G124" s="291" t="str">
        <f>'Result Entry'!$M$6</f>
        <v>Third Test</v>
      </c>
      <c r="H124" s="292" t="s">
        <v>66</v>
      </c>
      <c r="I124" s="293" t="s">
        <v>132</v>
      </c>
      <c r="J124" s="294" t="s">
        <v>32</v>
      </c>
      <c r="K124" s="1021" t="s">
        <v>111</v>
      </c>
      <c r="L124" s="1022"/>
      <c r="M124" s="295" t="s">
        <v>112</v>
      </c>
      <c r="N124" s="965"/>
      <c r="O124" s="1158"/>
      <c r="P124" s="1158"/>
      <c r="Q124" s="1158"/>
      <c r="R124" s="1158"/>
      <c r="S124" s="1158"/>
    </row>
    <row r="125" spans="1:19" s="35" customFormat="1" ht="19.5" customHeight="1" thickBot="1">
      <c r="A125" s="283"/>
      <c r="B125" s="288" t="s">
        <v>92</v>
      </c>
      <c r="C125" s="1023" t="s">
        <v>67</v>
      </c>
      <c r="D125" s="1024"/>
      <c r="E125" s="296">
        <f>'Result Entry'!$K$7</f>
        <v>10</v>
      </c>
      <c r="F125" s="297">
        <f>'Result Entry'!$L$7</f>
        <v>10</v>
      </c>
      <c r="G125" s="298">
        <f>'Result Entry'!$M$7</f>
        <v>10</v>
      </c>
      <c r="H125" s="299">
        <f>'Result Entry'!$R$7</f>
        <v>70</v>
      </c>
      <c r="I125" s="300">
        <f>SUM(E125:H125)</f>
        <v>100</v>
      </c>
      <c r="J125" s="301">
        <f>'Result Entry'!$V$7</f>
        <v>100</v>
      </c>
      <c r="K125" s="1025">
        <f>I125+J125</f>
        <v>200</v>
      </c>
      <c r="L125" s="1026"/>
      <c r="M125" s="302" t="s">
        <v>36</v>
      </c>
      <c r="N125" s="965"/>
      <c r="O125" s="1158"/>
      <c r="P125" s="1158"/>
      <c r="Q125" s="1158"/>
      <c r="R125" s="1158"/>
      <c r="S125" s="1158"/>
    </row>
    <row r="126" spans="1:19" s="35" customFormat="1" ht="17.25" customHeight="1">
      <c r="A126" s="283"/>
      <c r="B126" s="288" t="s">
        <v>92</v>
      </c>
      <c r="C126" s="1002" t="str">
        <f>'Result Entry'!$K$3</f>
        <v>Hindi</v>
      </c>
      <c r="D126" s="1003"/>
      <c r="E126" s="303">
        <f>IF(OR(A112=0,A112=""),"",IF(OR(C126="",$I117="NSO"),"",VLOOKUP($A112,'Result Entry'!$B$9:$EB$208,10,0)))</f>
        <v>0</v>
      </c>
      <c r="F126" s="304">
        <f>IF(OR(A112=0,A112=""),"",IF(OR(C126="",$I117="NSO"),"",VLOOKUP($A112,'Result Entry'!$B$9:$EB$208,11,0)))</f>
        <v>0</v>
      </c>
      <c r="G126" s="305">
        <f>IF(OR(A112=0,A112=""),"",IF(OR(C126="",$I117="NSO"),"",VLOOKUP($A112,'Result Entry'!$B$9:$EB$208,12,0)))</f>
        <v>0</v>
      </c>
      <c r="H126" s="306">
        <f>IF(OR(A112=0,A112=""),"",IF(OR(C126="",$I117="NSO"),"",VLOOKUP($A112,'Result Entry'!$B$9:$EB$208,17,0)))</f>
        <v>0</v>
      </c>
      <c r="I126" s="307">
        <f t="shared" ref="I126:I127" si="8">SUM(E126:H126)</f>
        <v>0</v>
      </c>
      <c r="J126" s="308">
        <f>IF(OR(A112=0,A112=""),"",IF(OR(C126="",$I117="NSO"),"",VLOOKUP($A112,'Result Entry'!$B$9:$EB$208,21,0)))</f>
        <v>0</v>
      </c>
      <c r="K126" s="1004">
        <f>SUM(I126,J126)</f>
        <v>0</v>
      </c>
      <c r="L126" s="1005"/>
      <c r="M126" s="309" t="str">
        <f>IF(OR(A112=0,A112=""),"",IF(OR(C126="",$I117="NSO"),"",VLOOKUP($A112,'Result Entry'!$B$9:$EB$208,24,0)))</f>
        <v/>
      </c>
      <c r="N126" s="965"/>
      <c r="O126" s="1158"/>
      <c r="P126" s="1158"/>
      <c r="Q126" s="1158"/>
      <c r="R126" s="1158"/>
      <c r="S126" s="1158"/>
    </row>
    <row r="127" spans="1:19" s="35" customFormat="1" ht="17.25" customHeight="1">
      <c r="A127" s="283"/>
      <c r="B127" s="288" t="s">
        <v>92</v>
      </c>
      <c r="C127" s="1006" t="str">
        <f>'Result Entry'!$Z$3</f>
        <v>Mathematics</v>
      </c>
      <c r="D127" s="1007"/>
      <c r="E127" s="310">
        <f>IF(OR(A112=0,A112=""),"",IF(OR(C127="",$I117="NSO"),"",VLOOKUP($A112,'Result Entry'!$B$9:$EB$208,25,0)))</f>
        <v>0</v>
      </c>
      <c r="F127" s="311">
        <f>IF(OR(A112=0,A112=""),"",IF(OR(C127="",$I117="NSO"),"",VLOOKUP($A112,'Result Entry'!$B$9:$EB$208,26,0)))</f>
        <v>0</v>
      </c>
      <c r="G127" s="312">
        <f>IF(OR(A112=0,A112=""),"",IF(OR(C127="",$I117="NSO"),"",VLOOKUP($A112,'Result Entry'!$B$9:$EB$208,27,0)))</f>
        <v>0</v>
      </c>
      <c r="H127" s="306">
        <f>IF(OR(A112=0,A112=""),"",IF(OR(C127="",$I117="NSO"),"",VLOOKUP($A112,'Result Entry'!$B$9:$EB$208,32,0)))</f>
        <v>0</v>
      </c>
      <c r="I127" s="307">
        <f t="shared" si="8"/>
        <v>0</v>
      </c>
      <c r="J127" s="308">
        <f>IF(OR(A112=0,A112=""),"",IF(OR(C127="",$I117="NSO"),"",VLOOKUP($A112,'Result Entry'!$B$9:$EB$208,36,0)))</f>
        <v>0</v>
      </c>
      <c r="K127" s="1008">
        <f t="shared" ref="K127:K130" si="9">SUM(I127,J127)</f>
        <v>0</v>
      </c>
      <c r="L127" s="1009"/>
      <c r="M127" s="309" t="str">
        <f>IF(OR(A112=0,A112=""),"",IF(OR(C127="",$I117="NSO"),"",VLOOKUP($A112,'Result Entry'!$B$9:$EB$208,39,0)))</f>
        <v/>
      </c>
      <c r="N127" s="965"/>
      <c r="O127" s="1158"/>
      <c r="P127" s="1158"/>
      <c r="Q127" s="1158"/>
      <c r="R127" s="1158"/>
      <c r="S127" s="1158"/>
    </row>
    <row r="128" spans="1:19" s="35" customFormat="1" ht="17.25" customHeight="1" thickBot="1">
      <c r="A128" s="283"/>
      <c r="B128" s="288" t="s">
        <v>92</v>
      </c>
      <c r="C128" s="1010" t="str">
        <f>'Result Entry'!$BD$3</f>
        <v>Env. Study</v>
      </c>
      <c r="D128" s="1011"/>
      <c r="E128" s="313">
        <f>IF(OR(A112=0,A112=""),"",IF(OR(C128="",$I117="NSO"),"",VLOOKUP($A112,'Result Entry'!$B$9:$EB$208,55,0)))</f>
        <v>0</v>
      </c>
      <c r="F128" s="314">
        <f>IF(OR(A112=0,A112=""),"",IF(OR(C128="",$I117="NSO"),"",VLOOKUP($A112,'Result Entry'!$B$9:$EB$208,56,0)))</f>
        <v>0</v>
      </c>
      <c r="G128" s="315">
        <f>IF(OR(A112=0,A112=""),"",IF(OR(C128="",$I117="NSO"),"",VLOOKUP($A112,'Result Entry'!$B$9:$EB$208,57,0)))</f>
        <v>0</v>
      </c>
      <c r="H128" s="316">
        <f>IF(OR(A112=0,A112=""),"",IF(OR(C126="",$I117="NSO"),"",VLOOKUP($A112,'Result Entry'!$B$9:$EB$208,62,0)))</f>
        <v>0</v>
      </c>
      <c r="I128" s="317">
        <f>SUM(E128:H128)</f>
        <v>0</v>
      </c>
      <c r="J128" s="318">
        <f>IF(OR(A112=0,A112=""),"",IF(OR(C127="",$I117="NSO"),"",VLOOKUP($A112,'Result Entry'!$B$9:$EB$208,66,0)))</f>
        <v>0</v>
      </c>
      <c r="K128" s="1012">
        <f t="shared" si="9"/>
        <v>0</v>
      </c>
      <c r="L128" s="1013"/>
      <c r="M128" s="319" t="str">
        <f>IF(OR(A112=0,A112=""),"",IF(OR(C127="",$I117="NSO"),"",VLOOKUP($A112,'Result Entry'!$B$9:$EB$208,69,0)))</f>
        <v/>
      </c>
      <c r="N128" s="965"/>
      <c r="O128" s="1158"/>
      <c r="P128" s="1158"/>
      <c r="Q128" s="1158"/>
      <c r="R128" s="1158"/>
      <c r="S128" s="1158"/>
    </row>
    <row r="129" spans="1:19" s="35" customFormat="1" ht="17.25" customHeight="1">
      <c r="A129" s="283"/>
      <c r="B129" s="288" t="s">
        <v>92</v>
      </c>
      <c r="C129" s="1027" t="s">
        <v>67</v>
      </c>
      <c r="D129" s="1028"/>
      <c r="E129" s="320">
        <f>'Result Entry'!$AO$7</f>
        <v>5</v>
      </c>
      <c r="F129" s="321">
        <f>'Result Entry'!$AP$7</f>
        <v>5</v>
      </c>
      <c r="G129" s="322">
        <f>'Result Entry'!$AQ$7</f>
        <v>10</v>
      </c>
      <c r="H129" s="323">
        <f>'Result Entry'!$AV$7</f>
        <v>35</v>
      </c>
      <c r="I129" s="324">
        <f t="shared" ref="I129:I130" si="10">SUM(E129:H129)</f>
        <v>55</v>
      </c>
      <c r="J129" s="325">
        <f>'Result Entry'!$AZ$7</f>
        <v>50</v>
      </c>
      <c r="K129" s="1029">
        <f t="shared" si="9"/>
        <v>105</v>
      </c>
      <c r="L129" s="1030"/>
      <c r="M129" s="326" t="s">
        <v>36</v>
      </c>
      <c r="N129" s="965"/>
      <c r="O129" s="1158"/>
      <c r="P129" s="1158"/>
      <c r="Q129" s="1158"/>
      <c r="R129" s="1158"/>
      <c r="S129" s="1158"/>
    </row>
    <row r="130" spans="1:19" s="35" customFormat="1" ht="17.25" customHeight="1" thickBot="1">
      <c r="A130" s="283"/>
      <c r="B130" s="288" t="s">
        <v>92</v>
      </c>
      <c r="C130" s="1031" t="str">
        <f>'Result Entry'!$AO$3</f>
        <v>English</v>
      </c>
      <c r="D130" s="1032"/>
      <c r="E130" s="327">
        <f>IF(OR(A112=0,A112=""),"",IF(OR(C130="",$I117="NSO"),"",VLOOKUP($A112,'Result Entry'!$B$9:$EB$208,40,0)))</f>
        <v>0</v>
      </c>
      <c r="F130" s="328">
        <f>IF(OR(A112=0,A112=""),"",IF(OR(C130="",$I117="NSO"),"",VLOOKUP($A112,'Result Entry'!$B$9:$EB$208,41,0)))</f>
        <v>0</v>
      </c>
      <c r="G130" s="329">
        <f>IF(OR(A112=0,A112=""),"",IF(OR(C130="",$I117="NSO"),"",VLOOKUP($A112,'Result Entry'!$B$9:$EB$208,42,0)))</f>
        <v>0</v>
      </c>
      <c r="H130" s="330">
        <f>IF(OR(A112=0,A112=""),"",IF(OR(C130="",$I117="NSO"),"",VLOOKUP($A112,'Result Entry'!$B$9:$EB$208,47,0)))</f>
        <v>0</v>
      </c>
      <c r="I130" s="331">
        <f t="shared" si="10"/>
        <v>0</v>
      </c>
      <c r="J130" s="332">
        <f>IF(OR(A112=0,A112=""),"",IF(OR(C130="",$I117="NSO"),"",VLOOKUP($A112,'Result Entry'!$B$9:$EB$208,51,0)))</f>
        <v>0</v>
      </c>
      <c r="K130" s="1033">
        <f t="shared" si="9"/>
        <v>0</v>
      </c>
      <c r="L130" s="1034"/>
      <c r="M130" s="333" t="str">
        <f>IF(OR(A112=0,A112=""),"",IF(OR(C130="",$I117="NSO"),"",VLOOKUP($A112,'Result Entry'!$B$9:$EB$208,54,0)))</f>
        <v/>
      </c>
      <c r="N130" s="965"/>
      <c r="O130" s="1158"/>
      <c r="P130" s="1158"/>
      <c r="Q130" s="1158"/>
      <c r="R130" s="1158"/>
      <c r="S130" s="1158"/>
    </row>
    <row r="131" spans="1:19" s="35" customFormat="1" ht="17.25" customHeight="1" thickBot="1">
      <c r="A131" s="283"/>
      <c r="B131" s="288" t="s">
        <v>92</v>
      </c>
      <c r="C131" s="1035"/>
      <c r="D131" s="1036"/>
      <c r="E131" s="1036"/>
      <c r="F131" s="1036"/>
      <c r="G131" s="1036"/>
      <c r="H131" s="1036"/>
      <c r="I131" s="1036"/>
      <c r="J131" s="1036"/>
      <c r="K131" s="1036"/>
      <c r="L131" s="1036"/>
      <c r="M131" s="1037"/>
      <c r="N131" s="965"/>
      <c r="O131" s="1158"/>
      <c r="P131" s="1158"/>
      <c r="Q131" s="1158"/>
      <c r="R131" s="1158"/>
      <c r="S131" s="1158"/>
    </row>
    <row r="132" spans="1:19" s="35" customFormat="1" ht="17.25" customHeight="1">
      <c r="A132" s="283"/>
      <c r="B132" s="288" t="s">
        <v>92</v>
      </c>
      <c r="C132" s="1038" t="s">
        <v>113</v>
      </c>
      <c r="D132" s="1039"/>
      <c r="E132" s="1040"/>
      <c r="F132" s="1044" t="s">
        <v>114</v>
      </c>
      <c r="G132" s="1044"/>
      <c r="H132" s="1045" t="s">
        <v>115</v>
      </c>
      <c r="I132" s="1046"/>
      <c r="J132" s="334" t="s">
        <v>51</v>
      </c>
      <c r="K132" s="335" t="s">
        <v>116</v>
      </c>
      <c r="L132" s="336" t="s">
        <v>49</v>
      </c>
      <c r="M132" s="337" t="s">
        <v>53</v>
      </c>
      <c r="N132" s="965"/>
      <c r="O132" s="1158"/>
      <c r="P132" s="1158"/>
      <c r="Q132" s="1158"/>
      <c r="R132" s="1158"/>
      <c r="S132" s="1158"/>
    </row>
    <row r="133" spans="1:19" s="35" customFormat="1" ht="17.25" customHeight="1" thickBot="1">
      <c r="A133" s="283"/>
      <c r="B133" s="288" t="s">
        <v>92</v>
      </c>
      <c r="C133" s="1041"/>
      <c r="D133" s="1042"/>
      <c r="E133" s="1043"/>
      <c r="F133" s="1047">
        <f>IF(OR(A112=0,A112=""),"",IF(OR($I117="",$I117="NSO"),"",VLOOKUP($A112,'Result Entry'!$B$9:$EB$208,105,0)))</f>
        <v>705</v>
      </c>
      <c r="G133" s="1048"/>
      <c r="H133" s="1047">
        <f>IF(OR(A112=0,A112=""),"",IF(OR($I117="",$I117="NSO"),"",VLOOKUP($A112,'Result Entry'!$B$9:$EB$208,106,0)))</f>
        <v>0</v>
      </c>
      <c r="I133" s="1048"/>
      <c r="J133" s="338">
        <f>IF(OR(A112=0,A112=""),"",IF(OR($I117="",$I117="NSO"),"",VLOOKUP($A112,'Result Entry'!$B$9:$EB$208,107,0)))</f>
        <v>0</v>
      </c>
      <c r="K133" s="339" t="str">
        <f>IF(OR(A112=0,A112=""),"",IF(OR($I117="",$I117="NSO"),"",VLOOKUP($A112,'Result Entry'!$B$9:$EB$208,108,0)))</f>
        <v/>
      </c>
      <c r="L133" s="340" t="str">
        <f>IF(OR(A112=0,A112=""),"",IF(OR($I117="",$I117="NSO"),"",VLOOKUP($A112,'Result Entry'!$B$9:$EB$208,109,0)))</f>
        <v/>
      </c>
      <c r="M133" s="341" t="str">
        <f>IF(OR(A112=0,A112=""),"",IF(OR($I117="",$I117="NSO"),"",VLOOKUP($A112,'Result Entry'!$B$9:$EB$208,111,0)))</f>
        <v/>
      </c>
      <c r="N133" s="965"/>
      <c r="O133" s="1158"/>
      <c r="P133" s="1158"/>
      <c r="Q133" s="1158"/>
      <c r="R133" s="1158"/>
      <c r="S133" s="1158"/>
    </row>
    <row r="134" spans="1:19" s="35" customFormat="1" ht="17.25" customHeight="1" thickBot="1">
      <c r="A134" s="283"/>
      <c r="B134" s="284" t="s">
        <v>92</v>
      </c>
      <c r="C134" s="1067"/>
      <c r="D134" s="1068"/>
      <c r="E134" s="1068"/>
      <c r="F134" s="1068"/>
      <c r="G134" s="1068"/>
      <c r="H134" s="1069"/>
      <c r="I134" s="1070" t="s">
        <v>72</v>
      </c>
      <c r="J134" s="1071"/>
      <c r="K134" s="342">
        <f>IF(OR(A112=0,A112=""),"",IF(OR($I117="",$I117="NSO"),"",VLOOKUP($A112,'Result Entry'!$B$9:$EB$208,102,0)))</f>
        <v>0</v>
      </c>
      <c r="L134" s="1072" t="s">
        <v>91</v>
      </c>
      <c r="M134" s="1073"/>
      <c r="N134" s="965"/>
      <c r="O134" s="1158"/>
      <c r="P134" s="1158"/>
      <c r="Q134" s="1158"/>
      <c r="R134" s="1158"/>
      <c r="S134" s="1158"/>
    </row>
    <row r="135" spans="1:19" s="35" customFormat="1" ht="17.25" customHeight="1" thickBot="1">
      <c r="A135" s="283"/>
      <c r="B135" s="284" t="s">
        <v>92</v>
      </c>
      <c r="C135" s="1074" t="s">
        <v>71</v>
      </c>
      <c r="D135" s="1075"/>
      <c r="E135" s="1075"/>
      <c r="F135" s="1075"/>
      <c r="G135" s="1075"/>
      <c r="H135" s="1076"/>
      <c r="I135" s="1077" t="s">
        <v>73</v>
      </c>
      <c r="J135" s="1078"/>
      <c r="K135" s="343">
        <f>IF(OR(A112=0,A112=""),"",IF(OR($I117="",$I117="NSO"),"",VLOOKUP($A112,'Result Entry'!$B$9:$EB$208,103,0)))</f>
        <v>0</v>
      </c>
      <c r="L135" s="1079" t="str">
        <f>IF(OR(A112=0,A112=""),"",IF(OR($I117="",$I117="NSO"),"",VLOOKUP($A112,'Result Entry'!$B$9:$EB$208,104,0)))</f>
        <v/>
      </c>
      <c r="M135" s="1080"/>
      <c r="N135" s="965"/>
      <c r="O135" s="1158"/>
      <c r="P135" s="1158"/>
      <c r="Q135" s="1158"/>
      <c r="R135" s="1158"/>
      <c r="S135" s="1158"/>
    </row>
    <row r="136" spans="1:19" s="35" customFormat="1" ht="17.25" customHeight="1" thickBot="1">
      <c r="A136" s="283"/>
      <c r="B136" s="284" t="s">
        <v>92</v>
      </c>
      <c r="C136" s="1049" t="s">
        <v>65</v>
      </c>
      <c r="D136" s="1050"/>
      <c r="E136" s="1051"/>
      <c r="F136" s="1052" t="s">
        <v>68</v>
      </c>
      <c r="G136" s="1053"/>
      <c r="H136" s="344" t="s">
        <v>57</v>
      </c>
      <c r="I136" s="1054" t="s">
        <v>74</v>
      </c>
      <c r="J136" s="1055"/>
      <c r="K136" s="1056">
        <f>IF(OR(A112=0,A112=""),"",IF(OR($I117="",$I117="NSO"),"",VLOOKUP($A112,'Result Entry'!$B$9:$EB$208,112,0)))</f>
        <v>0</v>
      </c>
      <c r="L136" s="1056"/>
      <c r="M136" s="1057"/>
      <c r="N136" s="965"/>
      <c r="O136" s="1158"/>
      <c r="P136" s="1158"/>
      <c r="Q136" s="1158"/>
      <c r="R136" s="1158"/>
      <c r="S136" s="1158"/>
    </row>
    <row r="137" spans="1:19" s="35" customFormat="1" ht="17.25" customHeight="1">
      <c r="A137" s="283"/>
      <c r="B137" s="284" t="s">
        <v>92</v>
      </c>
      <c r="C137" s="1058" t="str">
        <f>'Result Entry'!$BS$3</f>
        <v>WORK EXP.</v>
      </c>
      <c r="D137" s="1059"/>
      <c r="E137" s="1060"/>
      <c r="F137" s="1061" t="str">
        <f>IF(OR(A112=0,A112=""),"",IF(OR(C137="",$I117="NSO"),"",VLOOKUP($A112,'Result Entry'!$B$9:$EB$208,119,0)))</f>
        <v>0/100</v>
      </c>
      <c r="G137" s="1060"/>
      <c r="H137" s="345" t="str">
        <f>IF(OR(A112=0,A112=""),"",IF(OR(C137="",$I117="NSO"),"",VLOOKUP($A112,'Result Entry'!$B$9:$EB$208,77,0)))</f>
        <v/>
      </c>
      <c r="I137" s="1062" t="s">
        <v>94</v>
      </c>
      <c r="J137" s="1063"/>
      <c r="K137" s="1064">
        <f>IF(OR(A112=0,A112=""),"",'Result Entry'!$U$2)</f>
        <v>46106</v>
      </c>
      <c r="L137" s="1065"/>
      <c r="M137" s="1066"/>
      <c r="N137" s="965"/>
      <c r="O137" s="1158"/>
      <c r="P137" s="1158"/>
      <c r="Q137" s="1158"/>
      <c r="R137" s="1158"/>
      <c r="S137" s="1158"/>
    </row>
    <row r="138" spans="1:19" s="35" customFormat="1" ht="17.25" customHeight="1">
      <c r="A138" s="283"/>
      <c r="B138" s="284" t="s">
        <v>92</v>
      </c>
      <c r="C138" s="1058" t="str">
        <f>'Result Entry'!$CA$3</f>
        <v>ART EDU.</v>
      </c>
      <c r="D138" s="1059"/>
      <c r="E138" s="1060"/>
      <c r="F138" s="1061" t="str">
        <f>IF(OR(A112=0,A112=""),"",IF(OR(C138="",$I117="NSO"),"",VLOOKUP($A112,'Result Entry'!$B$9:$EB$208,123,0)))</f>
        <v>0/100</v>
      </c>
      <c r="G138" s="1060"/>
      <c r="H138" s="346" t="str">
        <f>IF(OR(A112=0,A112=""),"",IF(OR(A112=0,A112=""),"",IF(OR(C138="",$I117="NSO"),"",VLOOKUP($A112,'Result Entry'!$B$9:$EB$208,85,0))))</f>
        <v/>
      </c>
      <c r="I138" s="1081"/>
      <c r="J138" s="1082"/>
      <c r="K138" s="1082"/>
      <c r="L138" s="1082"/>
      <c r="M138" s="1083"/>
      <c r="N138" s="965"/>
      <c r="O138" s="1158"/>
      <c r="P138" s="1158"/>
      <c r="Q138" s="1158"/>
      <c r="R138" s="1158"/>
      <c r="S138" s="1158"/>
    </row>
    <row r="139" spans="1:19" s="35" customFormat="1" ht="17.25" customHeight="1">
      <c r="A139" s="283"/>
      <c r="B139" s="284"/>
      <c r="C139" s="1058" t="str">
        <f>'Result Entry'!$CI$3</f>
        <v>H&amp;P. EDU.</v>
      </c>
      <c r="D139" s="1059"/>
      <c r="E139" s="1060"/>
      <c r="F139" s="1061" t="str">
        <f>IF(OR(A112=0,A112=""),"",IF(OR(C139="",$I117="NSO"),"",VLOOKUP($A112,'Result Entry'!$B$9:$EB$208,127,0)))</f>
        <v>0/100</v>
      </c>
      <c r="G139" s="1060"/>
      <c r="H139" s="346" t="str">
        <f>IF(OR(A112=0,A112=""),"",IF(OR(C139="",$I117="NSO"),"",VLOOKUP($A112,'Result Entry'!$B$9:$EB$208,93,0)))</f>
        <v/>
      </c>
      <c r="I139" s="1084"/>
      <c r="J139" s="1085"/>
      <c r="K139" s="1085"/>
      <c r="L139" s="1085"/>
      <c r="M139" s="1086"/>
      <c r="N139" s="965"/>
      <c r="O139" s="1158"/>
      <c r="P139" s="1158"/>
      <c r="Q139" s="1158"/>
      <c r="R139" s="1158"/>
      <c r="S139" s="1158"/>
    </row>
    <row r="140" spans="1:19" s="35" customFormat="1" ht="17.25" customHeight="1" thickBot="1">
      <c r="A140" s="283"/>
      <c r="B140" s="284" t="s">
        <v>92</v>
      </c>
      <c r="C140" s="1087">
        <f>'Result Entry'!$CQ$3</f>
        <v>0</v>
      </c>
      <c r="D140" s="1088"/>
      <c r="E140" s="1089"/>
      <c r="F140" s="1061" t="str">
        <f>IF(OR(A112=0,A112=""),"",IF(OR(C140="",$I117="NSO"),"",VLOOKUP($A112,'Result Entry'!$B$9:$EB$208,131,0)))</f>
        <v>0/0</v>
      </c>
      <c r="G140" s="1060"/>
      <c r="H140" s="347">
        <f>IF(OR(A112=0,A112=""),"",IF(OR(C140="",$I117="NSO"),"",VLOOKUP($A112,'Result Entry'!$B$9:$EB$208,97,0)))</f>
        <v>0</v>
      </c>
      <c r="I140" s="1090" t="s">
        <v>87</v>
      </c>
      <c r="J140" s="1091"/>
      <c r="K140" s="1096"/>
      <c r="L140" s="1097"/>
      <c r="M140" s="1098"/>
      <c r="N140" s="965"/>
      <c r="O140" s="1158"/>
      <c r="P140" s="1158"/>
      <c r="Q140" s="1158"/>
      <c r="R140" s="1158"/>
      <c r="S140" s="1158"/>
    </row>
    <row r="141" spans="1:19" s="35" customFormat="1" ht="17.25" customHeight="1">
      <c r="A141" s="283"/>
      <c r="B141" s="284" t="s">
        <v>92</v>
      </c>
      <c r="C141" s="1105" t="s">
        <v>75</v>
      </c>
      <c r="D141" s="1106"/>
      <c r="E141" s="1106"/>
      <c r="F141" s="1106"/>
      <c r="G141" s="1106"/>
      <c r="H141" s="1107"/>
      <c r="I141" s="1092"/>
      <c r="J141" s="1093"/>
      <c r="K141" s="1099"/>
      <c r="L141" s="1100"/>
      <c r="M141" s="1101"/>
      <c r="N141" s="965"/>
      <c r="O141" s="1158"/>
      <c r="P141" s="1158"/>
      <c r="Q141" s="1158"/>
      <c r="R141" s="1158"/>
      <c r="S141" s="1158"/>
    </row>
    <row r="142" spans="1:19" s="35" customFormat="1" ht="17.25" customHeight="1">
      <c r="A142" s="283"/>
      <c r="B142" s="284" t="s">
        <v>92</v>
      </c>
      <c r="C142" s="348" t="s">
        <v>37</v>
      </c>
      <c r="D142" s="1108" t="s">
        <v>81</v>
      </c>
      <c r="E142" s="1109"/>
      <c r="F142" s="1108" t="s">
        <v>82</v>
      </c>
      <c r="G142" s="1110"/>
      <c r="H142" s="1111"/>
      <c r="I142" s="1094"/>
      <c r="J142" s="1095"/>
      <c r="K142" s="1102"/>
      <c r="L142" s="1103"/>
      <c r="M142" s="1104"/>
      <c r="N142" s="965"/>
      <c r="O142" s="1158"/>
      <c r="P142" s="1158"/>
      <c r="Q142" s="1158"/>
      <c r="R142" s="1158"/>
      <c r="S142" s="1158"/>
    </row>
    <row r="143" spans="1:19" s="35" customFormat="1" ht="17.25" customHeight="1">
      <c r="A143" s="283"/>
      <c r="B143" s="284" t="s">
        <v>92</v>
      </c>
      <c r="C143" s="349" t="s">
        <v>76</v>
      </c>
      <c r="D143" s="1061" t="s">
        <v>161</v>
      </c>
      <c r="E143" s="1112"/>
      <c r="F143" s="1061" t="s">
        <v>83</v>
      </c>
      <c r="G143" s="1113"/>
      <c r="H143" s="1114"/>
      <c r="I143" s="1115" t="s">
        <v>88</v>
      </c>
      <c r="J143" s="1116"/>
      <c r="K143" s="1116"/>
      <c r="L143" s="1116"/>
      <c r="M143" s="1117"/>
      <c r="N143" s="965"/>
      <c r="O143" s="1158"/>
      <c r="P143" s="1158"/>
      <c r="Q143" s="1158"/>
      <c r="R143" s="1158"/>
      <c r="S143" s="1158"/>
    </row>
    <row r="144" spans="1:19" s="35" customFormat="1" ht="17.25" customHeight="1">
      <c r="A144" s="283"/>
      <c r="B144" s="284" t="s">
        <v>92</v>
      </c>
      <c r="C144" s="350" t="s">
        <v>77</v>
      </c>
      <c r="D144" s="1061" t="s">
        <v>162</v>
      </c>
      <c r="E144" s="1112"/>
      <c r="F144" s="1061" t="s">
        <v>84</v>
      </c>
      <c r="G144" s="1113"/>
      <c r="H144" s="1114"/>
      <c r="I144" s="1118"/>
      <c r="J144" s="1119"/>
      <c r="K144" s="1119"/>
      <c r="L144" s="1119"/>
      <c r="M144" s="1120"/>
      <c r="N144" s="965"/>
      <c r="O144" s="1158"/>
      <c r="P144" s="1158"/>
      <c r="Q144" s="1158"/>
      <c r="R144" s="1158"/>
      <c r="S144" s="1158"/>
    </row>
    <row r="145" spans="1:19" s="35" customFormat="1" ht="17.25" customHeight="1">
      <c r="A145" s="283"/>
      <c r="B145" s="284" t="s">
        <v>92</v>
      </c>
      <c r="C145" s="350" t="s">
        <v>79</v>
      </c>
      <c r="D145" s="1061" t="s">
        <v>163</v>
      </c>
      <c r="E145" s="1112"/>
      <c r="F145" s="1061" t="s">
        <v>85</v>
      </c>
      <c r="G145" s="1113"/>
      <c r="H145" s="1114"/>
      <c r="I145" s="1118"/>
      <c r="J145" s="1119"/>
      <c r="K145" s="1119"/>
      <c r="L145" s="1119"/>
      <c r="M145" s="1120"/>
      <c r="N145" s="965"/>
      <c r="O145" s="1158"/>
      <c r="P145" s="1158"/>
      <c r="Q145" s="1158"/>
      <c r="R145" s="1158"/>
      <c r="S145" s="1158"/>
    </row>
    <row r="146" spans="1:19" s="35" customFormat="1" ht="17.25" customHeight="1">
      <c r="A146" s="283"/>
      <c r="B146" s="284" t="s">
        <v>92</v>
      </c>
      <c r="C146" s="350" t="s">
        <v>78</v>
      </c>
      <c r="D146" s="1061" t="s">
        <v>164</v>
      </c>
      <c r="E146" s="1112"/>
      <c r="F146" s="1061" t="s">
        <v>166</v>
      </c>
      <c r="G146" s="1113"/>
      <c r="H146" s="1114"/>
      <c r="I146" s="1121"/>
      <c r="J146" s="1122"/>
      <c r="K146" s="1122"/>
      <c r="L146" s="1122"/>
      <c r="M146" s="1123"/>
      <c r="N146" s="965"/>
      <c r="O146" s="1158"/>
      <c r="P146" s="1158"/>
      <c r="Q146" s="1158"/>
      <c r="R146" s="1158"/>
      <c r="S146" s="1158"/>
    </row>
    <row r="147" spans="1:19" s="35" customFormat="1" ht="17.25" customHeight="1" thickBot="1">
      <c r="A147" s="283"/>
      <c r="B147" s="351" t="s">
        <v>92</v>
      </c>
      <c r="C147" s="352" t="s">
        <v>80</v>
      </c>
      <c r="D147" s="1128" t="s">
        <v>165</v>
      </c>
      <c r="E147" s="1129"/>
      <c r="F147" s="1128" t="s">
        <v>86</v>
      </c>
      <c r="G147" s="1130"/>
      <c r="H147" s="1131"/>
      <c r="I147" s="1132" t="s">
        <v>117</v>
      </c>
      <c r="J147" s="1133"/>
      <c r="K147" s="1133"/>
      <c r="L147" s="1133"/>
      <c r="M147" s="1134"/>
      <c r="N147" s="965"/>
      <c r="O147" s="1158"/>
      <c r="P147" s="1158"/>
      <c r="Q147" s="1158"/>
      <c r="R147" s="1158"/>
      <c r="S147" s="1158"/>
    </row>
    <row r="148" spans="1:19" s="35" customFormat="1" ht="17.25" customHeight="1" thickBot="1">
      <c r="A148" s="1135"/>
      <c r="B148" s="1135"/>
      <c r="C148" s="1135"/>
      <c r="D148" s="1135"/>
      <c r="E148" s="1135"/>
      <c r="F148" s="1135"/>
      <c r="G148" s="1135"/>
      <c r="H148" s="1135"/>
      <c r="I148" s="1135"/>
      <c r="J148" s="1135"/>
      <c r="K148" s="1135"/>
      <c r="L148" s="1135"/>
      <c r="M148" s="1135"/>
      <c r="N148" s="965"/>
      <c r="O148" s="1158"/>
      <c r="P148" s="1158"/>
      <c r="Q148" s="1158"/>
      <c r="R148" s="1158"/>
      <c r="S148" s="1158"/>
    </row>
    <row r="149" spans="1:19" s="138" customFormat="1" ht="20.25" customHeight="1" thickBot="1">
      <c r="A149" s="278">
        <f>IF(OR(A112=0,A112=""),"",A112+1)</f>
        <v>5</v>
      </c>
      <c r="B149" s="962" t="s">
        <v>60</v>
      </c>
      <c r="C149" s="963"/>
      <c r="D149" s="963"/>
      <c r="E149" s="963"/>
      <c r="F149" s="963"/>
      <c r="G149" s="963"/>
      <c r="H149" s="963"/>
      <c r="I149" s="963"/>
      <c r="J149" s="963"/>
      <c r="K149" s="963"/>
      <c r="L149" s="963"/>
      <c r="M149" s="964"/>
      <c r="N149" s="965"/>
      <c r="O149" s="1158"/>
      <c r="P149" s="1158"/>
      <c r="Q149" s="1158"/>
      <c r="R149" s="1158"/>
      <c r="S149" s="1158"/>
    </row>
    <row r="150" spans="1:19" ht="42.75" customHeight="1">
      <c r="A150" s="279"/>
      <c r="B150" s="966">
        <v>108</v>
      </c>
      <c r="C150" s="968">
        <f>logo</f>
        <v>0</v>
      </c>
      <c r="D150" s="970" t="str">
        <f>Master!$E$8</f>
        <v xml:space="preserve">Govt.Sr.Sec.Sch. </v>
      </c>
      <c r="E150" s="971"/>
      <c r="F150" s="971"/>
      <c r="G150" s="971"/>
      <c r="H150" s="971"/>
      <c r="I150" s="971"/>
      <c r="J150" s="971"/>
      <c r="K150" s="971"/>
      <c r="L150" s="971"/>
      <c r="M150" s="972"/>
      <c r="N150" s="965"/>
      <c r="O150" s="1158"/>
      <c r="P150" s="1158"/>
      <c r="Q150" s="1158"/>
      <c r="R150" s="1158"/>
      <c r="S150" s="1158"/>
    </row>
    <row r="151" spans="1:19" ht="27" customHeight="1" thickBot="1">
      <c r="A151" s="279"/>
      <c r="B151" s="967"/>
      <c r="C151" s="969"/>
      <c r="D151" s="973" t="str">
        <f>Master!$E$11</f>
        <v>P.S.-Bapini (Jodhpur)</v>
      </c>
      <c r="E151" s="973"/>
      <c r="F151" s="973"/>
      <c r="G151" s="973"/>
      <c r="H151" s="973"/>
      <c r="I151" s="973"/>
      <c r="J151" s="973"/>
      <c r="K151" s="973"/>
      <c r="L151" s="973"/>
      <c r="M151" s="974"/>
      <c r="N151" s="965"/>
      <c r="O151" s="1158"/>
      <c r="P151" s="1158"/>
      <c r="Q151" s="1158"/>
      <c r="R151" s="1158"/>
      <c r="S151" s="1158"/>
    </row>
    <row r="152" spans="1:19" ht="37.5" customHeight="1">
      <c r="A152" s="279"/>
      <c r="B152" s="280"/>
      <c r="C152" s="975" t="s">
        <v>61</v>
      </c>
      <c r="D152" s="976"/>
      <c r="E152" s="976"/>
      <c r="F152" s="976"/>
      <c r="G152" s="976"/>
      <c r="H152" s="976"/>
      <c r="I152" s="977"/>
      <c r="J152" s="978" t="s">
        <v>89</v>
      </c>
      <c r="K152" s="978"/>
      <c r="L152" s="979">
        <f>Master!$E$14</f>
        <v>810000000</v>
      </c>
      <c r="M152" s="980"/>
      <c r="N152" s="965"/>
      <c r="O152" s="1158"/>
      <c r="P152" s="1158"/>
      <c r="Q152" s="1158"/>
      <c r="R152" s="1158"/>
      <c r="S152" s="1158"/>
    </row>
    <row r="153" spans="1:19" ht="7.5" customHeight="1" thickBot="1">
      <c r="A153" s="279"/>
      <c r="B153" s="281"/>
      <c r="C153" s="975"/>
      <c r="D153" s="976"/>
      <c r="E153" s="976"/>
      <c r="F153" s="976"/>
      <c r="G153" s="976"/>
      <c r="H153" s="976"/>
      <c r="I153" s="977"/>
      <c r="J153" s="981" t="s">
        <v>62</v>
      </c>
      <c r="K153" s="982"/>
      <c r="L153" s="991" t="str">
        <f>Master!$E$6</f>
        <v>2025-26</v>
      </c>
      <c r="M153" s="992"/>
      <c r="N153" s="965"/>
      <c r="O153" s="1158"/>
      <c r="P153" s="1158"/>
      <c r="Q153" s="1158"/>
      <c r="R153" s="1158"/>
      <c r="S153" s="1158"/>
    </row>
    <row r="154" spans="1:19" ht="23.25" customHeight="1" thickBot="1">
      <c r="A154" s="279"/>
      <c r="B154" s="281"/>
      <c r="C154" s="995" t="s">
        <v>118</v>
      </c>
      <c r="D154" s="996"/>
      <c r="E154" s="996"/>
      <c r="F154" s="996"/>
      <c r="G154" s="996"/>
      <c r="H154" s="996"/>
      <c r="I154" s="282">
        <f>IF(OR(A149=0,A149=""),"",VLOOKUP($A149,'Result Entry'!$B$9:$F$208,5,0))</f>
        <v>0</v>
      </c>
      <c r="J154" s="983"/>
      <c r="K154" s="984"/>
      <c r="L154" s="993"/>
      <c r="M154" s="994"/>
      <c r="N154" s="965"/>
      <c r="O154" s="1158"/>
      <c r="P154" s="1158"/>
      <c r="Q154" s="1158"/>
      <c r="R154" s="1158"/>
      <c r="S154" s="1158"/>
    </row>
    <row r="155" spans="1:19" s="35" customFormat="1" ht="19.5" customHeight="1">
      <c r="A155" s="283"/>
      <c r="B155" s="284" t="s">
        <v>92</v>
      </c>
      <c r="C155" s="997" t="s">
        <v>21</v>
      </c>
      <c r="D155" s="998"/>
      <c r="E155" s="998"/>
      <c r="F155" s="999"/>
      <c r="G155" s="285" t="s">
        <v>1</v>
      </c>
      <c r="H155" s="1000">
        <f>IF(OR(A149=0,A149=""),"",VLOOKUP($A149,'Result Entry'!$B$9:$EB$208,3,0))</f>
        <v>0</v>
      </c>
      <c r="I155" s="1000"/>
      <c r="J155" s="1000"/>
      <c r="K155" s="1000"/>
      <c r="L155" s="1000"/>
      <c r="M155" s="1001"/>
      <c r="N155" s="965"/>
      <c r="O155" s="1158"/>
      <c r="P155" s="1158"/>
      <c r="Q155" s="1158"/>
      <c r="R155" s="1158"/>
      <c r="S155" s="1158"/>
    </row>
    <row r="156" spans="1:19" s="35" customFormat="1" ht="19.5" customHeight="1">
      <c r="A156" s="283"/>
      <c r="B156" s="284" t="s">
        <v>92</v>
      </c>
      <c r="C156" s="985" t="s">
        <v>23</v>
      </c>
      <c r="D156" s="986"/>
      <c r="E156" s="986"/>
      <c r="F156" s="987"/>
      <c r="G156" s="286" t="s">
        <v>1</v>
      </c>
      <c r="H156" s="988">
        <f>IF(OR(A149=0,A149=""),"",VLOOKUP($A149,'Result Entry'!$B$9:$EB$208,6,0))</f>
        <v>0</v>
      </c>
      <c r="I156" s="988"/>
      <c r="J156" s="988"/>
      <c r="K156" s="988"/>
      <c r="L156" s="988"/>
      <c r="M156" s="989"/>
      <c r="N156" s="965"/>
      <c r="O156" s="1158"/>
      <c r="P156" s="1158"/>
      <c r="Q156" s="1158"/>
      <c r="R156" s="1158"/>
      <c r="S156" s="1158"/>
    </row>
    <row r="157" spans="1:19" s="35" customFormat="1" ht="19.5" customHeight="1">
      <c r="A157" s="283"/>
      <c r="B157" s="284" t="s">
        <v>92</v>
      </c>
      <c r="C157" s="985" t="s">
        <v>24</v>
      </c>
      <c r="D157" s="986"/>
      <c r="E157" s="986"/>
      <c r="F157" s="987"/>
      <c r="G157" s="286" t="s">
        <v>1</v>
      </c>
      <c r="H157" s="988">
        <f>IF(OR(A149=0,A149=""),"",VLOOKUP($A149,'Result Entry'!$B$9:$EB$208,7,0))</f>
        <v>0</v>
      </c>
      <c r="I157" s="988"/>
      <c r="J157" s="988"/>
      <c r="K157" s="988"/>
      <c r="L157" s="988"/>
      <c r="M157" s="989"/>
      <c r="N157" s="965"/>
      <c r="O157" s="1158"/>
      <c r="P157" s="1158"/>
      <c r="Q157" s="1158"/>
      <c r="R157" s="1158"/>
      <c r="S157" s="1158"/>
    </row>
    <row r="158" spans="1:19" s="35" customFormat="1" ht="19.5" customHeight="1">
      <c r="A158" s="283"/>
      <c r="B158" s="284" t="s">
        <v>92</v>
      </c>
      <c r="C158" s="985" t="s">
        <v>63</v>
      </c>
      <c r="D158" s="986"/>
      <c r="E158" s="986"/>
      <c r="F158" s="987"/>
      <c r="G158" s="286" t="s">
        <v>1</v>
      </c>
      <c r="H158" s="988">
        <f>IF(OR(A149=0,A149=""),"",VLOOKUP($A149,'Result Entry'!$B$9:$EB$208,8,0))</f>
        <v>0</v>
      </c>
      <c r="I158" s="988"/>
      <c r="J158" s="988"/>
      <c r="K158" s="988"/>
      <c r="L158" s="988"/>
      <c r="M158" s="989"/>
      <c r="N158" s="965"/>
      <c r="O158" s="1158"/>
      <c r="P158" s="1158"/>
      <c r="Q158" s="1158"/>
      <c r="R158" s="1158"/>
      <c r="S158" s="1158"/>
    </row>
    <row r="159" spans="1:19" s="35" customFormat="1" ht="19.5" customHeight="1">
      <c r="A159" s="283"/>
      <c r="B159" s="284" t="s">
        <v>92</v>
      </c>
      <c r="C159" s="985" t="s">
        <v>64</v>
      </c>
      <c r="D159" s="986"/>
      <c r="E159" s="986"/>
      <c r="F159" s="987"/>
      <c r="G159" s="286" t="s">
        <v>1</v>
      </c>
      <c r="H159" s="990" t="str">
        <f>IF(OR(A149=0,A149=""),"",CONCATENATE('Result Entry'!$F$4,'Result Entry'!$I$4))</f>
        <v>2(A)</v>
      </c>
      <c r="I159" s="988"/>
      <c r="J159" s="988"/>
      <c r="K159" s="988"/>
      <c r="L159" s="988"/>
      <c r="M159" s="989"/>
      <c r="N159" s="965"/>
      <c r="O159" s="1158"/>
      <c r="P159" s="1158"/>
      <c r="Q159" s="1158"/>
      <c r="R159" s="1158"/>
      <c r="S159" s="1158"/>
    </row>
    <row r="160" spans="1:19" s="35" customFormat="1" ht="19.5" customHeight="1" thickBot="1">
      <c r="A160" s="283"/>
      <c r="B160" s="284" t="s">
        <v>92</v>
      </c>
      <c r="C160" s="1014" t="s">
        <v>26</v>
      </c>
      <c r="D160" s="1015"/>
      <c r="E160" s="1015"/>
      <c r="F160" s="1016"/>
      <c r="G160" s="287" t="s">
        <v>1</v>
      </c>
      <c r="H160" s="1017">
        <f>IF(OR(A149=0,A149=""),"",VLOOKUP($A149,'Result Entry'!$B$9:$EB$208,9,0))</f>
        <v>0</v>
      </c>
      <c r="I160" s="1017"/>
      <c r="J160" s="1017"/>
      <c r="K160" s="1017"/>
      <c r="L160" s="1017"/>
      <c r="M160" s="1018"/>
      <c r="N160" s="965"/>
      <c r="O160" s="1158"/>
      <c r="P160" s="1158"/>
      <c r="Q160" s="1158"/>
      <c r="R160" s="1158"/>
      <c r="S160" s="1158"/>
    </row>
    <row r="161" spans="1:19" s="35" customFormat="1" ht="33.75" customHeight="1">
      <c r="A161" s="283"/>
      <c r="B161" s="288" t="s">
        <v>92</v>
      </c>
      <c r="C161" s="1019" t="s">
        <v>65</v>
      </c>
      <c r="D161" s="1020"/>
      <c r="E161" s="289" t="str">
        <f>'Result Entry'!$K$6</f>
        <v>First Test</v>
      </c>
      <c r="F161" s="290" t="str">
        <f>'Result Entry'!$L$6</f>
        <v>Second Test</v>
      </c>
      <c r="G161" s="291" t="str">
        <f>'Result Entry'!$M$6</f>
        <v>Third Test</v>
      </c>
      <c r="H161" s="292" t="s">
        <v>66</v>
      </c>
      <c r="I161" s="293" t="s">
        <v>132</v>
      </c>
      <c r="J161" s="294" t="s">
        <v>32</v>
      </c>
      <c r="K161" s="1021" t="s">
        <v>111</v>
      </c>
      <c r="L161" s="1022"/>
      <c r="M161" s="295" t="s">
        <v>112</v>
      </c>
      <c r="N161" s="965"/>
      <c r="O161" s="1158"/>
      <c r="P161" s="1158"/>
      <c r="Q161" s="1158"/>
      <c r="R161" s="1158"/>
      <c r="S161" s="1158"/>
    </row>
    <row r="162" spans="1:19" s="35" customFormat="1" ht="19.5" customHeight="1" thickBot="1">
      <c r="A162" s="283"/>
      <c r="B162" s="288" t="s">
        <v>92</v>
      </c>
      <c r="C162" s="1023" t="s">
        <v>67</v>
      </c>
      <c r="D162" s="1024"/>
      <c r="E162" s="296">
        <f>'Result Entry'!$K$7</f>
        <v>10</v>
      </c>
      <c r="F162" s="297">
        <f>'Result Entry'!$L$7</f>
        <v>10</v>
      </c>
      <c r="G162" s="298">
        <f>'Result Entry'!$M$7</f>
        <v>10</v>
      </c>
      <c r="H162" s="299">
        <f>'Result Entry'!$R$7</f>
        <v>70</v>
      </c>
      <c r="I162" s="300">
        <f>SUM(E162:H162)</f>
        <v>100</v>
      </c>
      <c r="J162" s="301">
        <f>'Result Entry'!$V$7</f>
        <v>100</v>
      </c>
      <c r="K162" s="1025">
        <f>I162+J162</f>
        <v>200</v>
      </c>
      <c r="L162" s="1026"/>
      <c r="M162" s="302" t="s">
        <v>36</v>
      </c>
      <c r="N162" s="965"/>
      <c r="O162" s="1158"/>
      <c r="P162" s="1158"/>
      <c r="Q162" s="1158"/>
      <c r="R162" s="1158"/>
      <c r="S162" s="1158"/>
    </row>
    <row r="163" spans="1:19" s="35" customFormat="1" ht="17.25" customHeight="1">
      <c r="A163" s="283"/>
      <c r="B163" s="288" t="s">
        <v>92</v>
      </c>
      <c r="C163" s="1002" t="str">
        <f>'Result Entry'!$K$3</f>
        <v>Hindi</v>
      </c>
      <c r="D163" s="1003"/>
      <c r="E163" s="303">
        <f>IF(OR(A149=0,A149=""),"",IF(OR(C163="",$I154="NSO"),"",VLOOKUP($A149,'Result Entry'!$B$9:$EB$208,10,0)))</f>
        <v>0</v>
      </c>
      <c r="F163" s="304">
        <f>IF(OR(A149=0,A149=""),"",IF(OR(C163="",$I154="NSO"),"",VLOOKUP($A149,'Result Entry'!$B$9:$EB$208,11,0)))</f>
        <v>0</v>
      </c>
      <c r="G163" s="305">
        <f>IF(OR(A149=0,A149=""),"",IF(OR(C163="",$I154="NSO"),"",VLOOKUP($A149,'Result Entry'!$B$9:$EB$208,12,0)))</f>
        <v>0</v>
      </c>
      <c r="H163" s="306">
        <f>IF(OR(A149=0,A149=""),"",IF(OR(C163="",$I154="NSO"),"",VLOOKUP($A149,'Result Entry'!$B$9:$EB$208,17,0)))</f>
        <v>0</v>
      </c>
      <c r="I163" s="307">
        <f t="shared" ref="I163:I164" si="11">SUM(E163:H163)</f>
        <v>0</v>
      </c>
      <c r="J163" s="308">
        <f>IF(OR(A149=0,A149=""),"",IF(OR(C163="",$I154="NSO"),"",VLOOKUP($A149,'Result Entry'!$B$9:$EB$208,21,0)))</f>
        <v>0</v>
      </c>
      <c r="K163" s="1004">
        <f>SUM(I163,J163)</f>
        <v>0</v>
      </c>
      <c r="L163" s="1005"/>
      <c r="M163" s="309" t="str">
        <f>IF(OR(A149=0,A149=""),"",IF(OR(C163="",$I154="NSO"),"",VLOOKUP($A149,'Result Entry'!$B$9:$EB$208,24,0)))</f>
        <v/>
      </c>
      <c r="N163" s="965"/>
      <c r="O163" s="1158"/>
      <c r="P163" s="1158"/>
      <c r="Q163" s="1158"/>
      <c r="R163" s="1158"/>
      <c r="S163" s="1158"/>
    </row>
    <row r="164" spans="1:19" s="35" customFormat="1" ht="17.25" customHeight="1">
      <c r="A164" s="283"/>
      <c r="B164" s="288" t="s">
        <v>92</v>
      </c>
      <c r="C164" s="1006" t="str">
        <f>'Result Entry'!$Z$3</f>
        <v>Mathematics</v>
      </c>
      <c r="D164" s="1007"/>
      <c r="E164" s="310">
        <f>IF(OR(A149=0,A149=""),"",IF(OR(C164="",$I154="NSO"),"",VLOOKUP($A149,'Result Entry'!$B$9:$EB$208,25,0)))</f>
        <v>0</v>
      </c>
      <c r="F164" s="311">
        <f>IF(OR(A149=0,A149=""),"",IF(OR(C164="",$I154="NSO"),"",VLOOKUP($A149,'Result Entry'!$B$9:$EB$208,26,0)))</f>
        <v>0</v>
      </c>
      <c r="G164" s="312">
        <f>IF(OR(A149=0,A149=""),"",IF(OR(C164="",$I154="NSO"),"",VLOOKUP($A149,'Result Entry'!$B$9:$EB$208,27,0)))</f>
        <v>0</v>
      </c>
      <c r="H164" s="306">
        <f>IF(OR(A149=0,A149=""),"",IF(OR(C164="",$I154="NSO"),"",VLOOKUP($A149,'Result Entry'!$B$9:$EB$208,32,0)))</f>
        <v>0</v>
      </c>
      <c r="I164" s="307">
        <f t="shared" si="11"/>
        <v>0</v>
      </c>
      <c r="J164" s="308">
        <f>IF(OR(A149=0,A149=""),"",IF(OR(C164="",$I154="NSO"),"",VLOOKUP($A149,'Result Entry'!$B$9:$EB$208,36,0)))</f>
        <v>0</v>
      </c>
      <c r="K164" s="1008">
        <f t="shared" ref="K164:K167" si="12">SUM(I164,J164)</f>
        <v>0</v>
      </c>
      <c r="L164" s="1009"/>
      <c r="M164" s="309" t="str">
        <f>IF(OR(A149=0,A149=""),"",IF(OR(C164="",$I154="NSO"),"",VLOOKUP($A149,'Result Entry'!$B$9:$EB$208,39,0)))</f>
        <v/>
      </c>
      <c r="N164" s="965"/>
      <c r="O164" s="1158"/>
      <c r="P164" s="1158"/>
      <c r="Q164" s="1158"/>
      <c r="R164" s="1158"/>
      <c r="S164" s="1158"/>
    </row>
    <row r="165" spans="1:19" s="35" customFormat="1" ht="17.25" customHeight="1" thickBot="1">
      <c r="A165" s="283"/>
      <c r="B165" s="288" t="s">
        <v>92</v>
      </c>
      <c r="C165" s="1010" t="str">
        <f>'Result Entry'!$BD$3</f>
        <v>Env. Study</v>
      </c>
      <c r="D165" s="1011"/>
      <c r="E165" s="313">
        <f>IF(OR(A149=0,A149=""),"",IF(OR(C165="",$I154="NSO"),"",VLOOKUP($A149,'Result Entry'!$B$9:$EB$208,55,0)))</f>
        <v>0</v>
      </c>
      <c r="F165" s="314">
        <f>IF(OR(A149=0,A149=""),"",IF(OR(C165="",$I154="NSO"),"",VLOOKUP($A149,'Result Entry'!$B$9:$EB$208,56,0)))</f>
        <v>0</v>
      </c>
      <c r="G165" s="315">
        <f>IF(OR(A149=0,A149=""),"",IF(OR(C165="",$I154="NSO"),"",VLOOKUP($A149,'Result Entry'!$B$9:$EB$208,57,0)))</f>
        <v>0</v>
      </c>
      <c r="H165" s="316">
        <f>IF(OR(A149=0,A149=""),"",IF(OR(C163="",$I154="NSO"),"",VLOOKUP($A149,'Result Entry'!$B$9:$EB$208,62,0)))</f>
        <v>0</v>
      </c>
      <c r="I165" s="317">
        <f>SUM(E165:H165)</f>
        <v>0</v>
      </c>
      <c r="J165" s="318">
        <f>IF(OR(A149=0,A149=""),"",IF(OR(C164="",$I154="NSO"),"",VLOOKUP($A149,'Result Entry'!$B$9:$EB$208,66,0)))</f>
        <v>0</v>
      </c>
      <c r="K165" s="1012">
        <f t="shared" si="12"/>
        <v>0</v>
      </c>
      <c r="L165" s="1013"/>
      <c r="M165" s="319" t="str">
        <f>IF(OR(A149=0,A149=""),"",IF(OR(C164="",$I154="NSO"),"",VLOOKUP($A149,'Result Entry'!$B$9:$EB$208,69,0)))</f>
        <v/>
      </c>
      <c r="N165" s="965"/>
      <c r="O165" s="1158"/>
      <c r="P165" s="1158"/>
      <c r="Q165" s="1158"/>
      <c r="R165" s="1158"/>
      <c r="S165" s="1158"/>
    </row>
    <row r="166" spans="1:19" s="35" customFormat="1" ht="17.25" customHeight="1">
      <c r="A166" s="283"/>
      <c r="B166" s="288" t="s">
        <v>92</v>
      </c>
      <c r="C166" s="1027" t="s">
        <v>67</v>
      </c>
      <c r="D166" s="1028"/>
      <c r="E166" s="320">
        <f>'Result Entry'!$AO$7</f>
        <v>5</v>
      </c>
      <c r="F166" s="321">
        <f>'Result Entry'!$AP$7</f>
        <v>5</v>
      </c>
      <c r="G166" s="322">
        <f>'Result Entry'!$AQ$7</f>
        <v>10</v>
      </c>
      <c r="H166" s="323">
        <f>'Result Entry'!$AV$7</f>
        <v>35</v>
      </c>
      <c r="I166" s="324">
        <f t="shared" ref="I166:I167" si="13">SUM(E166:H166)</f>
        <v>55</v>
      </c>
      <c r="J166" s="325">
        <f>'Result Entry'!$AZ$7</f>
        <v>50</v>
      </c>
      <c r="K166" s="1029">
        <f t="shared" si="12"/>
        <v>105</v>
      </c>
      <c r="L166" s="1030"/>
      <c r="M166" s="326" t="s">
        <v>36</v>
      </c>
      <c r="N166" s="965"/>
      <c r="O166" s="1158"/>
      <c r="P166" s="1158"/>
      <c r="Q166" s="1158"/>
      <c r="R166" s="1158"/>
      <c r="S166" s="1158"/>
    </row>
    <row r="167" spans="1:19" s="35" customFormat="1" ht="17.25" customHeight="1" thickBot="1">
      <c r="A167" s="283"/>
      <c r="B167" s="288" t="s">
        <v>92</v>
      </c>
      <c r="C167" s="1031" t="str">
        <f>'Result Entry'!$AO$3</f>
        <v>English</v>
      </c>
      <c r="D167" s="1032"/>
      <c r="E167" s="327">
        <f>IF(OR(A149=0,A149=""),"",IF(OR(C167="",$I154="NSO"),"",VLOOKUP($A149,'Result Entry'!$B$9:$EB$208,40,0)))</f>
        <v>0</v>
      </c>
      <c r="F167" s="328">
        <f>IF(OR(A149=0,A149=""),"",IF(OR(C167="",$I154="NSO"),"",VLOOKUP($A149,'Result Entry'!$B$9:$EB$208,41,0)))</f>
        <v>0</v>
      </c>
      <c r="G167" s="329">
        <f>IF(OR(A149=0,A149=""),"",IF(OR(C167="",$I154="NSO"),"",VLOOKUP($A149,'Result Entry'!$B$9:$EB$208,42,0)))</f>
        <v>0</v>
      </c>
      <c r="H167" s="330">
        <f>IF(OR(A149=0,A149=""),"",IF(OR(C167="",$I154="NSO"),"",VLOOKUP($A149,'Result Entry'!$B$9:$EB$208,47,0)))</f>
        <v>0</v>
      </c>
      <c r="I167" s="331">
        <f t="shared" si="13"/>
        <v>0</v>
      </c>
      <c r="J167" s="332">
        <f>IF(OR(A149=0,A149=""),"",IF(OR(C167="",$I154="NSO"),"",VLOOKUP($A149,'Result Entry'!$B$9:$EB$208,51,0)))</f>
        <v>0</v>
      </c>
      <c r="K167" s="1033">
        <f t="shared" si="12"/>
        <v>0</v>
      </c>
      <c r="L167" s="1034"/>
      <c r="M167" s="333" t="str">
        <f>IF(OR(A149=0,A149=""),"",IF(OR(C167="",$I154="NSO"),"",VLOOKUP($A149,'Result Entry'!$B$9:$EB$208,54,0)))</f>
        <v/>
      </c>
      <c r="N167" s="965"/>
      <c r="O167" s="1158"/>
      <c r="P167" s="1158"/>
      <c r="Q167" s="1158"/>
      <c r="R167" s="1158"/>
      <c r="S167" s="1158"/>
    </row>
    <row r="168" spans="1:19" s="35" customFormat="1" ht="17.25" customHeight="1" thickBot="1">
      <c r="A168" s="283"/>
      <c r="B168" s="288" t="s">
        <v>92</v>
      </c>
      <c r="C168" s="1035"/>
      <c r="D168" s="1036"/>
      <c r="E168" s="1036"/>
      <c r="F168" s="1036"/>
      <c r="G168" s="1036"/>
      <c r="H168" s="1036"/>
      <c r="I168" s="1036"/>
      <c r="J168" s="1036"/>
      <c r="K168" s="1036"/>
      <c r="L168" s="1036"/>
      <c r="M168" s="1037"/>
      <c r="N168" s="965"/>
      <c r="O168" s="1158"/>
      <c r="P168" s="1158"/>
      <c r="Q168" s="1158"/>
      <c r="R168" s="1158"/>
      <c r="S168" s="1158"/>
    </row>
    <row r="169" spans="1:19" s="35" customFormat="1" ht="17.25" customHeight="1">
      <c r="A169" s="283"/>
      <c r="B169" s="288" t="s">
        <v>92</v>
      </c>
      <c r="C169" s="1038" t="s">
        <v>113</v>
      </c>
      <c r="D169" s="1039"/>
      <c r="E169" s="1040"/>
      <c r="F169" s="1044" t="s">
        <v>114</v>
      </c>
      <c r="G169" s="1044"/>
      <c r="H169" s="1045" t="s">
        <v>115</v>
      </c>
      <c r="I169" s="1046"/>
      <c r="J169" s="334" t="s">
        <v>51</v>
      </c>
      <c r="K169" s="335" t="s">
        <v>116</v>
      </c>
      <c r="L169" s="336" t="s">
        <v>49</v>
      </c>
      <c r="M169" s="337" t="s">
        <v>53</v>
      </c>
      <c r="N169" s="965"/>
      <c r="O169" s="1158"/>
      <c r="P169" s="1158"/>
      <c r="Q169" s="1158"/>
      <c r="R169" s="1158"/>
      <c r="S169" s="1158"/>
    </row>
    <row r="170" spans="1:19" s="35" customFormat="1" ht="17.25" customHeight="1" thickBot="1">
      <c r="A170" s="283"/>
      <c r="B170" s="288" t="s">
        <v>92</v>
      </c>
      <c r="C170" s="1041"/>
      <c r="D170" s="1042"/>
      <c r="E170" s="1043"/>
      <c r="F170" s="1047">
        <f>IF(OR(A149=0,A149=""),"",IF(OR($I154="",$I154="NSO"),"",VLOOKUP($A149,'Result Entry'!$B$9:$EB$208,105,0)))</f>
        <v>705</v>
      </c>
      <c r="G170" s="1048"/>
      <c r="H170" s="1047">
        <f>IF(OR(A149=0,A149=""),"",IF(OR($I154="",$I154="NSO"),"",VLOOKUP($A149,'Result Entry'!$B$9:$EB$208,106,0)))</f>
        <v>0</v>
      </c>
      <c r="I170" s="1048"/>
      <c r="J170" s="338">
        <f>IF(OR(A149=0,A149=""),"",IF(OR($I154="",$I154="NSO"),"",VLOOKUP($A149,'Result Entry'!$B$9:$EB$208,107,0)))</f>
        <v>0</v>
      </c>
      <c r="K170" s="339" t="str">
        <f>IF(OR(A149=0,A149=""),"",IF(OR($I154="",$I154="NSO"),"",VLOOKUP($A149,'Result Entry'!$B$9:$EB$208,108,0)))</f>
        <v/>
      </c>
      <c r="L170" s="340" t="str">
        <f>IF(OR(A149=0,A149=""),"",IF(OR($I154="",$I154="NSO"),"",VLOOKUP($A149,'Result Entry'!$B$9:$EB$208,109,0)))</f>
        <v/>
      </c>
      <c r="M170" s="341" t="str">
        <f>IF(OR(A149=0,A149=""),"",IF(OR($I154="",$I154="NSO"),"",VLOOKUP($A149,'Result Entry'!$B$9:$EB$208,111,0)))</f>
        <v/>
      </c>
      <c r="N170" s="965"/>
      <c r="O170" s="1158"/>
      <c r="P170" s="1158"/>
      <c r="Q170" s="1158"/>
      <c r="R170" s="1158"/>
      <c r="S170" s="1158"/>
    </row>
    <row r="171" spans="1:19" s="35" customFormat="1" ht="17.25" customHeight="1" thickBot="1">
      <c r="A171" s="283"/>
      <c r="B171" s="284" t="s">
        <v>92</v>
      </c>
      <c r="C171" s="1067"/>
      <c r="D171" s="1068"/>
      <c r="E171" s="1068"/>
      <c r="F171" s="1068"/>
      <c r="G171" s="1068"/>
      <c r="H171" s="1069"/>
      <c r="I171" s="1070" t="s">
        <v>72</v>
      </c>
      <c r="J171" s="1071"/>
      <c r="K171" s="342">
        <f>IF(OR(A149=0,A149=""),"",IF(OR($I154="",$I154="NSO"),"",VLOOKUP($A149,'Result Entry'!$B$9:$EB$208,102,0)))</f>
        <v>0</v>
      </c>
      <c r="L171" s="1072" t="s">
        <v>91</v>
      </c>
      <c r="M171" s="1073"/>
      <c r="N171" s="965"/>
      <c r="O171" s="1158"/>
      <c r="P171" s="1158"/>
      <c r="Q171" s="1158"/>
      <c r="R171" s="1158"/>
      <c r="S171" s="1158"/>
    </row>
    <row r="172" spans="1:19" s="35" customFormat="1" ht="17.25" customHeight="1" thickBot="1">
      <c r="A172" s="283"/>
      <c r="B172" s="284" t="s">
        <v>92</v>
      </c>
      <c r="C172" s="1074" t="s">
        <v>71</v>
      </c>
      <c r="D172" s="1075"/>
      <c r="E172" s="1075"/>
      <c r="F172" s="1075"/>
      <c r="G172" s="1075"/>
      <c r="H172" s="1076"/>
      <c r="I172" s="1077" t="s">
        <v>73</v>
      </c>
      <c r="J172" s="1078"/>
      <c r="K172" s="343">
        <f>IF(OR(A149=0,A149=""),"",IF(OR($I154="",$I154="NSO"),"",VLOOKUP($A149,'Result Entry'!$B$9:$EB$208,103,0)))</f>
        <v>0</v>
      </c>
      <c r="L172" s="1079" t="str">
        <f>IF(OR(A149=0,A149=""),"",IF(OR($I154="",$I154="NSO"),"",VLOOKUP($A149,'Result Entry'!$B$9:$EB$208,104,0)))</f>
        <v/>
      </c>
      <c r="M172" s="1080"/>
      <c r="N172" s="965"/>
      <c r="O172" s="1158"/>
      <c r="P172" s="1158"/>
      <c r="Q172" s="1158"/>
      <c r="R172" s="1158"/>
      <c r="S172" s="1158"/>
    </row>
    <row r="173" spans="1:19" s="35" customFormat="1" ht="17.25" customHeight="1" thickBot="1">
      <c r="A173" s="283"/>
      <c r="B173" s="284" t="s">
        <v>92</v>
      </c>
      <c r="C173" s="1049" t="s">
        <v>65</v>
      </c>
      <c r="D173" s="1050"/>
      <c r="E173" s="1051"/>
      <c r="F173" s="1052" t="s">
        <v>68</v>
      </c>
      <c r="G173" s="1053"/>
      <c r="H173" s="344" t="s">
        <v>57</v>
      </c>
      <c r="I173" s="1054" t="s">
        <v>74</v>
      </c>
      <c r="J173" s="1055"/>
      <c r="K173" s="1056">
        <f>IF(OR(A149=0,A149=""),"",IF(OR($I154="",$I154="NSO"),"",VLOOKUP($A149,'Result Entry'!$B$9:$EB$208,112,0)))</f>
        <v>0</v>
      </c>
      <c r="L173" s="1056"/>
      <c r="M173" s="1057"/>
      <c r="N173" s="965"/>
      <c r="O173" s="1158"/>
      <c r="P173" s="1158"/>
      <c r="Q173" s="1158"/>
      <c r="R173" s="1158"/>
      <c r="S173" s="1158"/>
    </row>
    <row r="174" spans="1:19" s="35" customFormat="1" ht="17.25" customHeight="1">
      <c r="A174" s="283"/>
      <c r="B174" s="284" t="s">
        <v>92</v>
      </c>
      <c r="C174" s="1058" t="str">
        <f>'Result Entry'!$BS$3</f>
        <v>WORK EXP.</v>
      </c>
      <c r="D174" s="1059"/>
      <c r="E174" s="1060"/>
      <c r="F174" s="1061" t="str">
        <f>IF(OR(A149=0,A149=""),"",IF(OR(C174="",$I154="NSO"),"",VLOOKUP($A149,'Result Entry'!$B$9:$EB$208,119,0)))</f>
        <v>0/100</v>
      </c>
      <c r="G174" s="1060"/>
      <c r="H174" s="345" t="str">
        <f>IF(OR(A149=0,A149=""),"",IF(OR(C174="",$I154="NSO"),"",VLOOKUP($A149,'Result Entry'!$B$9:$EB$208,77,0)))</f>
        <v/>
      </c>
      <c r="I174" s="1062" t="s">
        <v>94</v>
      </c>
      <c r="J174" s="1063"/>
      <c r="K174" s="1064">
        <f>IF(OR(A149=0,A149=""),"",'Result Entry'!$U$2)</f>
        <v>46106</v>
      </c>
      <c r="L174" s="1065"/>
      <c r="M174" s="1066"/>
      <c r="N174" s="965"/>
      <c r="O174" s="1158"/>
      <c r="P174" s="1158"/>
      <c r="Q174" s="1158"/>
      <c r="R174" s="1158"/>
      <c r="S174" s="1158"/>
    </row>
    <row r="175" spans="1:19" s="35" customFormat="1" ht="17.25" customHeight="1">
      <c r="A175" s="283"/>
      <c r="B175" s="284" t="s">
        <v>92</v>
      </c>
      <c r="C175" s="1058" t="str">
        <f>'Result Entry'!$CA$3</f>
        <v>ART EDU.</v>
      </c>
      <c r="D175" s="1059"/>
      <c r="E175" s="1060"/>
      <c r="F175" s="1061" t="str">
        <f>IF(OR(A149=0,A149=""),"",IF(OR(C175="",$I154="NSO"),"",VLOOKUP($A149,'Result Entry'!$B$9:$EB$208,123,0)))</f>
        <v>0/100</v>
      </c>
      <c r="G175" s="1060"/>
      <c r="H175" s="346" t="str">
        <f>IF(OR(A149=0,A149=""),"",IF(OR(A149=0,A149=""),"",IF(OR(C175="",$I154="NSO"),"",VLOOKUP($A149,'Result Entry'!$B$9:$EB$208,85,0))))</f>
        <v/>
      </c>
      <c r="I175" s="1081"/>
      <c r="J175" s="1082"/>
      <c r="K175" s="1082"/>
      <c r="L175" s="1082"/>
      <c r="M175" s="1083"/>
      <c r="N175" s="965"/>
      <c r="O175" s="1158"/>
      <c r="P175" s="1158"/>
      <c r="Q175" s="1158"/>
      <c r="R175" s="1158"/>
      <c r="S175" s="1158"/>
    </row>
    <row r="176" spans="1:19" s="35" customFormat="1" ht="17.25" customHeight="1">
      <c r="A176" s="283"/>
      <c r="B176" s="284"/>
      <c r="C176" s="1058" t="str">
        <f>'Result Entry'!$CI$3</f>
        <v>H&amp;P. EDU.</v>
      </c>
      <c r="D176" s="1059"/>
      <c r="E176" s="1060"/>
      <c r="F176" s="1061" t="str">
        <f>IF(OR(A149=0,A149=""),"",IF(OR(C176="",$I154="NSO"),"",VLOOKUP($A149,'Result Entry'!$B$9:$EB$208,127,0)))</f>
        <v>0/100</v>
      </c>
      <c r="G176" s="1060"/>
      <c r="H176" s="346" t="str">
        <f>IF(OR(A149=0,A149=""),"",IF(OR(C176="",$I154="NSO"),"",VLOOKUP($A149,'Result Entry'!$B$9:$EB$208,93,0)))</f>
        <v/>
      </c>
      <c r="I176" s="1084"/>
      <c r="J176" s="1085"/>
      <c r="K176" s="1085"/>
      <c r="L176" s="1085"/>
      <c r="M176" s="1086"/>
      <c r="N176" s="965"/>
      <c r="O176" s="1158"/>
      <c r="P176" s="1158"/>
      <c r="Q176" s="1158"/>
      <c r="R176" s="1158"/>
      <c r="S176" s="1158"/>
    </row>
    <row r="177" spans="1:19" s="35" customFormat="1" ht="17.25" customHeight="1" thickBot="1">
      <c r="A177" s="283"/>
      <c r="B177" s="284" t="s">
        <v>92</v>
      </c>
      <c r="C177" s="1087">
        <f>'Result Entry'!$CQ$3</f>
        <v>0</v>
      </c>
      <c r="D177" s="1088"/>
      <c r="E177" s="1089"/>
      <c r="F177" s="1061" t="str">
        <f>IF(OR(A149=0,A149=""),"",IF(OR(C177="",$I154="NSO"),"",VLOOKUP($A149,'Result Entry'!$B$9:$EB$208,131,0)))</f>
        <v>0/0</v>
      </c>
      <c r="G177" s="1060"/>
      <c r="H177" s="347">
        <f>IF(OR(A149=0,A149=""),"",IF(OR(C177="",$I154="NSO"),"",VLOOKUP($A149,'Result Entry'!$B$9:$EB$208,97,0)))</f>
        <v>0</v>
      </c>
      <c r="I177" s="1090" t="s">
        <v>87</v>
      </c>
      <c r="J177" s="1091"/>
      <c r="K177" s="1096"/>
      <c r="L177" s="1097"/>
      <c r="M177" s="1098"/>
      <c r="N177" s="965"/>
      <c r="O177" s="1158"/>
      <c r="P177" s="1158"/>
      <c r="Q177" s="1158"/>
      <c r="R177" s="1158"/>
      <c r="S177" s="1158"/>
    </row>
    <row r="178" spans="1:19" s="35" customFormat="1" ht="17.25" customHeight="1">
      <c r="A178" s="283"/>
      <c r="B178" s="284" t="s">
        <v>92</v>
      </c>
      <c r="C178" s="1105" t="s">
        <v>75</v>
      </c>
      <c r="D178" s="1106"/>
      <c r="E178" s="1106"/>
      <c r="F178" s="1106"/>
      <c r="G178" s="1106"/>
      <c r="H178" s="1107"/>
      <c r="I178" s="1092"/>
      <c r="J178" s="1093"/>
      <c r="K178" s="1099"/>
      <c r="L178" s="1100"/>
      <c r="M178" s="1101"/>
      <c r="N178" s="965"/>
      <c r="O178" s="1158"/>
      <c r="P178" s="1158"/>
      <c r="Q178" s="1158"/>
      <c r="R178" s="1158"/>
      <c r="S178" s="1158"/>
    </row>
    <row r="179" spans="1:19" s="35" customFormat="1" ht="17.25" customHeight="1">
      <c r="A179" s="283"/>
      <c r="B179" s="284" t="s">
        <v>92</v>
      </c>
      <c r="C179" s="348" t="s">
        <v>37</v>
      </c>
      <c r="D179" s="1108" t="s">
        <v>81</v>
      </c>
      <c r="E179" s="1109"/>
      <c r="F179" s="1108" t="s">
        <v>82</v>
      </c>
      <c r="G179" s="1110"/>
      <c r="H179" s="1111"/>
      <c r="I179" s="1094"/>
      <c r="J179" s="1095"/>
      <c r="K179" s="1102"/>
      <c r="L179" s="1103"/>
      <c r="M179" s="1104"/>
      <c r="N179" s="965"/>
      <c r="O179" s="1158"/>
      <c r="P179" s="1158"/>
      <c r="Q179" s="1158"/>
      <c r="R179" s="1158"/>
      <c r="S179" s="1158"/>
    </row>
    <row r="180" spans="1:19" s="35" customFormat="1" ht="17.25" customHeight="1">
      <c r="A180" s="283"/>
      <c r="B180" s="284" t="s">
        <v>92</v>
      </c>
      <c r="C180" s="349" t="s">
        <v>76</v>
      </c>
      <c r="D180" s="1061" t="s">
        <v>161</v>
      </c>
      <c r="E180" s="1112"/>
      <c r="F180" s="1061" t="s">
        <v>83</v>
      </c>
      <c r="G180" s="1113"/>
      <c r="H180" s="1114"/>
      <c r="I180" s="1115" t="s">
        <v>88</v>
      </c>
      <c r="J180" s="1116"/>
      <c r="K180" s="1116"/>
      <c r="L180" s="1116"/>
      <c r="M180" s="1117"/>
      <c r="N180" s="965"/>
      <c r="O180" s="1158"/>
      <c r="P180" s="1158"/>
      <c r="Q180" s="1158"/>
      <c r="R180" s="1158"/>
      <c r="S180" s="1158"/>
    </row>
    <row r="181" spans="1:19" s="35" customFormat="1" ht="17.25" customHeight="1">
      <c r="A181" s="283"/>
      <c r="B181" s="284" t="s">
        <v>92</v>
      </c>
      <c r="C181" s="350" t="s">
        <v>77</v>
      </c>
      <c r="D181" s="1061" t="s">
        <v>162</v>
      </c>
      <c r="E181" s="1112"/>
      <c r="F181" s="1061" t="s">
        <v>84</v>
      </c>
      <c r="G181" s="1113"/>
      <c r="H181" s="1114"/>
      <c r="I181" s="1118"/>
      <c r="J181" s="1119"/>
      <c r="K181" s="1119"/>
      <c r="L181" s="1119"/>
      <c r="M181" s="1120"/>
      <c r="N181" s="965"/>
      <c r="O181" s="1158"/>
      <c r="P181" s="1158"/>
      <c r="Q181" s="1158"/>
      <c r="R181" s="1158"/>
      <c r="S181" s="1158"/>
    </row>
    <row r="182" spans="1:19" s="35" customFormat="1" ht="17.25" customHeight="1">
      <c r="A182" s="283"/>
      <c r="B182" s="284" t="s">
        <v>92</v>
      </c>
      <c r="C182" s="350" t="s">
        <v>79</v>
      </c>
      <c r="D182" s="1061" t="s">
        <v>163</v>
      </c>
      <c r="E182" s="1112"/>
      <c r="F182" s="1061" t="s">
        <v>85</v>
      </c>
      <c r="G182" s="1113"/>
      <c r="H182" s="1114"/>
      <c r="I182" s="1118"/>
      <c r="J182" s="1119"/>
      <c r="K182" s="1119"/>
      <c r="L182" s="1119"/>
      <c r="M182" s="1120"/>
      <c r="N182" s="965"/>
      <c r="O182" s="1158"/>
      <c r="P182" s="1158"/>
      <c r="Q182" s="1158"/>
      <c r="R182" s="1158"/>
      <c r="S182" s="1158"/>
    </row>
    <row r="183" spans="1:19" s="35" customFormat="1" ht="17.25" customHeight="1">
      <c r="A183" s="283"/>
      <c r="B183" s="284" t="s">
        <v>92</v>
      </c>
      <c r="C183" s="350" t="s">
        <v>78</v>
      </c>
      <c r="D183" s="1061" t="s">
        <v>164</v>
      </c>
      <c r="E183" s="1112"/>
      <c r="F183" s="1061" t="s">
        <v>166</v>
      </c>
      <c r="G183" s="1113"/>
      <c r="H183" s="1114"/>
      <c r="I183" s="1121"/>
      <c r="J183" s="1122"/>
      <c r="K183" s="1122"/>
      <c r="L183" s="1122"/>
      <c r="M183" s="1123"/>
      <c r="N183" s="965"/>
      <c r="O183" s="1158"/>
      <c r="P183" s="1158"/>
      <c r="Q183" s="1158"/>
      <c r="R183" s="1158"/>
      <c r="S183" s="1158"/>
    </row>
    <row r="184" spans="1:19" s="35" customFormat="1" ht="17.25" customHeight="1" thickBot="1">
      <c r="A184" s="283"/>
      <c r="B184" s="351" t="s">
        <v>92</v>
      </c>
      <c r="C184" s="352" t="s">
        <v>80</v>
      </c>
      <c r="D184" s="1128" t="s">
        <v>165</v>
      </c>
      <c r="E184" s="1129"/>
      <c r="F184" s="1128" t="s">
        <v>86</v>
      </c>
      <c r="G184" s="1130"/>
      <c r="H184" s="1131"/>
      <c r="I184" s="1132" t="s">
        <v>117</v>
      </c>
      <c r="J184" s="1133"/>
      <c r="K184" s="1133"/>
      <c r="L184" s="1133"/>
      <c r="M184" s="1134"/>
      <c r="N184" s="965"/>
      <c r="O184" s="1158"/>
      <c r="P184" s="1158"/>
      <c r="Q184" s="1158"/>
      <c r="R184" s="1158"/>
      <c r="S184" s="1158"/>
    </row>
    <row r="185" spans="1:19" s="35" customFormat="1" ht="17.25" customHeight="1" thickBot="1">
      <c r="A185" s="1135"/>
      <c r="B185" s="1135"/>
      <c r="C185" s="1135"/>
      <c r="D185" s="1135"/>
      <c r="E185" s="1135"/>
      <c r="F185" s="1135"/>
      <c r="G185" s="1135"/>
      <c r="H185" s="1135"/>
      <c r="I185" s="1135"/>
      <c r="J185" s="1135"/>
      <c r="K185" s="1135"/>
      <c r="L185" s="1135"/>
      <c r="M185" s="1135"/>
      <c r="N185" s="965"/>
      <c r="O185" s="1158"/>
      <c r="P185" s="1158"/>
      <c r="Q185" s="1158"/>
      <c r="R185" s="1158"/>
      <c r="S185" s="1158"/>
    </row>
    <row r="186" spans="1:19" s="138" customFormat="1" ht="20.25" customHeight="1" thickBot="1">
      <c r="A186" s="278">
        <f>IF(OR(A149=0,A149=""),"",A149+1)</f>
        <v>6</v>
      </c>
      <c r="B186" s="962" t="s">
        <v>60</v>
      </c>
      <c r="C186" s="963"/>
      <c r="D186" s="963"/>
      <c r="E186" s="963"/>
      <c r="F186" s="963"/>
      <c r="G186" s="963"/>
      <c r="H186" s="963"/>
      <c r="I186" s="963"/>
      <c r="J186" s="963"/>
      <c r="K186" s="963"/>
      <c r="L186" s="963"/>
      <c r="M186" s="964"/>
      <c r="N186" s="965"/>
      <c r="O186" s="1158"/>
      <c r="P186" s="1158"/>
      <c r="Q186" s="1158"/>
      <c r="R186" s="1158"/>
      <c r="S186" s="1158"/>
    </row>
    <row r="187" spans="1:19" ht="42.75" customHeight="1">
      <c r="A187" s="279"/>
      <c r="B187" s="966">
        <v>108</v>
      </c>
      <c r="C187" s="968">
        <f>logo</f>
        <v>0</v>
      </c>
      <c r="D187" s="970" t="str">
        <f>Master!$E$8</f>
        <v xml:space="preserve">Govt.Sr.Sec.Sch. </v>
      </c>
      <c r="E187" s="971"/>
      <c r="F187" s="971"/>
      <c r="G187" s="971"/>
      <c r="H187" s="971"/>
      <c r="I187" s="971"/>
      <c r="J187" s="971"/>
      <c r="K187" s="971"/>
      <c r="L187" s="971"/>
      <c r="M187" s="972"/>
      <c r="N187" s="965"/>
      <c r="O187" s="1158"/>
      <c r="P187" s="1158"/>
      <c r="Q187" s="1158"/>
      <c r="R187" s="1158"/>
      <c r="S187" s="1158"/>
    </row>
    <row r="188" spans="1:19" ht="27" customHeight="1" thickBot="1">
      <c r="A188" s="279"/>
      <c r="B188" s="967"/>
      <c r="C188" s="969"/>
      <c r="D188" s="973" t="str">
        <f>Master!$E$11</f>
        <v>P.S.-Bapini (Jodhpur)</v>
      </c>
      <c r="E188" s="973"/>
      <c r="F188" s="973"/>
      <c r="G188" s="973"/>
      <c r="H188" s="973"/>
      <c r="I188" s="973"/>
      <c r="J188" s="973"/>
      <c r="K188" s="973"/>
      <c r="L188" s="973"/>
      <c r="M188" s="974"/>
      <c r="N188" s="965"/>
      <c r="O188" s="1158"/>
      <c r="P188" s="1158"/>
      <c r="Q188" s="1158"/>
      <c r="R188" s="1158"/>
      <c r="S188" s="1158"/>
    </row>
    <row r="189" spans="1:19" ht="37.5" customHeight="1">
      <c r="A189" s="279"/>
      <c r="B189" s="280"/>
      <c r="C189" s="975" t="s">
        <v>61</v>
      </c>
      <c r="D189" s="976"/>
      <c r="E189" s="976"/>
      <c r="F189" s="976"/>
      <c r="G189" s="976"/>
      <c r="H189" s="976"/>
      <c r="I189" s="977"/>
      <c r="J189" s="978" t="s">
        <v>89</v>
      </c>
      <c r="K189" s="978"/>
      <c r="L189" s="979">
        <f>Master!$E$14</f>
        <v>810000000</v>
      </c>
      <c r="M189" s="980"/>
      <c r="N189" s="965"/>
      <c r="O189" s="1158"/>
      <c r="P189" s="1158"/>
      <c r="Q189" s="1158"/>
      <c r="R189" s="1158"/>
      <c r="S189" s="1158"/>
    </row>
    <row r="190" spans="1:19" ht="7.5" customHeight="1" thickBot="1">
      <c r="A190" s="279"/>
      <c r="B190" s="281"/>
      <c r="C190" s="975"/>
      <c r="D190" s="976"/>
      <c r="E190" s="976"/>
      <c r="F190" s="976"/>
      <c r="G190" s="976"/>
      <c r="H190" s="976"/>
      <c r="I190" s="977"/>
      <c r="J190" s="981" t="s">
        <v>62</v>
      </c>
      <c r="K190" s="982"/>
      <c r="L190" s="991" t="str">
        <f>Master!$E$6</f>
        <v>2025-26</v>
      </c>
      <c r="M190" s="992"/>
      <c r="N190" s="965"/>
      <c r="O190" s="1158"/>
      <c r="P190" s="1158"/>
      <c r="Q190" s="1158"/>
      <c r="R190" s="1158"/>
      <c r="S190" s="1158"/>
    </row>
    <row r="191" spans="1:19" ht="23.25" customHeight="1" thickBot="1">
      <c r="A191" s="279"/>
      <c r="B191" s="281"/>
      <c r="C191" s="995" t="s">
        <v>118</v>
      </c>
      <c r="D191" s="996"/>
      <c r="E191" s="996"/>
      <c r="F191" s="996"/>
      <c r="G191" s="996"/>
      <c r="H191" s="996"/>
      <c r="I191" s="282">
        <f>IF(OR(A186=0,A186=""),"",VLOOKUP($A186,'Result Entry'!$B$9:$F$208,5,0))</f>
        <v>0</v>
      </c>
      <c r="J191" s="983"/>
      <c r="K191" s="984"/>
      <c r="L191" s="993"/>
      <c r="M191" s="994"/>
      <c r="N191" s="965"/>
      <c r="O191" s="1158"/>
      <c r="P191" s="1158"/>
      <c r="Q191" s="1158"/>
      <c r="R191" s="1158"/>
      <c r="S191" s="1158"/>
    </row>
    <row r="192" spans="1:19" s="35" customFormat="1" ht="19.5" customHeight="1">
      <c r="A192" s="283"/>
      <c r="B192" s="284" t="s">
        <v>92</v>
      </c>
      <c r="C192" s="997" t="s">
        <v>21</v>
      </c>
      <c r="D192" s="998"/>
      <c r="E192" s="998"/>
      <c r="F192" s="999"/>
      <c r="G192" s="285" t="s">
        <v>1</v>
      </c>
      <c r="H192" s="1000">
        <f>IF(OR(A186=0,A186=""),"",VLOOKUP($A186,'Result Entry'!$B$9:$EB$208,3,0))</f>
        <v>0</v>
      </c>
      <c r="I192" s="1000"/>
      <c r="J192" s="1000"/>
      <c r="K192" s="1000"/>
      <c r="L192" s="1000"/>
      <c r="M192" s="1001"/>
      <c r="N192" s="965"/>
      <c r="O192" s="1158"/>
      <c r="P192" s="1158"/>
      <c r="Q192" s="1158"/>
      <c r="R192" s="1158"/>
      <c r="S192" s="1158"/>
    </row>
    <row r="193" spans="1:19" s="35" customFormat="1" ht="19.5" customHeight="1">
      <c r="A193" s="283"/>
      <c r="B193" s="284" t="s">
        <v>92</v>
      </c>
      <c r="C193" s="985" t="s">
        <v>23</v>
      </c>
      <c r="D193" s="986"/>
      <c r="E193" s="986"/>
      <c r="F193" s="987"/>
      <c r="G193" s="286" t="s">
        <v>1</v>
      </c>
      <c r="H193" s="988">
        <f>IF(OR(A186=0,A186=""),"",VLOOKUP($A186,'Result Entry'!$B$9:$EB$208,6,0))</f>
        <v>0</v>
      </c>
      <c r="I193" s="988"/>
      <c r="J193" s="988"/>
      <c r="K193" s="988"/>
      <c r="L193" s="988"/>
      <c r="M193" s="989"/>
      <c r="N193" s="965"/>
      <c r="O193" s="1158"/>
      <c r="P193" s="1158"/>
      <c r="Q193" s="1158"/>
      <c r="R193" s="1158"/>
      <c r="S193" s="1158"/>
    </row>
    <row r="194" spans="1:19" s="35" customFormat="1" ht="19.5" customHeight="1">
      <c r="A194" s="283"/>
      <c r="B194" s="284" t="s">
        <v>92</v>
      </c>
      <c r="C194" s="985" t="s">
        <v>24</v>
      </c>
      <c r="D194" s="986"/>
      <c r="E194" s="986"/>
      <c r="F194" s="987"/>
      <c r="G194" s="286" t="s">
        <v>1</v>
      </c>
      <c r="H194" s="988">
        <f>IF(OR(A186=0,A186=""),"",VLOOKUP($A186,'Result Entry'!$B$9:$EB$208,7,0))</f>
        <v>0</v>
      </c>
      <c r="I194" s="988"/>
      <c r="J194" s="988"/>
      <c r="K194" s="988"/>
      <c r="L194" s="988"/>
      <c r="M194" s="989"/>
      <c r="N194" s="965"/>
      <c r="O194" s="1158"/>
      <c r="P194" s="1158"/>
      <c r="Q194" s="1158"/>
      <c r="R194" s="1158"/>
      <c r="S194" s="1158"/>
    </row>
    <row r="195" spans="1:19" s="35" customFormat="1" ht="19.5" customHeight="1">
      <c r="A195" s="283"/>
      <c r="B195" s="284" t="s">
        <v>92</v>
      </c>
      <c r="C195" s="985" t="s">
        <v>63</v>
      </c>
      <c r="D195" s="986"/>
      <c r="E195" s="986"/>
      <c r="F195" s="987"/>
      <c r="G195" s="286" t="s">
        <v>1</v>
      </c>
      <c r="H195" s="988">
        <f>IF(OR(A186=0,A186=""),"",VLOOKUP($A186,'Result Entry'!$B$9:$EB$208,8,0))</f>
        <v>0</v>
      </c>
      <c r="I195" s="988"/>
      <c r="J195" s="988"/>
      <c r="K195" s="988"/>
      <c r="L195" s="988"/>
      <c r="M195" s="989"/>
      <c r="N195" s="965"/>
      <c r="O195" s="1158"/>
      <c r="P195" s="1158"/>
      <c r="Q195" s="1158"/>
      <c r="R195" s="1158"/>
      <c r="S195" s="1158"/>
    </row>
    <row r="196" spans="1:19" s="35" customFormat="1" ht="19.5" customHeight="1">
      <c r="A196" s="283"/>
      <c r="B196" s="284" t="s">
        <v>92</v>
      </c>
      <c r="C196" s="985" t="s">
        <v>64</v>
      </c>
      <c r="D196" s="986"/>
      <c r="E196" s="986"/>
      <c r="F196" s="987"/>
      <c r="G196" s="286" t="s">
        <v>1</v>
      </c>
      <c r="H196" s="990" t="str">
        <f>IF(OR(A186=0,A186=""),"",CONCATENATE('Result Entry'!$F$4,'Result Entry'!$I$4))</f>
        <v>2(A)</v>
      </c>
      <c r="I196" s="988"/>
      <c r="J196" s="988"/>
      <c r="K196" s="988"/>
      <c r="L196" s="988"/>
      <c r="M196" s="989"/>
      <c r="N196" s="965"/>
      <c r="O196" s="1158"/>
      <c r="P196" s="1158"/>
      <c r="Q196" s="1158"/>
      <c r="R196" s="1158"/>
      <c r="S196" s="1158"/>
    </row>
    <row r="197" spans="1:19" s="35" customFormat="1" ht="19.5" customHeight="1" thickBot="1">
      <c r="A197" s="283"/>
      <c r="B197" s="284" t="s">
        <v>92</v>
      </c>
      <c r="C197" s="1014" t="s">
        <v>26</v>
      </c>
      <c r="D197" s="1015"/>
      <c r="E197" s="1015"/>
      <c r="F197" s="1016"/>
      <c r="G197" s="287" t="s">
        <v>1</v>
      </c>
      <c r="H197" s="1017">
        <f>IF(OR(A186=0,A186=""),"",VLOOKUP($A186,'Result Entry'!$B$9:$EB$208,9,0))</f>
        <v>0</v>
      </c>
      <c r="I197" s="1017"/>
      <c r="J197" s="1017"/>
      <c r="K197" s="1017"/>
      <c r="L197" s="1017"/>
      <c r="M197" s="1018"/>
      <c r="N197" s="965"/>
      <c r="O197" s="1158"/>
      <c r="P197" s="1158"/>
      <c r="Q197" s="1158"/>
      <c r="R197" s="1158"/>
      <c r="S197" s="1158"/>
    </row>
    <row r="198" spans="1:19" s="35" customFormat="1" ht="33.75" customHeight="1">
      <c r="A198" s="283"/>
      <c r="B198" s="288" t="s">
        <v>92</v>
      </c>
      <c r="C198" s="1019" t="s">
        <v>65</v>
      </c>
      <c r="D198" s="1020"/>
      <c r="E198" s="289" t="str">
        <f>'Result Entry'!$K$6</f>
        <v>First Test</v>
      </c>
      <c r="F198" s="290" t="str">
        <f>'Result Entry'!$L$6</f>
        <v>Second Test</v>
      </c>
      <c r="G198" s="291" t="str">
        <f>'Result Entry'!$M$6</f>
        <v>Third Test</v>
      </c>
      <c r="H198" s="292" t="s">
        <v>66</v>
      </c>
      <c r="I198" s="293" t="s">
        <v>132</v>
      </c>
      <c r="J198" s="294" t="s">
        <v>32</v>
      </c>
      <c r="K198" s="1021" t="s">
        <v>111</v>
      </c>
      <c r="L198" s="1022"/>
      <c r="M198" s="295" t="s">
        <v>112</v>
      </c>
      <c r="N198" s="965"/>
      <c r="O198" s="1158"/>
      <c r="P198" s="1158"/>
      <c r="Q198" s="1158"/>
      <c r="R198" s="1158"/>
      <c r="S198" s="1158"/>
    </row>
    <row r="199" spans="1:19" s="35" customFormat="1" ht="19.5" customHeight="1" thickBot="1">
      <c r="A199" s="283"/>
      <c r="B199" s="288" t="s">
        <v>92</v>
      </c>
      <c r="C199" s="1023" t="s">
        <v>67</v>
      </c>
      <c r="D199" s="1024"/>
      <c r="E199" s="296">
        <f>'Result Entry'!$K$7</f>
        <v>10</v>
      </c>
      <c r="F199" s="297">
        <f>'Result Entry'!$L$7</f>
        <v>10</v>
      </c>
      <c r="G199" s="298">
        <f>'Result Entry'!$M$7</f>
        <v>10</v>
      </c>
      <c r="H199" s="299">
        <f>'Result Entry'!$R$7</f>
        <v>70</v>
      </c>
      <c r="I199" s="300">
        <f>SUM(E199:H199)</f>
        <v>100</v>
      </c>
      <c r="J199" s="301">
        <f>'Result Entry'!$V$7</f>
        <v>100</v>
      </c>
      <c r="K199" s="1025">
        <f>I199+J199</f>
        <v>200</v>
      </c>
      <c r="L199" s="1026"/>
      <c r="M199" s="302" t="s">
        <v>36</v>
      </c>
      <c r="N199" s="965"/>
      <c r="O199" s="1158"/>
      <c r="P199" s="1158"/>
      <c r="Q199" s="1158"/>
      <c r="R199" s="1158"/>
      <c r="S199" s="1158"/>
    </row>
    <row r="200" spans="1:19" s="35" customFormat="1" ht="17.25" customHeight="1">
      <c r="A200" s="283"/>
      <c r="B200" s="288" t="s">
        <v>92</v>
      </c>
      <c r="C200" s="1002" t="str">
        <f>'Result Entry'!$K$3</f>
        <v>Hindi</v>
      </c>
      <c r="D200" s="1003"/>
      <c r="E200" s="303">
        <f>IF(OR(A186=0,A186=""),"",IF(OR(C200="",$I191="NSO"),"",VLOOKUP($A186,'Result Entry'!$B$9:$EB$208,10,0)))</f>
        <v>0</v>
      </c>
      <c r="F200" s="304">
        <f>IF(OR(A186=0,A186=""),"",IF(OR(C200="",$I191="NSO"),"",VLOOKUP($A186,'Result Entry'!$B$9:$EB$208,11,0)))</f>
        <v>0</v>
      </c>
      <c r="G200" s="305">
        <f>IF(OR(A186=0,A186=""),"",IF(OR(C200="",$I191="NSO"),"",VLOOKUP($A186,'Result Entry'!$B$9:$EB$208,12,0)))</f>
        <v>0</v>
      </c>
      <c r="H200" s="306">
        <f>IF(OR(A186=0,A186=""),"",IF(OR(C200="",$I191="NSO"),"",VLOOKUP($A186,'Result Entry'!$B$9:$EB$208,17,0)))</f>
        <v>0</v>
      </c>
      <c r="I200" s="307">
        <f t="shared" ref="I200:I201" si="14">SUM(E200:H200)</f>
        <v>0</v>
      </c>
      <c r="J200" s="308">
        <f>IF(OR(A186=0,A186=""),"",IF(OR(C200="",$I191="NSO"),"",VLOOKUP($A186,'Result Entry'!$B$9:$EB$208,21,0)))</f>
        <v>0</v>
      </c>
      <c r="K200" s="1004">
        <f>SUM(I200,J200)</f>
        <v>0</v>
      </c>
      <c r="L200" s="1005"/>
      <c r="M200" s="309" t="str">
        <f>IF(OR(A186=0,A186=""),"",IF(OR(C200="",$I191="NSO"),"",VLOOKUP($A186,'Result Entry'!$B$9:$EB$208,24,0)))</f>
        <v/>
      </c>
      <c r="N200" s="965"/>
      <c r="O200" s="1158"/>
      <c r="P200" s="1158"/>
      <c r="Q200" s="1158"/>
      <c r="R200" s="1158"/>
      <c r="S200" s="1158"/>
    </row>
    <row r="201" spans="1:19" s="35" customFormat="1" ht="17.25" customHeight="1">
      <c r="A201" s="283"/>
      <c r="B201" s="288" t="s">
        <v>92</v>
      </c>
      <c r="C201" s="1006" t="str">
        <f>'Result Entry'!$Z$3</f>
        <v>Mathematics</v>
      </c>
      <c r="D201" s="1007"/>
      <c r="E201" s="310">
        <f>IF(OR(A186=0,A186=""),"",IF(OR(C201="",$I191="NSO"),"",VLOOKUP($A186,'Result Entry'!$B$9:$EB$208,25,0)))</f>
        <v>0</v>
      </c>
      <c r="F201" s="311">
        <f>IF(OR(A186=0,A186=""),"",IF(OR(C201="",$I191="NSO"),"",VLOOKUP($A186,'Result Entry'!$B$9:$EB$208,26,0)))</f>
        <v>0</v>
      </c>
      <c r="G201" s="312">
        <f>IF(OR(A186=0,A186=""),"",IF(OR(C201="",$I191="NSO"),"",VLOOKUP($A186,'Result Entry'!$B$9:$EB$208,27,0)))</f>
        <v>0</v>
      </c>
      <c r="H201" s="306">
        <f>IF(OR(A186=0,A186=""),"",IF(OR(C201="",$I191="NSO"),"",VLOOKUP($A186,'Result Entry'!$B$9:$EB$208,32,0)))</f>
        <v>0</v>
      </c>
      <c r="I201" s="307">
        <f t="shared" si="14"/>
        <v>0</v>
      </c>
      <c r="J201" s="308">
        <f>IF(OR(A186=0,A186=""),"",IF(OR(C201="",$I191="NSO"),"",VLOOKUP($A186,'Result Entry'!$B$9:$EB$208,36,0)))</f>
        <v>0</v>
      </c>
      <c r="K201" s="1008">
        <f t="shared" ref="K201:K204" si="15">SUM(I201,J201)</f>
        <v>0</v>
      </c>
      <c r="L201" s="1009"/>
      <c r="M201" s="309" t="str">
        <f>IF(OR(A186=0,A186=""),"",IF(OR(C201="",$I191="NSO"),"",VLOOKUP($A186,'Result Entry'!$B$9:$EB$208,39,0)))</f>
        <v/>
      </c>
      <c r="N201" s="965"/>
      <c r="O201" s="1158"/>
      <c r="P201" s="1158"/>
      <c r="Q201" s="1158"/>
      <c r="R201" s="1158"/>
      <c r="S201" s="1158"/>
    </row>
    <row r="202" spans="1:19" s="35" customFormat="1" ht="17.25" customHeight="1" thickBot="1">
      <c r="A202" s="283"/>
      <c r="B202" s="288" t="s">
        <v>92</v>
      </c>
      <c r="C202" s="1010" t="str">
        <f>'Result Entry'!$BD$3</f>
        <v>Env. Study</v>
      </c>
      <c r="D202" s="1011"/>
      <c r="E202" s="313">
        <f>IF(OR(A186=0,A186=""),"",IF(OR(C202="",$I191="NSO"),"",VLOOKUP($A186,'Result Entry'!$B$9:$EB$208,55,0)))</f>
        <v>0</v>
      </c>
      <c r="F202" s="314">
        <f>IF(OR(A186=0,A186=""),"",IF(OR(C202="",$I191="NSO"),"",VLOOKUP($A186,'Result Entry'!$B$9:$EB$208,56,0)))</f>
        <v>0</v>
      </c>
      <c r="G202" s="315">
        <f>IF(OR(A186=0,A186=""),"",IF(OR(C202="",$I191="NSO"),"",VLOOKUP($A186,'Result Entry'!$B$9:$EB$208,57,0)))</f>
        <v>0</v>
      </c>
      <c r="H202" s="316">
        <f>IF(OR(A186=0,A186=""),"",IF(OR(C200="",$I191="NSO"),"",VLOOKUP($A186,'Result Entry'!$B$9:$EB$208,62,0)))</f>
        <v>0</v>
      </c>
      <c r="I202" s="317">
        <f>SUM(E202:H202)</f>
        <v>0</v>
      </c>
      <c r="J202" s="318">
        <f>IF(OR(A186=0,A186=""),"",IF(OR(C201="",$I191="NSO"),"",VLOOKUP($A186,'Result Entry'!$B$9:$EB$208,66,0)))</f>
        <v>0</v>
      </c>
      <c r="K202" s="1012">
        <f t="shared" si="15"/>
        <v>0</v>
      </c>
      <c r="L202" s="1013"/>
      <c r="M202" s="319" t="str">
        <f>IF(OR(A186=0,A186=""),"",IF(OR(C201="",$I191="NSO"),"",VLOOKUP($A186,'Result Entry'!$B$9:$EB$208,69,0)))</f>
        <v/>
      </c>
      <c r="N202" s="965"/>
      <c r="O202" s="1158"/>
      <c r="P202" s="1158"/>
      <c r="Q202" s="1158"/>
      <c r="R202" s="1158"/>
      <c r="S202" s="1158"/>
    </row>
    <row r="203" spans="1:19" s="35" customFormat="1" ht="17.25" customHeight="1">
      <c r="A203" s="283"/>
      <c r="B203" s="288" t="s">
        <v>92</v>
      </c>
      <c r="C203" s="1027" t="s">
        <v>67</v>
      </c>
      <c r="D203" s="1028"/>
      <c r="E203" s="320">
        <f>'Result Entry'!$AO$7</f>
        <v>5</v>
      </c>
      <c r="F203" s="321">
        <f>'Result Entry'!$AP$7</f>
        <v>5</v>
      </c>
      <c r="G203" s="322">
        <f>'Result Entry'!$AQ$7</f>
        <v>10</v>
      </c>
      <c r="H203" s="323">
        <f>'Result Entry'!$AV$7</f>
        <v>35</v>
      </c>
      <c r="I203" s="324">
        <f t="shared" ref="I203:I204" si="16">SUM(E203:H203)</f>
        <v>55</v>
      </c>
      <c r="J203" s="325">
        <f>'Result Entry'!$AZ$7</f>
        <v>50</v>
      </c>
      <c r="K203" s="1029">
        <f t="shared" si="15"/>
        <v>105</v>
      </c>
      <c r="L203" s="1030"/>
      <c r="M203" s="326" t="s">
        <v>36</v>
      </c>
      <c r="N203" s="965"/>
      <c r="O203" s="1158"/>
      <c r="P203" s="1158"/>
      <c r="Q203" s="1158"/>
      <c r="R203" s="1158"/>
      <c r="S203" s="1158"/>
    </row>
    <row r="204" spans="1:19" s="35" customFormat="1" ht="17.25" customHeight="1" thickBot="1">
      <c r="A204" s="283"/>
      <c r="B204" s="288" t="s">
        <v>92</v>
      </c>
      <c r="C204" s="1031" t="str">
        <f>'Result Entry'!$AO$3</f>
        <v>English</v>
      </c>
      <c r="D204" s="1032"/>
      <c r="E204" s="327">
        <f>IF(OR(A186=0,A186=""),"",IF(OR(C204="",$I191="NSO"),"",VLOOKUP($A186,'Result Entry'!$B$9:$EB$208,40,0)))</f>
        <v>0</v>
      </c>
      <c r="F204" s="328">
        <f>IF(OR(A186=0,A186=""),"",IF(OR(C204="",$I191="NSO"),"",VLOOKUP($A186,'Result Entry'!$B$9:$EB$208,41,0)))</f>
        <v>0</v>
      </c>
      <c r="G204" s="329">
        <f>IF(OR(A186=0,A186=""),"",IF(OR(C204="",$I191="NSO"),"",VLOOKUP($A186,'Result Entry'!$B$9:$EB$208,42,0)))</f>
        <v>0</v>
      </c>
      <c r="H204" s="330">
        <f>IF(OR(A186=0,A186=""),"",IF(OR(C204="",$I191="NSO"),"",VLOOKUP($A186,'Result Entry'!$B$9:$EB$208,47,0)))</f>
        <v>0</v>
      </c>
      <c r="I204" s="331">
        <f t="shared" si="16"/>
        <v>0</v>
      </c>
      <c r="J204" s="332">
        <f>IF(OR(A186=0,A186=""),"",IF(OR(C204="",$I191="NSO"),"",VLOOKUP($A186,'Result Entry'!$B$9:$EB$208,51,0)))</f>
        <v>0</v>
      </c>
      <c r="K204" s="1033">
        <f t="shared" si="15"/>
        <v>0</v>
      </c>
      <c r="L204" s="1034"/>
      <c r="M204" s="333" t="str">
        <f>IF(OR(A186=0,A186=""),"",IF(OR(C204="",$I191="NSO"),"",VLOOKUP($A186,'Result Entry'!$B$9:$EB$208,54,0)))</f>
        <v/>
      </c>
      <c r="N204" s="965"/>
      <c r="O204" s="1158"/>
      <c r="P204" s="1158"/>
      <c r="Q204" s="1158"/>
      <c r="R204" s="1158"/>
      <c r="S204" s="1158"/>
    </row>
    <row r="205" spans="1:19" s="35" customFormat="1" ht="17.25" customHeight="1" thickBot="1">
      <c r="A205" s="283"/>
      <c r="B205" s="288" t="s">
        <v>92</v>
      </c>
      <c r="C205" s="1035"/>
      <c r="D205" s="1036"/>
      <c r="E205" s="1036"/>
      <c r="F205" s="1036"/>
      <c r="G205" s="1036"/>
      <c r="H205" s="1036"/>
      <c r="I205" s="1036"/>
      <c r="J205" s="1036"/>
      <c r="K205" s="1036"/>
      <c r="L205" s="1036"/>
      <c r="M205" s="1037"/>
      <c r="N205" s="965"/>
      <c r="O205" s="1158"/>
      <c r="P205" s="1158"/>
      <c r="Q205" s="1158"/>
      <c r="R205" s="1158"/>
      <c r="S205" s="1158"/>
    </row>
    <row r="206" spans="1:19" s="35" customFormat="1" ht="17.25" customHeight="1">
      <c r="A206" s="283"/>
      <c r="B206" s="288" t="s">
        <v>92</v>
      </c>
      <c r="C206" s="1038" t="s">
        <v>113</v>
      </c>
      <c r="D206" s="1039"/>
      <c r="E206" s="1040"/>
      <c r="F206" s="1044" t="s">
        <v>114</v>
      </c>
      <c r="G206" s="1044"/>
      <c r="H206" s="1045" t="s">
        <v>115</v>
      </c>
      <c r="I206" s="1046"/>
      <c r="J206" s="334" t="s">
        <v>51</v>
      </c>
      <c r="K206" s="335" t="s">
        <v>116</v>
      </c>
      <c r="L206" s="336" t="s">
        <v>49</v>
      </c>
      <c r="M206" s="337" t="s">
        <v>53</v>
      </c>
      <c r="N206" s="965"/>
      <c r="O206" s="1158"/>
      <c r="P206" s="1158"/>
      <c r="Q206" s="1158"/>
      <c r="R206" s="1158"/>
      <c r="S206" s="1158"/>
    </row>
    <row r="207" spans="1:19" s="35" customFormat="1" ht="17.25" customHeight="1" thickBot="1">
      <c r="A207" s="283"/>
      <c r="B207" s="288" t="s">
        <v>92</v>
      </c>
      <c r="C207" s="1041"/>
      <c r="D207" s="1042"/>
      <c r="E207" s="1043"/>
      <c r="F207" s="1047">
        <f>IF(OR(A186=0,A186=""),"",IF(OR($I191="",$I191="NSO"),"",VLOOKUP($A186,'Result Entry'!$B$9:$EB$208,105,0)))</f>
        <v>705</v>
      </c>
      <c r="G207" s="1048"/>
      <c r="H207" s="1047">
        <f>IF(OR(A186=0,A186=""),"",IF(OR($I191="",$I191="NSO"),"",VLOOKUP($A186,'Result Entry'!$B$9:$EB$208,106,0)))</f>
        <v>0</v>
      </c>
      <c r="I207" s="1048"/>
      <c r="J207" s="338">
        <f>IF(OR(A186=0,A186=""),"",IF(OR($I191="",$I191="NSO"),"",VLOOKUP($A186,'Result Entry'!$B$9:$EB$208,107,0)))</f>
        <v>0</v>
      </c>
      <c r="K207" s="339" t="str">
        <f>IF(OR(A186=0,A186=""),"",IF(OR($I191="",$I191="NSO"),"",VLOOKUP($A186,'Result Entry'!$B$9:$EB$208,108,0)))</f>
        <v/>
      </c>
      <c r="L207" s="340" t="str">
        <f>IF(OR(A186=0,A186=""),"",IF(OR($I191="",$I191="NSO"),"",VLOOKUP($A186,'Result Entry'!$B$9:$EB$208,109,0)))</f>
        <v/>
      </c>
      <c r="M207" s="341" t="str">
        <f>IF(OR(A186=0,A186=""),"",IF(OR($I191="",$I191="NSO"),"",VLOOKUP($A186,'Result Entry'!$B$9:$EB$208,111,0)))</f>
        <v/>
      </c>
      <c r="N207" s="965"/>
      <c r="O207" s="1158"/>
      <c r="P207" s="1158"/>
      <c r="Q207" s="1158"/>
      <c r="R207" s="1158"/>
      <c r="S207" s="1158"/>
    </row>
    <row r="208" spans="1:19" s="35" customFormat="1" ht="17.25" customHeight="1" thickBot="1">
      <c r="A208" s="283"/>
      <c r="B208" s="284" t="s">
        <v>92</v>
      </c>
      <c r="C208" s="1067"/>
      <c r="D208" s="1068"/>
      <c r="E208" s="1068"/>
      <c r="F208" s="1068"/>
      <c r="G208" s="1068"/>
      <c r="H208" s="1069"/>
      <c r="I208" s="1070" t="s">
        <v>72</v>
      </c>
      <c r="J208" s="1071"/>
      <c r="K208" s="342">
        <f>IF(OR(A186=0,A186=""),"",IF(OR($I191="",$I191="NSO"),"",VLOOKUP($A186,'Result Entry'!$B$9:$EB$208,102,0)))</f>
        <v>0</v>
      </c>
      <c r="L208" s="1072" t="s">
        <v>91</v>
      </c>
      <c r="M208" s="1073"/>
      <c r="N208" s="965"/>
      <c r="O208" s="1158"/>
      <c r="P208" s="1158"/>
      <c r="Q208" s="1158"/>
      <c r="R208" s="1158"/>
      <c r="S208" s="1158"/>
    </row>
    <row r="209" spans="1:19" s="35" customFormat="1" ht="17.25" customHeight="1" thickBot="1">
      <c r="A209" s="283"/>
      <c r="B209" s="284" t="s">
        <v>92</v>
      </c>
      <c r="C209" s="1074" t="s">
        <v>71</v>
      </c>
      <c r="D209" s="1075"/>
      <c r="E209" s="1075"/>
      <c r="F209" s="1075"/>
      <c r="G209" s="1075"/>
      <c r="H209" s="1076"/>
      <c r="I209" s="1077" t="s">
        <v>73</v>
      </c>
      <c r="J209" s="1078"/>
      <c r="K209" s="343">
        <f>IF(OR(A186=0,A186=""),"",IF(OR($I191="",$I191="NSO"),"",VLOOKUP($A186,'Result Entry'!$B$9:$EB$208,103,0)))</f>
        <v>0</v>
      </c>
      <c r="L209" s="1079" t="str">
        <f>IF(OR(A186=0,A186=""),"",IF(OR($I191="",$I191="NSO"),"",VLOOKUP($A186,'Result Entry'!$B$9:$EB$208,104,0)))</f>
        <v/>
      </c>
      <c r="M209" s="1080"/>
      <c r="N209" s="965"/>
      <c r="O209" s="1158"/>
      <c r="P209" s="1158"/>
      <c r="Q209" s="1158"/>
      <c r="R209" s="1158"/>
      <c r="S209" s="1158"/>
    </row>
    <row r="210" spans="1:19" s="35" customFormat="1" ht="17.25" customHeight="1" thickBot="1">
      <c r="A210" s="283"/>
      <c r="B210" s="284" t="s">
        <v>92</v>
      </c>
      <c r="C210" s="1049" t="s">
        <v>65</v>
      </c>
      <c r="D210" s="1050"/>
      <c r="E210" s="1051"/>
      <c r="F210" s="1052" t="s">
        <v>68</v>
      </c>
      <c r="G210" s="1053"/>
      <c r="H210" s="344" t="s">
        <v>57</v>
      </c>
      <c r="I210" s="1054" t="s">
        <v>74</v>
      </c>
      <c r="J210" s="1055"/>
      <c r="K210" s="1056">
        <f>IF(OR(A186=0,A186=""),"",IF(OR($I191="",$I191="NSO"),"",VLOOKUP($A186,'Result Entry'!$B$9:$EB$208,112,0)))</f>
        <v>0</v>
      </c>
      <c r="L210" s="1056"/>
      <c r="M210" s="1057"/>
      <c r="N210" s="965"/>
      <c r="O210" s="1158"/>
      <c r="P210" s="1158"/>
      <c r="Q210" s="1158"/>
      <c r="R210" s="1158"/>
      <c r="S210" s="1158"/>
    </row>
    <row r="211" spans="1:19" s="35" customFormat="1" ht="17.25" customHeight="1">
      <c r="A211" s="283"/>
      <c r="B211" s="284" t="s">
        <v>92</v>
      </c>
      <c r="C211" s="1058" t="str">
        <f>'Result Entry'!$BS$3</f>
        <v>WORK EXP.</v>
      </c>
      <c r="D211" s="1059"/>
      <c r="E211" s="1060"/>
      <c r="F211" s="1061" t="str">
        <f>IF(OR(A186=0,A186=""),"",IF(OR(C211="",$I191="NSO"),"",VLOOKUP($A186,'Result Entry'!$B$9:$EB$208,119,0)))</f>
        <v>0/100</v>
      </c>
      <c r="G211" s="1060"/>
      <c r="H211" s="345" t="str">
        <f>IF(OR(A186=0,A186=""),"",IF(OR(C211="",$I191="NSO"),"",VLOOKUP($A186,'Result Entry'!$B$9:$EB$208,77,0)))</f>
        <v/>
      </c>
      <c r="I211" s="1062" t="s">
        <v>94</v>
      </c>
      <c r="J211" s="1063"/>
      <c r="K211" s="1064">
        <f>IF(OR(A186=0,A186=""),"",'Result Entry'!$U$2)</f>
        <v>46106</v>
      </c>
      <c r="L211" s="1065"/>
      <c r="M211" s="1066"/>
      <c r="N211" s="965"/>
      <c r="O211" s="1158"/>
      <c r="P211" s="1158"/>
      <c r="Q211" s="1158"/>
      <c r="R211" s="1158"/>
      <c r="S211" s="1158"/>
    </row>
    <row r="212" spans="1:19" s="35" customFormat="1" ht="17.25" customHeight="1">
      <c r="A212" s="283"/>
      <c r="B212" s="284" t="s">
        <v>92</v>
      </c>
      <c r="C212" s="1058" t="str">
        <f>'Result Entry'!$CA$3</f>
        <v>ART EDU.</v>
      </c>
      <c r="D212" s="1059"/>
      <c r="E212" s="1060"/>
      <c r="F212" s="1061" t="str">
        <f>IF(OR(A186=0,A186=""),"",IF(OR(C212="",$I191="NSO"),"",VLOOKUP($A186,'Result Entry'!$B$9:$EB$208,123,0)))</f>
        <v>0/100</v>
      </c>
      <c r="G212" s="1060"/>
      <c r="H212" s="346" t="str">
        <f>IF(OR(A186=0,A186=""),"",IF(OR(A186=0,A186=""),"",IF(OR(C212="",$I191="NSO"),"",VLOOKUP($A186,'Result Entry'!$B$9:$EB$208,85,0))))</f>
        <v/>
      </c>
      <c r="I212" s="1081"/>
      <c r="J212" s="1082"/>
      <c r="K212" s="1082"/>
      <c r="L212" s="1082"/>
      <c r="M212" s="1083"/>
      <c r="N212" s="965"/>
      <c r="O212" s="1158"/>
      <c r="P212" s="1158"/>
      <c r="Q212" s="1158"/>
      <c r="R212" s="1158"/>
      <c r="S212" s="1158"/>
    </row>
    <row r="213" spans="1:19" s="35" customFormat="1" ht="17.25" customHeight="1">
      <c r="A213" s="283"/>
      <c r="B213" s="284"/>
      <c r="C213" s="1058" t="str">
        <f>'Result Entry'!$CI$3</f>
        <v>H&amp;P. EDU.</v>
      </c>
      <c r="D213" s="1059"/>
      <c r="E213" s="1060"/>
      <c r="F213" s="1061" t="str">
        <f>IF(OR(A186=0,A186=""),"",IF(OR(C213="",$I191="NSO"),"",VLOOKUP($A186,'Result Entry'!$B$9:$EB$208,127,0)))</f>
        <v>0/100</v>
      </c>
      <c r="G213" s="1060"/>
      <c r="H213" s="346" t="str">
        <f>IF(OR(A186=0,A186=""),"",IF(OR(C213="",$I191="NSO"),"",VLOOKUP($A186,'Result Entry'!$B$9:$EB$208,93,0)))</f>
        <v/>
      </c>
      <c r="I213" s="1084"/>
      <c r="J213" s="1085"/>
      <c r="K213" s="1085"/>
      <c r="L213" s="1085"/>
      <c r="M213" s="1086"/>
      <c r="N213" s="965"/>
      <c r="O213" s="1158"/>
      <c r="P213" s="1158"/>
      <c r="Q213" s="1158"/>
      <c r="R213" s="1158"/>
      <c r="S213" s="1158"/>
    </row>
    <row r="214" spans="1:19" s="35" customFormat="1" ht="17.25" customHeight="1" thickBot="1">
      <c r="A214" s="283"/>
      <c r="B214" s="284" t="s">
        <v>92</v>
      </c>
      <c r="C214" s="1087">
        <f>'Result Entry'!$CQ$3</f>
        <v>0</v>
      </c>
      <c r="D214" s="1088"/>
      <c r="E214" s="1089"/>
      <c r="F214" s="1061" t="str">
        <f>IF(OR(A186=0,A186=""),"",IF(OR(C214="",$I191="NSO"),"",VLOOKUP($A186,'Result Entry'!$B$9:$EB$208,131,0)))</f>
        <v>0/0</v>
      </c>
      <c r="G214" s="1060"/>
      <c r="H214" s="347">
        <f>IF(OR(A186=0,A186=""),"",IF(OR(C214="",$I191="NSO"),"",VLOOKUP($A186,'Result Entry'!$B$9:$EB$208,97,0)))</f>
        <v>0</v>
      </c>
      <c r="I214" s="1090" t="s">
        <v>87</v>
      </c>
      <c r="J214" s="1091"/>
      <c r="K214" s="1096"/>
      <c r="L214" s="1097"/>
      <c r="M214" s="1098"/>
      <c r="N214" s="965"/>
      <c r="O214" s="1158"/>
      <c r="P214" s="1158"/>
      <c r="Q214" s="1158"/>
      <c r="R214" s="1158"/>
      <c r="S214" s="1158"/>
    </row>
    <row r="215" spans="1:19" s="35" customFormat="1" ht="17.25" customHeight="1">
      <c r="A215" s="283"/>
      <c r="B215" s="284" t="s">
        <v>92</v>
      </c>
      <c r="C215" s="1105" t="s">
        <v>75</v>
      </c>
      <c r="D215" s="1106"/>
      <c r="E215" s="1106"/>
      <c r="F215" s="1106"/>
      <c r="G215" s="1106"/>
      <c r="H215" s="1107"/>
      <c r="I215" s="1092"/>
      <c r="J215" s="1093"/>
      <c r="K215" s="1099"/>
      <c r="L215" s="1100"/>
      <c r="M215" s="1101"/>
      <c r="N215" s="965"/>
      <c r="O215" s="1158"/>
      <c r="P215" s="1158"/>
      <c r="Q215" s="1158"/>
      <c r="R215" s="1158"/>
      <c r="S215" s="1158"/>
    </row>
    <row r="216" spans="1:19" s="35" customFormat="1" ht="17.25" customHeight="1">
      <c r="A216" s="283"/>
      <c r="B216" s="284" t="s">
        <v>92</v>
      </c>
      <c r="C216" s="348" t="s">
        <v>37</v>
      </c>
      <c r="D216" s="1108" t="s">
        <v>81</v>
      </c>
      <c r="E216" s="1109"/>
      <c r="F216" s="1108" t="s">
        <v>82</v>
      </c>
      <c r="G216" s="1110"/>
      <c r="H216" s="1111"/>
      <c r="I216" s="1094"/>
      <c r="J216" s="1095"/>
      <c r="K216" s="1102"/>
      <c r="L216" s="1103"/>
      <c r="M216" s="1104"/>
      <c r="N216" s="965"/>
      <c r="O216" s="1158"/>
      <c r="P216" s="1158"/>
      <c r="Q216" s="1158"/>
      <c r="R216" s="1158"/>
      <c r="S216" s="1158"/>
    </row>
    <row r="217" spans="1:19" s="35" customFormat="1" ht="17.25" customHeight="1">
      <c r="A217" s="283"/>
      <c r="B217" s="284" t="s">
        <v>92</v>
      </c>
      <c r="C217" s="349" t="s">
        <v>76</v>
      </c>
      <c r="D217" s="1061" t="s">
        <v>161</v>
      </c>
      <c r="E217" s="1112"/>
      <c r="F217" s="1061" t="s">
        <v>83</v>
      </c>
      <c r="G217" s="1113"/>
      <c r="H217" s="1114"/>
      <c r="I217" s="1115" t="s">
        <v>88</v>
      </c>
      <c r="J217" s="1116"/>
      <c r="K217" s="1116"/>
      <c r="L217" s="1116"/>
      <c r="M217" s="1117"/>
      <c r="N217" s="965"/>
      <c r="O217" s="1158"/>
      <c r="P217" s="1158"/>
      <c r="Q217" s="1158"/>
      <c r="R217" s="1158"/>
      <c r="S217" s="1158"/>
    </row>
    <row r="218" spans="1:19" s="35" customFormat="1" ht="17.25" customHeight="1">
      <c r="A218" s="283"/>
      <c r="B218" s="284" t="s">
        <v>92</v>
      </c>
      <c r="C218" s="350" t="s">
        <v>77</v>
      </c>
      <c r="D218" s="1061" t="s">
        <v>162</v>
      </c>
      <c r="E218" s="1112"/>
      <c r="F218" s="1061" t="s">
        <v>84</v>
      </c>
      <c r="G218" s="1113"/>
      <c r="H218" s="1114"/>
      <c r="I218" s="1118"/>
      <c r="J218" s="1119"/>
      <c r="K218" s="1119"/>
      <c r="L218" s="1119"/>
      <c r="M218" s="1120"/>
      <c r="N218" s="965"/>
      <c r="O218" s="1158"/>
      <c r="P218" s="1158"/>
      <c r="Q218" s="1158"/>
      <c r="R218" s="1158"/>
      <c r="S218" s="1158"/>
    </row>
    <row r="219" spans="1:19" s="35" customFormat="1" ht="17.25" customHeight="1">
      <c r="A219" s="283"/>
      <c r="B219" s="284" t="s">
        <v>92</v>
      </c>
      <c r="C219" s="350" t="s">
        <v>79</v>
      </c>
      <c r="D219" s="1061" t="s">
        <v>163</v>
      </c>
      <c r="E219" s="1112"/>
      <c r="F219" s="1061" t="s">
        <v>85</v>
      </c>
      <c r="G219" s="1113"/>
      <c r="H219" s="1114"/>
      <c r="I219" s="1118"/>
      <c r="J219" s="1119"/>
      <c r="K219" s="1119"/>
      <c r="L219" s="1119"/>
      <c r="M219" s="1120"/>
      <c r="N219" s="965"/>
      <c r="O219" s="1158"/>
      <c r="P219" s="1158"/>
      <c r="Q219" s="1158"/>
      <c r="R219" s="1158"/>
      <c r="S219" s="1158"/>
    </row>
    <row r="220" spans="1:19" s="35" customFormat="1" ht="17.25" customHeight="1">
      <c r="A220" s="283"/>
      <c r="B220" s="284" t="s">
        <v>92</v>
      </c>
      <c r="C220" s="350" t="s">
        <v>78</v>
      </c>
      <c r="D220" s="1061" t="s">
        <v>164</v>
      </c>
      <c r="E220" s="1112"/>
      <c r="F220" s="1061" t="s">
        <v>166</v>
      </c>
      <c r="G220" s="1113"/>
      <c r="H220" s="1114"/>
      <c r="I220" s="1121"/>
      <c r="J220" s="1122"/>
      <c r="K220" s="1122"/>
      <c r="L220" s="1122"/>
      <c r="M220" s="1123"/>
      <c r="N220" s="965"/>
      <c r="O220" s="1158"/>
      <c r="P220" s="1158"/>
      <c r="Q220" s="1158"/>
      <c r="R220" s="1158"/>
      <c r="S220" s="1158"/>
    </row>
    <row r="221" spans="1:19" s="35" customFormat="1" ht="17.25" customHeight="1" thickBot="1">
      <c r="A221" s="283"/>
      <c r="B221" s="351" t="s">
        <v>92</v>
      </c>
      <c r="C221" s="352" t="s">
        <v>80</v>
      </c>
      <c r="D221" s="1128" t="s">
        <v>165</v>
      </c>
      <c r="E221" s="1129"/>
      <c r="F221" s="1128" t="s">
        <v>86</v>
      </c>
      <c r="G221" s="1130"/>
      <c r="H221" s="1131"/>
      <c r="I221" s="1132" t="s">
        <v>117</v>
      </c>
      <c r="J221" s="1133"/>
      <c r="K221" s="1133"/>
      <c r="L221" s="1133"/>
      <c r="M221" s="1134"/>
      <c r="N221" s="965"/>
      <c r="O221" s="1158"/>
      <c r="P221" s="1158"/>
      <c r="Q221" s="1158"/>
      <c r="R221" s="1158"/>
      <c r="S221" s="1158"/>
    </row>
    <row r="222" spans="1:19" s="35" customFormat="1" ht="17.25" customHeight="1" thickBot="1">
      <c r="A222" s="1135"/>
      <c r="B222" s="1135"/>
      <c r="C222" s="1135"/>
      <c r="D222" s="1135"/>
      <c r="E222" s="1135"/>
      <c r="F222" s="1135"/>
      <c r="G222" s="1135"/>
      <c r="H222" s="1135"/>
      <c r="I222" s="1135"/>
      <c r="J222" s="1135"/>
      <c r="K222" s="1135"/>
      <c r="L222" s="1135"/>
      <c r="M222" s="1135"/>
      <c r="N222" s="965"/>
      <c r="O222" s="1158"/>
      <c r="P222" s="1158"/>
      <c r="Q222" s="1158"/>
      <c r="R222" s="1158"/>
      <c r="S222" s="1158"/>
    </row>
    <row r="223" spans="1:19" s="138" customFormat="1" ht="20.25" customHeight="1" thickBot="1">
      <c r="A223" s="278">
        <f>IF(OR(A186=0,A186=""),"",A186+1)</f>
        <v>7</v>
      </c>
      <c r="B223" s="962" t="s">
        <v>60</v>
      </c>
      <c r="C223" s="963"/>
      <c r="D223" s="963"/>
      <c r="E223" s="963"/>
      <c r="F223" s="963"/>
      <c r="G223" s="963"/>
      <c r="H223" s="963"/>
      <c r="I223" s="963"/>
      <c r="J223" s="963"/>
      <c r="K223" s="963"/>
      <c r="L223" s="963"/>
      <c r="M223" s="964"/>
      <c r="N223" s="965"/>
      <c r="O223" s="1158"/>
      <c r="P223" s="1158"/>
      <c r="Q223" s="1158"/>
      <c r="R223" s="1158"/>
      <c r="S223" s="1158"/>
    </row>
    <row r="224" spans="1:19" ht="42.75" customHeight="1">
      <c r="A224" s="279"/>
      <c r="B224" s="966">
        <v>108</v>
      </c>
      <c r="C224" s="968">
        <f>logo</f>
        <v>0</v>
      </c>
      <c r="D224" s="970" t="str">
        <f>Master!$E$8</f>
        <v xml:space="preserve">Govt.Sr.Sec.Sch. </v>
      </c>
      <c r="E224" s="971"/>
      <c r="F224" s="971"/>
      <c r="G224" s="971"/>
      <c r="H224" s="971"/>
      <c r="I224" s="971"/>
      <c r="J224" s="971"/>
      <c r="K224" s="971"/>
      <c r="L224" s="971"/>
      <c r="M224" s="972"/>
      <c r="N224" s="965"/>
      <c r="O224" s="1158"/>
      <c r="P224" s="1158"/>
      <c r="Q224" s="1158"/>
      <c r="R224" s="1158"/>
      <c r="S224" s="1158"/>
    </row>
    <row r="225" spans="1:19" ht="27" customHeight="1" thickBot="1">
      <c r="A225" s="279"/>
      <c r="B225" s="967"/>
      <c r="C225" s="969"/>
      <c r="D225" s="973" t="str">
        <f>Master!$E$11</f>
        <v>P.S.-Bapini (Jodhpur)</v>
      </c>
      <c r="E225" s="973"/>
      <c r="F225" s="973"/>
      <c r="G225" s="973"/>
      <c r="H225" s="973"/>
      <c r="I225" s="973"/>
      <c r="J225" s="973"/>
      <c r="K225" s="973"/>
      <c r="L225" s="973"/>
      <c r="M225" s="974"/>
      <c r="N225" s="965"/>
      <c r="O225" s="1158"/>
      <c r="P225" s="1158"/>
      <c r="Q225" s="1158"/>
      <c r="R225" s="1158"/>
      <c r="S225" s="1158"/>
    </row>
    <row r="226" spans="1:19" ht="37.5" customHeight="1">
      <c r="A226" s="279"/>
      <c r="B226" s="280"/>
      <c r="C226" s="975" t="s">
        <v>61</v>
      </c>
      <c r="D226" s="976"/>
      <c r="E226" s="976"/>
      <c r="F226" s="976"/>
      <c r="G226" s="976"/>
      <c r="H226" s="976"/>
      <c r="I226" s="977"/>
      <c r="J226" s="978" t="s">
        <v>89</v>
      </c>
      <c r="K226" s="978"/>
      <c r="L226" s="979">
        <f>Master!$E$14</f>
        <v>810000000</v>
      </c>
      <c r="M226" s="980"/>
      <c r="N226" s="965"/>
      <c r="O226" s="1158"/>
      <c r="P226" s="1158"/>
      <c r="Q226" s="1158"/>
      <c r="R226" s="1158"/>
      <c r="S226" s="1158"/>
    </row>
    <row r="227" spans="1:19" ht="7.5" customHeight="1" thickBot="1">
      <c r="A227" s="279"/>
      <c r="B227" s="281"/>
      <c r="C227" s="975"/>
      <c r="D227" s="976"/>
      <c r="E227" s="976"/>
      <c r="F227" s="976"/>
      <c r="G227" s="976"/>
      <c r="H227" s="976"/>
      <c r="I227" s="977"/>
      <c r="J227" s="981" t="s">
        <v>62</v>
      </c>
      <c r="K227" s="982"/>
      <c r="L227" s="991" t="str">
        <f>Master!$E$6</f>
        <v>2025-26</v>
      </c>
      <c r="M227" s="992"/>
      <c r="N227" s="965"/>
      <c r="O227" s="1158"/>
      <c r="P227" s="1158"/>
      <c r="Q227" s="1158"/>
      <c r="R227" s="1158"/>
      <c r="S227" s="1158"/>
    </row>
    <row r="228" spans="1:19" ht="23.25" customHeight="1" thickBot="1">
      <c r="A228" s="279"/>
      <c r="B228" s="281"/>
      <c r="C228" s="995" t="s">
        <v>118</v>
      </c>
      <c r="D228" s="996"/>
      <c r="E228" s="996"/>
      <c r="F228" s="996"/>
      <c r="G228" s="996"/>
      <c r="H228" s="996"/>
      <c r="I228" s="282">
        <f>IF(OR(A223=0,A223=""),"",VLOOKUP($A223,'Result Entry'!$B$9:$F$208,5,0))</f>
        <v>0</v>
      </c>
      <c r="J228" s="983"/>
      <c r="K228" s="984"/>
      <c r="L228" s="993"/>
      <c r="M228" s="994"/>
      <c r="N228" s="965"/>
      <c r="O228" s="1158"/>
      <c r="P228" s="1158"/>
      <c r="Q228" s="1158"/>
      <c r="R228" s="1158"/>
      <c r="S228" s="1158"/>
    </row>
    <row r="229" spans="1:19" s="35" customFormat="1" ht="19.5" customHeight="1">
      <c r="A229" s="283"/>
      <c r="B229" s="284" t="s">
        <v>92</v>
      </c>
      <c r="C229" s="997" t="s">
        <v>21</v>
      </c>
      <c r="D229" s="998"/>
      <c r="E229" s="998"/>
      <c r="F229" s="999"/>
      <c r="G229" s="285" t="s">
        <v>1</v>
      </c>
      <c r="H229" s="1000">
        <f>IF(OR(A223=0,A223=""),"",VLOOKUP($A223,'Result Entry'!$B$9:$EB$208,3,0))</f>
        <v>0</v>
      </c>
      <c r="I229" s="1000"/>
      <c r="J229" s="1000"/>
      <c r="K229" s="1000"/>
      <c r="L229" s="1000"/>
      <c r="M229" s="1001"/>
      <c r="N229" s="965"/>
      <c r="O229" s="1158"/>
      <c r="P229" s="1158"/>
      <c r="Q229" s="1158"/>
      <c r="R229" s="1158"/>
      <c r="S229" s="1158"/>
    </row>
    <row r="230" spans="1:19" s="35" customFormat="1" ht="19.5" customHeight="1">
      <c r="A230" s="283"/>
      <c r="B230" s="284" t="s">
        <v>92</v>
      </c>
      <c r="C230" s="985" t="s">
        <v>23</v>
      </c>
      <c r="D230" s="986"/>
      <c r="E230" s="986"/>
      <c r="F230" s="987"/>
      <c r="G230" s="286" t="s">
        <v>1</v>
      </c>
      <c r="H230" s="988">
        <f>IF(OR(A223=0,A223=""),"",VLOOKUP($A223,'Result Entry'!$B$9:$EB$208,6,0))</f>
        <v>0</v>
      </c>
      <c r="I230" s="988"/>
      <c r="J230" s="988"/>
      <c r="K230" s="988"/>
      <c r="L230" s="988"/>
      <c r="M230" s="989"/>
      <c r="N230" s="965"/>
      <c r="O230" s="1158"/>
      <c r="P230" s="1158"/>
      <c r="Q230" s="1158"/>
      <c r="R230" s="1158"/>
      <c r="S230" s="1158"/>
    </row>
    <row r="231" spans="1:19" s="35" customFormat="1" ht="19.5" customHeight="1">
      <c r="A231" s="283"/>
      <c r="B231" s="284" t="s">
        <v>92</v>
      </c>
      <c r="C231" s="985" t="s">
        <v>24</v>
      </c>
      <c r="D231" s="986"/>
      <c r="E231" s="986"/>
      <c r="F231" s="987"/>
      <c r="G231" s="286" t="s">
        <v>1</v>
      </c>
      <c r="H231" s="988">
        <f>IF(OR(A223=0,A223=""),"",VLOOKUP($A223,'Result Entry'!$B$9:$EB$208,7,0))</f>
        <v>0</v>
      </c>
      <c r="I231" s="988"/>
      <c r="J231" s="988"/>
      <c r="K231" s="988"/>
      <c r="L231" s="988"/>
      <c r="M231" s="989"/>
      <c r="N231" s="965"/>
      <c r="O231" s="1158"/>
      <c r="P231" s="1158"/>
      <c r="Q231" s="1158"/>
      <c r="R231" s="1158"/>
      <c r="S231" s="1158"/>
    </row>
    <row r="232" spans="1:19" s="35" customFormat="1" ht="19.5" customHeight="1">
      <c r="A232" s="283"/>
      <c r="B232" s="284" t="s">
        <v>92</v>
      </c>
      <c r="C232" s="985" t="s">
        <v>63</v>
      </c>
      <c r="D232" s="986"/>
      <c r="E232" s="986"/>
      <c r="F232" s="987"/>
      <c r="G232" s="286" t="s">
        <v>1</v>
      </c>
      <c r="H232" s="988">
        <f>IF(OR(A223=0,A223=""),"",VLOOKUP($A223,'Result Entry'!$B$9:$EB$208,8,0))</f>
        <v>0</v>
      </c>
      <c r="I232" s="988"/>
      <c r="J232" s="988"/>
      <c r="K232" s="988"/>
      <c r="L232" s="988"/>
      <c r="M232" s="989"/>
      <c r="N232" s="965"/>
      <c r="O232" s="1158"/>
      <c r="P232" s="1158"/>
      <c r="Q232" s="1158"/>
      <c r="R232" s="1158"/>
      <c r="S232" s="1158"/>
    </row>
    <row r="233" spans="1:19" s="35" customFormat="1" ht="19.5" customHeight="1">
      <c r="A233" s="283"/>
      <c r="B233" s="284" t="s">
        <v>92</v>
      </c>
      <c r="C233" s="985" t="s">
        <v>64</v>
      </c>
      <c r="D233" s="986"/>
      <c r="E233" s="986"/>
      <c r="F233" s="987"/>
      <c r="G233" s="286" t="s">
        <v>1</v>
      </c>
      <c r="H233" s="990" t="str">
        <f>IF(OR(A223=0,A223=""),"",CONCATENATE('Result Entry'!$F$4,'Result Entry'!$I$4))</f>
        <v>2(A)</v>
      </c>
      <c r="I233" s="988"/>
      <c r="J233" s="988"/>
      <c r="K233" s="988"/>
      <c r="L233" s="988"/>
      <c r="M233" s="989"/>
      <c r="N233" s="965"/>
      <c r="O233" s="1158"/>
      <c r="P233" s="1158"/>
      <c r="Q233" s="1158"/>
      <c r="R233" s="1158"/>
      <c r="S233" s="1158"/>
    </row>
    <row r="234" spans="1:19" s="35" customFormat="1" ht="19.5" customHeight="1" thickBot="1">
      <c r="A234" s="283"/>
      <c r="B234" s="284" t="s">
        <v>92</v>
      </c>
      <c r="C234" s="1014" t="s">
        <v>26</v>
      </c>
      <c r="D234" s="1015"/>
      <c r="E234" s="1015"/>
      <c r="F234" s="1016"/>
      <c r="G234" s="287" t="s">
        <v>1</v>
      </c>
      <c r="H234" s="1017">
        <f>IF(OR(A223=0,A223=""),"",VLOOKUP($A223,'Result Entry'!$B$9:$EB$208,9,0))</f>
        <v>0</v>
      </c>
      <c r="I234" s="1017"/>
      <c r="J234" s="1017"/>
      <c r="K234" s="1017"/>
      <c r="L234" s="1017"/>
      <c r="M234" s="1018"/>
      <c r="N234" s="965"/>
      <c r="O234" s="1158"/>
      <c r="P234" s="1158"/>
      <c r="Q234" s="1158"/>
      <c r="R234" s="1158"/>
      <c r="S234" s="1158"/>
    </row>
    <row r="235" spans="1:19" s="35" customFormat="1" ht="33.75" customHeight="1">
      <c r="A235" s="283"/>
      <c r="B235" s="288" t="s">
        <v>92</v>
      </c>
      <c r="C235" s="1019" t="s">
        <v>65</v>
      </c>
      <c r="D235" s="1020"/>
      <c r="E235" s="289" t="str">
        <f>'Result Entry'!$K$6</f>
        <v>First Test</v>
      </c>
      <c r="F235" s="290" t="str">
        <f>'Result Entry'!$L$6</f>
        <v>Second Test</v>
      </c>
      <c r="G235" s="291" t="str">
        <f>'Result Entry'!$M$6</f>
        <v>Third Test</v>
      </c>
      <c r="H235" s="292" t="s">
        <v>66</v>
      </c>
      <c r="I235" s="293" t="s">
        <v>132</v>
      </c>
      <c r="J235" s="294" t="s">
        <v>32</v>
      </c>
      <c r="K235" s="1021" t="s">
        <v>111</v>
      </c>
      <c r="L235" s="1022"/>
      <c r="M235" s="295" t="s">
        <v>112</v>
      </c>
      <c r="N235" s="965"/>
      <c r="O235" s="1158"/>
      <c r="P235" s="1158"/>
      <c r="Q235" s="1158"/>
      <c r="R235" s="1158"/>
      <c r="S235" s="1158"/>
    </row>
    <row r="236" spans="1:19" s="35" customFormat="1" ht="19.5" customHeight="1" thickBot="1">
      <c r="A236" s="283"/>
      <c r="B236" s="288" t="s">
        <v>92</v>
      </c>
      <c r="C236" s="1023" t="s">
        <v>67</v>
      </c>
      <c r="D236" s="1024"/>
      <c r="E236" s="296">
        <f>'Result Entry'!$K$7</f>
        <v>10</v>
      </c>
      <c r="F236" s="297">
        <f>'Result Entry'!$L$7</f>
        <v>10</v>
      </c>
      <c r="G236" s="298">
        <f>'Result Entry'!$M$7</f>
        <v>10</v>
      </c>
      <c r="H236" s="299">
        <f>'Result Entry'!$R$7</f>
        <v>70</v>
      </c>
      <c r="I236" s="300">
        <f>SUM(E236:H236)</f>
        <v>100</v>
      </c>
      <c r="J236" s="301">
        <f>'Result Entry'!$V$7</f>
        <v>100</v>
      </c>
      <c r="K236" s="1025">
        <f>I236+J236</f>
        <v>200</v>
      </c>
      <c r="L236" s="1026"/>
      <c r="M236" s="302" t="s">
        <v>36</v>
      </c>
      <c r="N236" s="965"/>
      <c r="O236" s="1158"/>
      <c r="P236" s="1158"/>
      <c r="Q236" s="1158"/>
      <c r="R236" s="1158"/>
      <c r="S236" s="1158"/>
    </row>
    <row r="237" spans="1:19" s="35" customFormat="1" ht="17.25" customHeight="1">
      <c r="A237" s="283"/>
      <c r="B237" s="288" t="s">
        <v>92</v>
      </c>
      <c r="C237" s="1002" t="str">
        <f>'Result Entry'!$K$3</f>
        <v>Hindi</v>
      </c>
      <c r="D237" s="1003"/>
      <c r="E237" s="303">
        <f>IF(OR(A223=0,A223=""),"",IF(OR(C237="",$I228="NSO"),"",VLOOKUP($A223,'Result Entry'!$B$9:$EB$208,10,0)))</f>
        <v>0</v>
      </c>
      <c r="F237" s="304">
        <f>IF(OR(A223=0,A223=""),"",IF(OR(C237="",$I228="NSO"),"",VLOOKUP($A223,'Result Entry'!$B$9:$EB$208,11,0)))</f>
        <v>0</v>
      </c>
      <c r="G237" s="305">
        <f>IF(OR(A223=0,A223=""),"",IF(OR(C237="",$I228="NSO"),"",VLOOKUP($A223,'Result Entry'!$B$9:$EB$208,12,0)))</f>
        <v>0</v>
      </c>
      <c r="H237" s="306">
        <f>IF(OR(A223=0,A223=""),"",IF(OR(C237="",$I228="NSO"),"",VLOOKUP($A223,'Result Entry'!$B$9:$EB$208,17,0)))</f>
        <v>0</v>
      </c>
      <c r="I237" s="307">
        <f t="shared" ref="I237:I238" si="17">SUM(E237:H237)</f>
        <v>0</v>
      </c>
      <c r="J237" s="308">
        <f>IF(OR(A223=0,A223=""),"",IF(OR(C237="",$I228="NSO"),"",VLOOKUP($A223,'Result Entry'!$B$9:$EB$208,21,0)))</f>
        <v>0</v>
      </c>
      <c r="K237" s="1004">
        <f>SUM(I237,J237)</f>
        <v>0</v>
      </c>
      <c r="L237" s="1005"/>
      <c r="M237" s="309" t="str">
        <f>IF(OR(A223=0,A223=""),"",IF(OR(C237="",$I228="NSO"),"",VLOOKUP($A223,'Result Entry'!$B$9:$EB$208,24,0)))</f>
        <v/>
      </c>
      <c r="N237" s="965"/>
      <c r="O237" s="1158"/>
      <c r="P237" s="1158"/>
      <c r="Q237" s="1158"/>
      <c r="R237" s="1158"/>
      <c r="S237" s="1158"/>
    </row>
    <row r="238" spans="1:19" s="35" customFormat="1" ht="17.25" customHeight="1">
      <c r="A238" s="283"/>
      <c r="B238" s="288" t="s">
        <v>92</v>
      </c>
      <c r="C238" s="1006" t="str">
        <f>'Result Entry'!$Z$3</f>
        <v>Mathematics</v>
      </c>
      <c r="D238" s="1007"/>
      <c r="E238" s="310">
        <f>IF(OR(A223=0,A223=""),"",IF(OR(C238="",$I228="NSO"),"",VLOOKUP($A223,'Result Entry'!$B$9:$EB$208,25,0)))</f>
        <v>0</v>
      </c>
      <c r="F238" s="311">
        <f>IF(OR(A223=0,A223=""),"",IF(OR(C238="",$I228="NSO"),"",VLOOKUP($A223,'Result Entry'!$B$9:$EB$208,26,0)))</f>
        <v>0</v>
      </c>
      <c r="G238" s="312">
        <f>IF(OR(A223=0,A223=""),"",IF(OR(C238="",$I228="NSO"),"",VLOOKUP($A223,'Result Entry'!$B$9:$EB$208,27,0)))</f>
        <v>0</v>
      </c>
      <c r="H238" s="306">
        <f>IF(OR(A223=0,A223=""),"",IF(OR(C238="",$I228="NSO"),"",VLOOKUP($A223,'Result Entry'!$B$9:$EB$208,32,0)))</f>
        <v>0</v>
      </c>
      <c r="I238" s="307">
        <f t="shared" si="17"/>
        <v>0</v>
      </c>
      <c r="J238" s="308">
        <f>IF(OR(A223=0,A223=""),"",IF(OR(C238="",$I228="NSO"),"",VLOOKUP($A223,'Result Entry'!$B$9:$EB$208,36,0)))</f>
        <v>0</v>
      </c>
      <c r="K238" s="1008">
        <f t="shared" ref="K238:K241" si="18">SUM(I238,J238)</f>
        <v>0</v>
      </c>
      <c r="L238" s="1009"/>
      <c r="M238" s="309" t="str">
        <f>IF(OR(A223=0,A223=""),"",IF(OR(C238="",$I228="NSO"),"",VLOOKUP($A223,'Result Entry'!$B$9:$EB$208,39,0)))</f>
        <v/>
      </c>
      <c r="N238" s="965"/>
      <c r="O238" s="1158"/>
      <c r="P238" s="1158"/>
      <c r="Q238" s="1158"/>
      <c r="R238" s="1158"/>
      <c r="S238" s="1158"/>
    </row>
    <row r="239" spans="1:19" s="35" customFormat="1" ht="17.25" customHeight="1" thickBot="1">
      <c r="A239" s="283"/>
      <c r="B239" s="288" t="s">
        <v>92</v>
      </c>
      <c r="C239" s="1010" t="str">
        <f>'Result Entry'!$BD$3</f>
        <v>Env. Study</v>
      </c>
      <c r="D239" s="1011"/>
      <c r="E239" s="313">
        <f>IF(OR(A223=0,A223=""),"",IF(OR(C239="",$I228="NSO"),"",VLOOKUP($A223,'Result Entry'!$B$9:$EB$208,55,0)))</f>
        <v>0</v>
      </c>
      <c r="F239" s="314">
        <f>IF(OR(A223=0,A223=""),"",IF(OR(C239="",$I228="NSO"),"",VLOOKUP($A223,'Result Entry'!$B$9:$EB$208,56,0)))</f>
        <v>0</v>
      </c>
      <c r="G239" s="315">
        <f>IF(OR(A223=0,A223=""),"",IF(OR(C239="",$I228="NSO"),"",VLOOKUP($A223,'Result Entry'!$B$9:$EB$208,57,0)))</f>
        <v>0</v>
      </c>
      <c r="H239" s="316">
        <f>IF(OR(A223=0,A223=""),"",IF(OR(C237="",$I228="NSO"),"",VLOOKUP($A223,'Result Entry'!$B$9:$EB$208,62,0)))</f>
        <v>0</v>
      </c>
      <c r="I239" s="317">
        <f>SUM(E239:H239)</f>
        <v>0</v>
      </c>
      <c r="J239" s="318">
        <f>IF(OR(A223=0,A223=""),"",IF(OR(C238="",$I228="NSO"),"",VLOOKUP($A223,'Result Entry'!$B$9:$EB$208,66,0)))</f>
        <v>0</v>
      </c>
      <c r="K239" s="1012">
        <f t="shared" si="18"/>
        <v>0</v>
      </c>
      <c r="L239" s="1013"/>
      <c r="M239" s="319" t="str">
        <f>IF(OR(A223=0,A223=""),"",IF(OR(C238="",$I228="NSO"),"",VLOOKUP($A223,'Result Entry'!$B$9:$EB$208,69,0)))</f>
        <v/>
      </c>
      <c r="N239" s="965"/>
      <c r="O239" s="1158"/>
      <c r="P239" s="1158"/>
      <c r="Q239" s="1158"/>
      <c r="R239" s="1158"/>
      <c r="S239" s="1158"/>
    </row>
    <row r="240" spans="1:19" s="35" customFormat="1" ht="17.25" customHeight="1">
      <c r="A240" s="283"/>
      <c r="B240" s="288" t="s">
        <v>92</v>
      </c>
      <c r="C240" s="1027" t="s">
        <v>67</v>
      </c>
      <c r="D240" s="1028"/>
      <c r="E240" s="320">
        <f>'Result Entry'!$AO$7</f>
        <v>5</v>
      </c>
      <c r="F240" s="321">
        <f>'Result Entry'!$AP$7</f>
        <v>5</v>
      </c>
      <c r="G240" s="322">
        <f>'Result Entry'!$AQ$7</f>
        <v>10</v>
      </c>
      <c r="H240" s="323">
        <f>'Result Entry'!$AV$7</f>
        <v>35</v>
      </c>
      <c r="I240" s="324">
        <f t="shared" ref="I240:I241" si="19">SUM(E240:H240)</f>
        <v>55</v>
      </c>
      <c r="J240" s="325">
        <f>'Result Entry'!$AZ$7</f>
        <v>50</v>
      </c>
      <c r="K240" s="1029">
        <f t="shared" si="18"/>
        <v>105</v>
      </c>
      <c r="L240" s="1030"/>
      <c r="M240" s="326" t="s">
        <v>36</v>
      </c>
      <c r="N240" s="965"/>
      <c r="O240" s="1158"/>
      <c r="P240" s="1158"/>
      <c r="Q240" s="1158"/>
      <c r="R240" s="1158"/>
      <c r="S240" s="1158"/>
    </row>
    <row r="241" spans="1:19" s="35" customFormat="1" ht="17.25" customHeight="1" thickBot="1">
      <c r="A241" s="283"/>
      <c r="B241" s="288" t="s">
        <v>92</v>
      </c>
      <c r="C241" s="1031" t="str">
        <f>'Result Entry'!$AO$3</f>
        <v>English</v>
      </c>
      <c r="D241" s="1032"/>
      <c r="E241" s="327">
        <f>IF(OR(A223=0,A223=""),"",IF(OR(C241="",$I228="NSO"),"",VLOOKUP($A223,'Result Entry'!$B$9:$EB$208,40,0)))</f>
        <v>0</v>
      </c>
      <c r="F241" s="328">
        <f>IF(OR(A223=0,A223=""),"",IF(OR(C241="",$I228="NSO"),"",VLOOKUP($A223,'Result Entry'!$B$9:$EB$208,41,0)))</f>
        <v>0</v>
      </c>
      <c r="G241" s="329">
        <f>IF(OR(A223=0,A223=""),"",IF(OR(C241="",$I228="NSO"),"",VLOOKUP($A223,'Result Entry'!$B$9:$EB$208,42,0)))</f>
        <v>0</v>
      </c>
      <c r="H241" s="330">
        <f>IF(OR(A223=0,A223=""),"",IF(OR(C241="",$I228="NSO"),"",VLOOKUP($A223,'Result Entry'!$B$9:$EB$208,47,0)))</f>
        <v>0</v>
      </c>
      <c r="I241" s="331">
        <f t="shared" si="19"/>
        <v>0</v>
      </c>
      <c r="J241" s="332">
        <f>IF(OR(A223=0,A223=""),"",IF(OR(C241="",$I228="NSO"),"",VLOOKUP($A223,'Result Entry'!$B$9:$EB$208,51,0)))</f>
        <v>0</v>
      </c>
      <c r="K241" s="1033">
        <f t="shared" si="18"/>
        <v>0</v>
      </c>
      <c r="L241" s="1034"/>
      <c r="M241" s="333" t="str">
        <f>IF(OR(A223=0,A223=""),"",IF(OR(C241="",$I228="NSO"),"",VLOOKUP($A223,'Result Entry'!$B$9:$EB$208,54,0)))</f>
        <v/>
      </c>
      <c r="N241" s="965"/>
      <c r="O241" s="1158"/>
      <c r="P241" s="1158"/>
      <c r="Q241" s="1158"/>
      <c r="R241" s="1158"/>
      <c r="S241" s="1158"/>
    </row>
    <row r="242" spans="1:19" s="35" customFormat="1" ht="17.25" customHeight="1" thickBot="1">
      <c r="A242" s="283"/>
      <c r="B242" s="288" t="s">
        <v>92</v>
      </c>
      <c r="C242" s="1035"/>
      <c r="D242" s="1036"/>
      <c r="E242" s="1036"/>
      <c r="F242" s="1036"/>
      <c r="G242" s="1036"/>
      <c r="H242" s="1036"/>
      <c r="I242" s="1036"/>
      <c r="J242" s="1036"/>
      <c r="K242" s="1036"/>
      <c r="L242" s="1036"/>
      <c r="M242" s="1037"/>
      <c r="N242" s="965"/>
      <c r="O242" s="1158"/>
      <c r="P242" s="1158"/>
      <c r="Q242" s="1158"/>
      <c r="R242" s="1158"/>
      <c r="S242" s="1158"/>
    </row>
    <row r="243" spans="1:19" s="35" customFormat="1" ht="17.25" customHeight="1">
      <c r="A243" s="283"/>
      <c r="B243" s="288" t="s">
        <v>92</v>
      </c>
      <c r="C243" s="1038" t="s">
        <v>113</v>
      </c>
      <c r="D243" s="1039"/>
      <c r="E243" s="1040"/>
      <c r="F243" s="1044" t="s">
        <v>114</v>
      </c>
      <c r="G243" s="1044"/>
      <c r="H243" s="1045" t="s">
        <v>115</v>
      </c>
      <c r="I243" s="1046"/>
      <c r="J243" s="334" t="s">
        <v>51</v>
      </c>
      <c r="K243" s="335" t="s">
        <v>116</v>
      </c>
      <c r="L243" s="336" t="s">
        <v>49</v>
      </c>
      <c r="M243" s="337" t="s">
        <v>53</v>
      </c>
      <c r="N243" s="965"/>
      <c r="O243" s="1158"/>
      <c r="P243" s="1158"/>
      <c r="Q243" s="1158"/>
      <c r="R243" s="1158"/>
      <c r="S243" s="1158"/>
    </row>
    <row r="244" spans="1:19" s="35" customFormat="1" ht="17.25" customHeight="1" thickBot="1">
      <c r="A244" s="283"/>
      <c r="B244" s="288" t="s">
        <v>92</v>
      </c>
      <c r="C244" s="1041"/>
      <c r="D244" s="1042"/>
      <c r="E244" s="1043"/>
      <c r="F244" s="1047">
        <f>IF(OR(A223=0,A223=""),"",IF(OR($I228="",$I228="NSO"),"",VLOOKUP($A223,'Result Entry'!$B$9:$EB$208,105,0)))</f>
        <v>705</v>
      </c>
      <c r="G244" s="1048"/>
      <c r="H244" s="1047">
        <f>IF(OR(A223=0,A223=""),"",IF(OR($I228="",$I228="NSO"),"",VLOOKUP($A223,'Result Entry'!$B$9:$EB$208,106,0)))</f>
        <v>0</v>
      </c>
      <c r="I244" s="1048"/>
      <c r="J244" s="338">
        <f>IF(OR(A223=0,A223=""),"",IF(OR($I228="",$I228="NSO"),"",VLOOKUP($A223,'Result Entry'!$B$9:$EB$208,107,0)))</f>
        <v>0</v>
      </c>
      <c r="K244" s="339" t="str">
        <f>IF(OR(A223=0,A223=""),"",IF(OR($I228="",$I228="NSO"),"",VLOOKUP($A223,'Result Entry'!$B$9:$EB$208,108,0)))</f>
        <v/>
      </c>
      <c r="L244" s="340" t="str">
        <f>IF(OR(A223=0,A223=""),"",IF(OR($I228="",$I228="NSO"),"",VLOOKUP($A223,'Result Entry'!$B$9:$EB$208,109,0)))</f>
        <v/>
      </c>
      <c r="M244" s="341" t="str">
        <f>IF(OR(A223=0,A223=""),"",IF(OR($I228="",$I228="NSO"),"",VLOOKUP($A223,'Result Entry'!$B$9:$EB$208,111,0)))</f>
        <v/>
      </c>
      <c r="N244" s="965"/>
      <c r="O244" s="1158"/>
      <c r="P244" s="1158"/>
      <c r="Q244" s="1158"/>
      <c r="R244" s="1158"/>
      <c r="S244" s="1158"/>
    </row>
    <row r="245" spans="1:19" s="35" customFormat="1" ht="17.25" customHeight="1" thickBot="1">
      <c r="A245" s="283"/>
      <c r="B245" s="284" t="s">
        <v>92</v>
      </c>
      <c r="C245" s="1067"/>
      <c r="D245" s="1068"/>
      <c r="E245" s="1068"/>
      <c r="F245" s="1068"/>
      <c r="G245" s="1068"/>
      <c r="H245" s="1069"/>
      <c r="I245" s="1070" t="s">
        <v>72</v>
      </c>
      <c r="J245" s="1071"/>
      <c r="K245" s="342">
        <f>IF(OR(A223=0,A223=""),"",IF(OR($I228="",$I228="NSO"),"",VLOOKUP($A223,'Result Entry'!$B$9:$EB$208,102,0)))</f>
        <v>0</v>
      </c>
      <c r="L245" s="1072" t="s">
        <v>91</v>
      </c>
      <c r="M245" s="1073"/>
      <c r="N245" s="965"/>
      <c r="O245" s="1158"/>
      <c r="P245" s="1158"/>
      <c r="Q245" s="1158"/>
      <c r="R245" s="1158"/>
      <c r="S245" s="1158"/>
    </row>
    <row r="246" spans="1:19" s="35" customFormat="1" ht="17.25" customHeight="1" thickBot="1">
      <c r="A246" s="283"/>
      <c r="B246" s="284" t="s">
        <v>92</v>
      </c>
      <c r="C246" s="1074" t="s">
        <v>71</v>
      </c>
      <c r="D246" s="1075"/>
      <c r="E246" s="1075"/>
      <c r="F246" s="1075"/>
      <c r="G246" s="1075"/>
      <c r="H246" s="1076"/>
      <c r="I246" s="1077" t="s">
        <v>73</v>
      </c>
      <c r="J246" s="1078"/>
      <c r="K246" s="343">
        <f>IF(OR(A223=0,A223=""),"",IF(OR($I228="",$I228="NSO"),"",VLOOKUP($A223,'Result Entry'!$B$9:$EB$208,103,0)))</f>
        <v>0</v>
      </c>
      <c r="L246" s="1079" t="str">
        <f>IF(OR(A223=0,A223=""),"",IF(OR($I228="",$I228="NSO"),"",VLOOKUP($A223,'Result Entry'!$B$9:$EB$208,104,0)))</f>
        <v/>
      </c>
      <c r="M246" s="1080"/>
      <c r="N246" s="965"/>
      <c r="O246" s="1158"/>
      <c r="P246" s="1158"/>
      <c r="Q246" s="1158"/>
      <c r="R246" s="1158"/>
      <c r="S246" s="1158"/>
    </row>
    <row r="247" spans="1:19" s="35" customFormat="1" ht="17.25" customHeight="1" thickBot="1">
      <c r="A247" s="283"/>
      <c r="B247" s="284" t="s">
        <v>92</v>
      </c>
      <c r="C247" s="1049" t="s">
        <v>65</v>
      </c>
      <c r="D247" s="1050"/>
      <c r="E247" s="1051"/>
      <c r="F247" s="1052" t="s">
        <v>68</v>
      </c>
      <c r="G247" s="1053"/>
      <c r="H247" s="344" t="s">
        <v>57</v>
      </c>
      <c r="I247" s="1054" t="s">
        <v>74</v>
      </c>
      <c r="J247" s="1055"/>
      <c r="K247" s="1056">
        <f>IF(OR(A223=0,A223=""),"",IF(OR($I228="",$I228="NSO"),"",VLOOKUP($A223,'Result Entry'!$B$9:$EB$208,112,0)))</f>
        <v>0</v>
      </c>
      <c r="L247" s="1056"/>
      <c r="M247" s="1057"/>
      <c r="N247" s="965"/>
      <c r="O247" s="1158"/>
      <c r="P247" s="1158"/>
      <c r="Q247" s="1158"/>
      <c r="R247" s="1158"/>
      <c r="S247" s="1158"/>
    </row>
    <row r="248" spans="1:19" s="35" customFormat="1" ht="17.25" customHeight="1">
      <c r="A248" s="283"/>
      <c r="B248" s="284" t="s">
        <v>92</v>
      </c>
      <c r="C248" s="1058" t="str">
        <f>'Result Entry'!$BS$3</f>
        <v>WORK EXP.</v>
      </c>
      <c r="D248" s="1059"/>
      <c r="E248" s="1060"/>
      <c r="F248" s="1061" t="str">
        <f>IF(OR(A223=0,A223=""),"",IF(OR(C248="",$I228="NSO"),"",VLOOKUP($A223,'Result Entry'!$B$9:$EB$208,119,0)))</f>
        <v>0/100</v>
      </c>
      <c r="G248" s="1060"/>
      <c r="H248" s="345" t="str">
        <f>IF(OR(A223=0,A223=""),"",IF(OR(C248="",$I228="NSO"),"",VLOOKUP($A223,'Result Entry'!$B$9:$EB$208,77,0)))</f>
        <v/>
      </c>
      <c r="I248" s="1062" t="s">
        <v>94</v>
      </c>
      <c r="J248" s="1063"/>
      <c r="K248" s="1064">
        <f>IF(OR(A223=0,A223=""),"",'Result Entry'!$U$2)</f>
        <v>46106</v>
      </c>
      <c r="L248" s="1065"/>
      <c r="M248" s="1066"/>
      <c r="N248" s="965"/>
      <c r="O248" s="1158"/>
      <c r="P248" s="1158"/>
      <c r="Q248" s="1158"/>
      <c r="R248" s="1158"/>
      <c r="S248" s="1158"/>
    </row>
    <row r="249" spans="1:19" s="35" customFormat="1" ht="17.25" customHeight="1">
      <c r="A249" s="283"/>
      <c r="B249" s="284" t="s">
        <v>92</v>
      </c>
      <c r="C249" s="1058" t="str">
        <f>'Result Entry'!$CA$3</f>
        <v>ART EDU.</v>
      </c>
      <c r="D249" s="1059"/>
      <c r="E249" s="1060"/>
      <c r="F249" s="1061" t="str">
        <f>IF(OR(A223=0,A223=""),"",IF(OR(C249="",$I228="NSO"),"",VLOOKUP($A223,'Result Entry'!$B$9:$EB$208,123,0)))</f>
        <v>0/100</v>
      </c>
      <c r="G249" s="1060"/>
      <c r="H249" s="346" t="str">
        <f>IF(OR(A223=0,A223=""),"",IF(OR(A223=0,A223=""),"",IF(OR(C249="",$I228="NSO"),"",VLOOKUP($A223,'Result Entry'!$B$9:$EB$208,85,0))))</f>
        <v/>
      </c>
      <c r="I249" s="1081"/>
      <c r="J249" s="1082"/>
      <c r="K249" s="1082"/>
      <c r="L249" s="1082"/>
      <c r="M249" s="1083"/>
      <c r="N249" s="965"/>
      <c r="O249" s="1158"/>
      <c r="P249" s="1158"/>
      <c r="Q249" s="1158"/>
      <c r="R249" s="1158"/>
      <c r="S249" s="1158"/>
    </row>
    <row r="250" spans="1:19" s="35" customFormat="1" ht="17.25" customHeight="1">
      <c r="A250" s="283"/>
      <c r="B250" s="284"/>
      <c r="C250" s="1058" t="str">
        <f>'Result Entry'!$CI$3</f>
        <v>H&amp;P. EDU.</v>
      </c>
      <c r="D250" s="1059"/>
      <c r="E250" s="1060"/>
      <c r="F250" s="1061" t="str">
        <f>IF(OR(A223=0,A223=""),"",IF(OR(C250="",$I228="NSO"),"",VLOOKUP($A223,'Result Entry'!$B$9:$EB$208,127,0)))</f>
        <v>0/100</v>
      </c>
      <c r="G250" s="1060"/>
      <c r="H250" s="346" t="str">
        <f>IF(OR(A223=0,A223=""),"",IF(OR(C250="",$I228="NSO"),"",VLOOKUP($A223,'Result Entry'!$B$9:$EB$208,93,0)))</f>
        <v/>
      </c>
      <c r="I250" s="1084"/>
      <c r="J250" s="1085"/>
      <c r="K250" s="1085"/>
      <c r="L250" s="1085"/>
      <c r="M250" s="1086"/>
      <c r="N250" s="965"/>
      <c r="O250" s="1158"/>
      <c r="P250" s="1158"/>
      <c r="Q250" s="1158"/>
      <c r="R250" s="1158"/>
      <c r="S250" s="1158"/>
    </row>
    <row r="251" spans="1:19" s="35" customFormat="1" ht="17.25" customHeight="1" thickBot="1">
      <c r="A251" s="283"/>
      <c r="B251" s="284" t="s">
        <v>92</v>
      </c>
      <c r="C251" s="1087">
        <f>'Result Entry'!$CQ$3</f>
        <v>0</v>
      </c>
      <c r="D251" s="1088"/>
      <c r="E251" s="1089"/>
      <c r="F251" s="1061" t="str">
        <f>IF(OR(A223=0,A223=""),"",IF(OR(C251="",$I228="NSO"),"",VLOOKUP($A223,'Result Entry'!$B$9:$EB$208,131,0)))</f>
        <v>0/0</v>
      </c>
      <c r="G251" s="1060"/>
      <c r="H251" s="347">
        <f>IF(OR(A223=0,A223=""),"",IF(OR(C251="",$I228="NSO"),"",VLOOKUP($A223,'Result Entry'!$B$9:$EB$208,97,0)))</f>
        <v>0</v>
      </c>
      <c r="I251" s="1090" t="s">
        <v>87</v>
      </c>
      <c r="J251" s="1091"/>
      <c r="K251" s="1096"/>
      <c r="L251" s="1097"/>
      <c r="M251" s="1098"/>
      <c r="N251" s="965"/>
      <c r="O251" s="1158"/>
      <c r="P251" s="1158"/>
      <c r="Q251" s="1158"/>
      <c r="R251" s="1158"/>
      <c r="S251" s="1158"/>
    </row>
    <row r="252" spans="1:19" s="35" customFormat="1" ht="17.25" customHeight="1">
      <c r="A252" s="283"/>
      <c r="B252" s="284" t="s">
        <v>92</v>
      </c>
      <c r="C252" s="1105" t="s">
        <v>75</v>
      </c>
      <c r="D252" s="1106"/>
      <c r="E252" s="1106"/>
      <c r="F252" s="1106"/>
      <c r="G252" s="1106"/>
      <c r="H252" s="1107"/>
      <c r="I252" s="1092"/>
      <c r="J252" s="1093"/>
      <c r="K252" s="1099"/>
      <c r="L252" s="1100"/>
      <c r="M252" s="1101"/>
      <c r="N252" s="965"/>
      <c r="O252" s="1158"/>
      <c r="P252" s="1158"/>
      <c r="Q252" s="1158"/>
      <c r="R252" s="1158"/>
      <c r="S252" s="1158"/>
    </row>
    <row r="253" spans="1:19" s="35" customFormat="1" ht="17.25" customHeight="1">
      <c r="A253" s="283"/>
      <c r="B253" s="284" t="s">
        <v>92</v>
      </c>
      <c r="C253" s="348" t="s">
        <v>37</v>
      </c>
      <c r="D253" s="1108" t="s">
        <v>81</v>
      </c>
      <c r="E253" s="1109"/>
      <c r="F253" s="1108" t="s">
        <v>82</v>
      </c>
      <c r="G253" s="1110"/>
      <c r="H253" s="1111"/>
      <c r="I253" s="1094"/>
      <c r="J253" s="1095"/>
      <c r="K253" s="1102"/>
      <c r="L253" s="1103"/>
      <c r="M253" s="1104"/>
      <c r="N253" s="965"/>
      <c r="O253" s="1158"/>
      <c r="P253" s="1158"/>
      <c r="Q253" s="1158"/>
      <c r="R253" s="1158"/>
      <c r="S253" s="1158"/>
    </row>
    <row r="254" spans="1:19" s="35" customFormat="1" ht="17.25" customHeight="1">
      <c r="A254" s="283"/>
      <c r="B254" s="284" t="s">
        <v>92</v>
      </c>
      <c r="C254" s="349" t="s">
        <v>76</v>
      </c>
      <c r="D254" s="1061" t="s">
        <v>161</v>
      </c>
      <c r="E254" s="1112"/>
      <c r="F254" s="1061" t="s">
        <v>83</v>
      </c>
      <c r="G254" s="1113"/>
      <c r="H254" s="1114"/>
      <c r="I254" s="1115" t="s">
        <v>88</v>
      </c>
      <c r="J254" s="1116"/>
      <c r="K254" s="1116"/>
      <c r="L254" s="1116"/>
      <c r="M254" s="1117"/>
      <c r="N254" s="965"/>
      <c r="O254" s="1158"/>
      <c r="P254" s="1158"/>
      <c r="Q254" s="1158"/>
      <c r="R254" s="1158"/>
      <c r="S254" s="1158"/>
    </row>
    <row r="255" spans="1:19" s="35" customFormat="1" ht="17.25" customHeight="1">
      <c r="A255" s="283"/>
      <c r="B255" s="284" t="s">
        <v>92</v>
      </c>
      <c r="C255" s="350" t="s">
        <v>77</v>
      </c>
      <c r="D255" s="1061" t="s">
        <v>162</v>
      </c>
      <c r="E255" s="1112"/>
      <c r="F255" s="1061" t="s">
        <v>84</v>
      </c>
      <c r="G255" s="1113"/>
      <c r="H255" s="1114"/>
      <c r="I255" s="1118"/>
      <c r="J255" s="1119"/>
      <c r="K255" s="1119"/>
      <c r="L255" s="1119"/>
      <c r="M255" s="1120"/>
      <c r="N255" s="965"/>
      <c r="O255" s="1158"/>
      <c r="P255" s="1158"/>
      <c r="Q255" s="1158"/>
      <c r="R255" s="1158"/>
      <c r="S255" s="1158"/>
    </row>
    <row r="256" spans="1:19" s="35" customFormat="1" ht="17.25" customHeight="1">
      <c r="A256" s="283"/>
      <c r="B256" s="284" t="s">
        <v>92</v>
      </c>
      <c r="C256" s="350" t="s">
        <v>79</v>
      </c>
      <c r="D256" s="1061" t="s">
        <v>163</v>
      </c>
      <c r="E256" s="1112"/>
      <c r="F256" s="1061" t="s">
        <v>85</v>
      </c>
      <c r="G256" s="1113"/>
      <c r="H256" s="1114"/>
      <c r="I256" s="1118"/>
      <c r="J256" s="1119"/>
      <c r="K256" s="1119"/>
      <c r="L256" s="1119"/>
      <c r="M256" s="1120"/>
      <c r="N256" s="965"/>
      <c r="O256" s="1158"/>
      <c r="P256" s="1158"/>
      <c r="Q256" s="1158"/>
      <c r="R256" s="1158"/>
      <c r="S256" s="1158"/>
    </row>
    <row r="257" spans="1:19" s="35" customFormat="1" ht="17.25" customHeight="1">
      <c r="A257" s="283"/>
      <c r="B257" s="284" t="s">
        <v>92</v>
      </c>
      <c r="C257" s="350" t="s">
        <v>78</v>
      </c>
      <c r="D257" s="1061" t="s">
        <v>164</v>
      </c>
      <c r="E257" s="1112"/>
      <c r="F257" s="1061" t="s">
        <v>166</v>
      </c>
      <c r="G257" s="1113"/>
      <c r="H257" s="1114"/>
      <c r="I257" s="1121"/>
      <c r="J257" s="1122"/>
      <c r="K257" s="1122"/>
      <c r="L257" s="1122"/>
      <c r="M257" s="1123"/>
      <c r="N257" s="965"/>
      <c r="O257" s="1158"/>
      <c r="P257" s="1158"/>
      <c r="Q257" s="1158"/>
      <c r="R257" s="1158"/>
      <c r="S257" s="1158"/>
    </row>
    <row r="258" spans="1:19" s="35" customFormat="1" ht="17.25" customHeight="1" thickBot="1">
      <c r="A258" s="283"/>
      <c r="B258" s="351" t="s">
        <v>92</v>
      </c>
      <c r="C258" s="352" t="s">
        <v>80</v>
      </c>
      <c r="D258" s="1128" t="s">
        <v>165</v>
      </c>
      <c r="E258" s="1129"/>
      <c r="F258" s="1128" t="s">
        <v>86</v>
      </c>
      <c r="G258" s="1130"/>
      <c r="H258" s="1131"/>
      <c r="I258" s="1132" t="s">
        <v>117</v>
      </c>
      <c r="J258" s="1133"/>
      <c r="K258" s="1133"/>
      <c r="L258" s="1133"/>
      <c r="M258" s="1134"/>
      <c r="N258" s="965"/>
      <c r="O258" s="1158"/>
      <c r="P258" s="1158"/>
      <c r="Q258" s="1158"/>
      <c r="R258" s="1158"/>
      <c r="S258" s="1158"/>
    </row>
    <row r="259" spans="1:19" s="35" customFormat="1" ht="17.25" customHeight="1" thickBot="1">
      <c r="A259" s="1135"/>
      <c r="B259" s="1135"/>
      <c r="C259" s="1135"/>
      <c r="D259" s="1135"/>
      <c r="E259" s="1135"/>
      <c r="F259" s="1135"/>
      <c r="G259" s="1135"/>
      <c r="H259" s="1135"/>
      <c r="I259" s="1135"/>
      <c r="J259" s="1135"/>
      <c r="K259" s="1135"/>
      <c r="L259" s="1135"/>
      <c r="M259" s="1135"/>
      <c r="N259" s="965"/>
      <c r="O259" s="1158"/>
      <c r="P259" s="1158"/>
      <c r="Q259" s="1158"/>
      <c r="R259" s="1158"/>
      <c r="S259" s="1158"/>
    </row>
    <row r="260" spans="1:19" s="138" customFormat="1" ht="20.25" customHeight="1" thickBot="1">
      <c r="A260" s="278">
        <f>IF(OR(A223=0,A223=""),"",A223+1)</f>
        <v>8</v>
      </c>
      <c r="B260" s="962" t="s">
        <v>60</v>
      </c>
      <c r="C260" s="963"/>
      <c r="D260" s="963"/>
      <c r="E260" s="963"/>
      <c r="F260" s="963"/>
      <c r="G260" s="963"/>
      <c r="H260" s="963"/>
      <c r="I260" s="963"/>
      <c r="J260" s="963"/>
      <c r="K260" s="963"/>
      <c r="L260" s="963"/>
      <c r="M260" s="964"/>
      <c r="N260" s="965"/>
      <c r="O260" s="1158"/>
      <c r="P260" s="1158"/>
      <c r="Q260" s="1158"/>
      <c r="R260" s="1158"/>
      <c r="S260" s="1158"/>
    </row>
    <row r="261" spans="1:19" ht="42.75" customHeight="1">
      <c r="A261" s="279"/>
      <c r="B261" s="966">
        <v>108</v>
      </c>
      <c r="C261" s="968">
        <f>logo</f>
        <v>0</v>
      </c>
      <c r="D261" s="970" t="str">
        <f>Master!$E$8</f>
        <v xml:space="preserve">Govt.Sr.Sec.Sch. </v>
      </c>
      <c r="E261" s="971"/>
      <c r="F261" s="971"/>
      <c r="G261" s="971"/>
      <c r="H261" s="971"/>
      <c r="I261" s="971"/>
      <c r="J261" s="971"/>
      <c r="K261" s="971"/>
      <c r="L261" s="971"/>
      <c r="M261" s="972"/>
      <c r="N261" s="965"/>
      <c r="O261" s="1158"/>
      <c r="P261" s="1158"/>
      <c r="Q261" s="1158"/>
      <c r="R261" s="1158"/>
      <c r="S261" s="1158"/>
    </row>
    <row r="262" spans="1:19" ht="27" customHeight="1" thickBot="1">
      <c r="A262" s="279"/>
      <c r="B262" s="967"/>
      <c r="C262" s="969"/>
      <c r="D262" s="973" t="str">
        <f>Master!$E$11</f>
        <v>P.S.-Bapini (Jodhpur)</v>
      </c>
      <c r="E262" s="973"/>
      <c r="F262" s="973"/>
      <c r="G262" s="973"/>
      <c r="H262" s="973"/>
      <c r="I262" s="973"/>
      <c r="J262" s="973"/>
      <c r="K262" s="973"/>
      <c r="L262" s="973"/>
      <c r="M262" s="974"/>
      <c r="N262" s="965"/>
      <c r="O262" s="1158"/>
      <c r="P262" s="1158"/>
      <c r="Q262" s="1158"/>
      <c r="R262" s="1158"/>
      <c r="S262" s="1158"/>
    </row>
    <row r="263" spans="1:19" ht="37.5" customHeight="1">
      <c r="A263" s="279"/>
      <c r="B263" s="280"/>
      <c r="C263" s="975" t="s">
        <v>61</v>
      </c>
      <c r="D263" s="976"/>
      <c r="E263" s="976"/>
      <c r="F263" s="976"/>
      <c r="G263" s="976"/>
      <c r="H263" s="976"/>
      <c r="I263" s="977"/>
      <c r="J263" s="978" t="s">
        <v>89</v>
      </c>
      <c r="K263" s="978"/>
      <c r="L263" s="979">
        <f>Master!$E$14</f>
        <v>810000000</v>
      </c>
      <c r="M263" s="980"/>
      <c r="N263" s="965"/>
      <c r="O263" s="1158"/>
      <c r="P263" s="1158"/>
      <c r="Q263" s="1158"/>
      <c r="R263" s="1158"/>
      <c r="S263" s="1158"/>
    </row>
    <row r="264" spans="1:19" ht="7.5" customHeight="1" thickBot="1">
      <c r="A264" s="279"/>
      <c r="B264" s="281"/>
      <c r="C264" s="975"/>
      <c r="D264" s="976"/>
      <c r="E264" s="976"/>
      <c r="F264" s="976"/>
      <c r="G264" s="976"/>
      <c r="H264" s="976"/>
      <c r="I264" s="977"/>
      <c r="J264" s="981" t="s">
        <v>62</v>
      </c>
      <c r="K264" s="982"/>
      <c r="L264" s="991" t="str">
        <f>Master!$E$6</f>
        <v>2025-26</v>
      </c>
      <c r="M264" s="992"/>
      <c r="N264" s="965"/>
      <c r="O264" s="1158"/>
      <c r="P264" s="1158"/>
      <c r="Q264" s="1158"/>
      <c r="R264" s="1158"/>
      <c r="S264" s="1158"/>
    </row>
    <row r="265" spans="1:19" ht="23.25" customHeight="1" thickBot="1">
      <c r="A265" s="279"/>
      <c r="B265" s="281"/>
      <c r="C265" s="995" t="s">
        <v>118</v>
      </c>
      <c r="D265" s="996"/>
      <c r="E265" s="996"/>
      <c r="F265" s="996"/>
      <c r="G265" s="996"/>
      <c r="H265" s="996"/>
      <c r="I265" s="282">
        <f>IF(OR(A260=0,A260=""),"",VLOOKUP($A260,'Result Entry'!$B$9:$F$208,5,0))</f>
        <v>0</v>
      </c>
      <c r="J265" s="983"/>
      <c r="K265" s="984"/>
      <c r="L265" s="993"/>
      <c r="M265" s="994"/>
      <c r="N265" s="965"/>
      <c r="O265" s="1158"/>
      <c r="P265" s="1158"/>
      <c r="Q265" s="1158"/>
      <c r="R265" s="1158"/>
      <c r="S265" s="1158"/>
    </row>
    <row r="266" spans="1:19" s="35" customFormat="1" ht="19.5" customHeight="1">
      <c r="A266" s="283"/>
      <c r="B266" s="284" t="s">
        <v>92</v>
      </c>
      <c r="C266" s="997" t="s">
        <v>21</v>
      </c>
      <c r="D266" s="998"/>
      <c r="E266" s="998"/>
      <c r="F266" s="999"/>
      <c r="G266" s="285" t="s">
        <v>1</v>
      </c>
      <c r="H266" s="1000">
        <f>IF(OR(A260=0,A260=""),"",VLOOKUP($A260,'Result Entry'!$B$9:$EB$208,3,0))</f>
        <v>0</v>
      </c>
      <c r="I266" s="1000"/>
      <c r="J266" s="1000"/>
      <c r="K266" s="1000"/>
      <c r="L266" s="1000"/>
      <c r="M266" s="1001"/>
      <c r="N266" s="965"/>
      <c r="O266" s="1158"/>
      <c r="P266" s="1158"/>
      <c r="Q266" s="1158"/>
      <c r="R266" s="1158"/>
      <c r="S266" s="1158"/>
    </row>
    <row r="267" spans="1:19" s="35" customFormat="1" ht="19.5" customHeight="1">
      <c r="A267" s="283"/>
      <c r="B267" s="284" t="s">
        <v>92</v>
      </c>
      <c r="C267" s="985" t="s">
        <v>23</v>
      </c>
      <c r="D267" s="986"/>
      <c r="E267" s="986"/>
      <c r="F267" s="987"/>
      <c r="G267" s="286" t="s">
        <v>1</v>
      </c>
      <c r="H267" s="988">
        <f>IF(OR(A260=0,A260=""),"",VLOOKUP($A260,'Result Entry'!$B$9:$EB$208,6,0))</f>
        <v>0</v>
      </c>
      <c r="I267" s="988"/>
      <c r="J267" s="988"/>
      <c r="K267" s="988"/>
      <c r="L267" s="988"/>
      <c r="M267" s="989"/>
      <c r="N267" s="965"/>
      <c r="O267" s="1158"/>
      <c r="P267" s="1158"/>
      <c r="Q267" s="1158"/>
      <c r="R267" s="1158"/>
      <c r="S267" s="1158"/>
    </row>
    <row r="268" spans="1:19" s="35" customFormat="1" ht="19.5" customHeight="1">
      <c r="A268" s="283"/>
      <c r="B268" s="284" t="s">
        <v>92</v>
      </c>
      <c r="C268" s="985" t="s">
        <v>24</v>
      </c>
      <c r="D268" s="986"/>
      <c r="E268" s="986"/>
      <c r="F268" s="987"/>
      <c r="G268" s="286" t="s">
        <v>1</v>
      </c>
      <c r="H268" s="988">
        <f>IF(OR(A260=0,A260=""),"",VLOOKUP($A260,'Result Entry'!$B$9:$EB$208,7,0))</f>
        <v>0</v>
      </c>
      <c r="I268" s="988"/>
      <c r="J268" s="988"/>
      <c r="K268" s="988"/>
      <c r="L268" s="988"/>
      <c r="M268" s="989"/>
      <c r="N268" s="965"/>
      <c r="O268" s="1158"/>
      <c r="P268" s="1158"/>
      <c r="Q268" s="1158"/>
      <c r="R268" s="1158"/>
      <c r="S268" s="1158"/>
    </row>
    <row r="269" spans="1:19" s="35" customFormat="1" ht="19.5" customHeight="1">
      <c r="A269" s="283"/>
      <c r="B269" s="284" t="s">
        <v>92</v>
      </c>
      <c r="C269" s="985" t="s">
        <v>63</v>
      </c>
      <c r="D269" s="986"/>
      <c r="E269" s="986"/>
      <c r="F269" s="987"/>
      <c r="G269" s="286" t="s">
        <v>1</v>
      </c>
      <c r="H269" s="988">
        <f>IF(OR(A260=0,A260=""),"",VLOOKUP($A260,'Result Entry'!$B$9:$EB$208,8,0))</f>
        <v>0</v>
      </c>
      <c r="I269" s="988"/>
      <c r="J269" s="988"/>
      <c r="K269" s="988"/>
      <c r="L269" s="988"/>
      <c r="M269" s="989"/>
      <c r="N269" s="965"/>
      <c r="O269" s="1158"/>
      <c r="P269" s="1158"/>
      <c r="Q269" s="1158"/>
      <c r="R269" s="1158"/>
      <c r="S269" s="1158"/>
    </row>
    <row r="270" spans="1:19" s="35" customFormat="1" ht="19.5" customHeight="1">
      <c r="A270" s="283"/>
      <c r="B270" s="284" t="s">
        <v>92</v>
      </c>
      <c r="C270" s="985" t="s">
        <v>64</v>
      </c>
      <c r="D270" s="986"/>
      <c r="E270" s="986"/>
      <c r="F270" s="987"/>
      <c r="G270" s="286" t="s">
        <v>1</v>
      </c>
      <c r="H270" s="990" t="str">
        <f>IF(OR(A260=0,A260=""),"",CONCATENATE('Result Entry'!$F$4,'Result Entry'!$I$4))</f>
        <v>2(A)</v>
      </c>
      <c r="I270" s="988"/>
      <c r="J270" s="988"/>
      <c r="K270" s="988"/>
      <c r="L270" s="988"/>
      <c r="M270" s="989"/>
      <c r="N270" s="965"/>
      <c r="O270" s="1158"/>
      <c r="P270" s="1158"/>
      <c r="Q270" s="1158"/>
      <c r="R270" s="1158"/>
      <c r="S270" s="1158"/>
    </row>
    <row r="271" spans="1:19" s="35" customFormat="1" ht="19.5" customHeight="1" thickBot="1">
      <c r="A271" s="283"/>
      <c r="B271" s="284" t="s">
        <v>92</v>
      </c>
      <c r="C271" s="1014" t="s">
        <v>26</v>
      </c>
      <c r="D271" s="1015"/>
      <c r="E271" s="1015"/>
      <c r="F271" s="1016"/>
      <c r="G271" s="287" t="s">
        <v>1</v>
      </c>
      <c r="H271" s="1017">
        <f>IF(OR(A260=0,A260=""),"",VLOOKUP($A260,'Result Entry'!$B$9:$EB$208,9,0))</f>
        <v>0</v>
      </c>
      <c r="I271" s="1017"/>
      <c r="J271" s="1017"/>
      <c r="K271" s="1017"/>
      <c r="L271" s="1017"/>
      <c r="M271" s="1018"/>
      <c r="N271" s="965"/>
      <c r="O271" s="1158"/>
      <c r="P271" s="1158"/>
      <c r="Q271" s="1158"/>
      <c r="R271" s="1158"/>
      <c r="S271" s="1158"/>
    </row>
    <row r="272" spans="1:19" s="35" customFormat="1" ht="33.75" customHeight="1">
      <c r="A272" s="283"/>
      <c r="B272" s="288" t="s">
        <v>92</v>
      </c>
      <c r="C272" s="1019" t="s">
        <v>65</v>
      </c>
      <c r="D272" s="1020"/>
      <c r="E272" s="289" t="str">
        <f>'Result Entry'!$K$6</f>
        <v>First Test</v>
      </c>
      <c r="F272" s="290" t="str">
        <f>'Result Entry'!$L$6</f>
        <v>Second Test</v>
      </c>
      <c r="G272" s="291" t="str">
        <f>'Result Entry'!$M$6</f>
        <v>Third Test</v>
      </c>
      <c r="H272" s="292" t="s">
        <v>66</v>
      </c>
      <c r="I272" s="293" t="s">
        <v>132</v>
      </c>
      <c r="J272" s="294" t="s">
        <v>32</v>
      </c>
      <c r="K272" s="1021" t="s">
        <v>111</v>
      </c>
      <c r="L272" s="1022"/>
      <c r="M272" s="295" t="s">
        <v>112</v>
      </c>
      <c r="N272" s="965"/>
      <c r="O272" s="1158"/>
      <c r="P272" s="1158"/>
      <c r="Q272" s="1158"/>
      <c r="R272" s="1158"/>
      <c r="S272" s="1158"/>
    </row>
    <row r="273" spans="1:19" s="35" customFormat="1" ht="19.5" customHeight="1" thickBot="1">
      <c r="A273" s="283"/>
      <c r="B273" s="288" t="s">
        <v>92</v>
      </c>
      <c r="C273" s="1023" t="s">
        <v>67</v>
      </c>
      <c r="D273" s="1024"/>
      <c r="E273" s="296">
        <f>'Result Entry'!$K$7</f>
        <v>10</v>
      </c>
      <c r="F273" s="297">
        <f>'Result Entry'!$L$7</f>
        <v>10</v>
      </c>
      <c r="G273" s="298">
        <f>'Result Entry'!$M$7</f>
        <v>10</v>
      </c>
      <c r="H273" s="299">
        <f>'Result Entry'!$R$7</f>
        <v>70</v>
      </c>
      <c r="I273" s="300">
        <f>SUM(E273:H273)</f>
        <v>100</v>
      </c>
      <c r="J273" s="301">
        <f>'Result Entry'!$V$7</f>
        <v>100</v>
      </c>
      <c r="K273" s="1025">
        <f>I273+J273</f>
        <v>200</v>
      </c>
      <c r="L273" s="1026"/>
      <c r="M273" s="302" t="s">
        <v>36</v>
      </c>
      <c r="N273" s="965"/>
      <c r="O273" s="1158"/>
      <c r="P273" s="1158"/>
      <c r="Q273" s="1158"/>
      <c r="R273" s="1158"/>
      <c r="S273" s="1158"/>
    </row>
    <row r="274" spans="1:19" s="35" customFormat="1" ht="17.25" customHeight="1">
      <c r="A274" s="283"/>
      <c r="B274" s="288" t="s">
        <v>92</v>
      </c>
      <c r="C274" s="1002" t="str">
        <f>'Result Entry'!$K$3</f>
        <v>Hindi</v>
      </c>
      <c r="D274" s="1003"/>
      <c r="E274" s="303">
        <f>IF(OR(A260=0,A260=""),"",IF(OR(C274="",$I265="NSO"),"",VLOOKUP($A260,'Result Entry'!$B$9:$EB$208,10,0)))</f>
        <v>0</v>
      </c>
      <c r="F274" s="304">
        <f>IF(OR(A260=0,A260=""),"",IF(OR(C274="",$I265="NSO"),"",VLOOKUP($A260,'Result Entry'!$B$9:$EB$208,11,0)))</f>
        <v>0</v>
      </c>
      <c r="G274" s="305">
        <f>IF(OR(A260=0,A260=""),"",IF(OR(C274="",$I265="NSO"),"",VLOOKUP($A260,'Result Entry'!$B$9:$EB$208,12,0)))</f>
        <v>0</v>
      </c>
      <c r="H274" s="306">
        <f>IF(OR(A260=0,A260=""),"",IF(OR(C274="",$I265="NSO"),"",VLOOKUP($A260,'Result Entry'!$B$9:$EB$208,17,0)))</f>
        <v>0</v>
      </c>
      <c r="I274" s="307">
        <f t="shared" ref="I274:I275" si="20">SUM(E274:H274)</f>
        <v>0</v>
      </c>
      <c r="J274" s="308">
        <f>IF(OR(A260=0,A260=""),"",IF(OR(C274="",$I265="NSO"),"",VLOOKUP($A260,'Result Entry'!$B$9:$EB$208,21,0)))</f>
        <v>0</v>
      </c>
      <c r="K274" s="1004">
        <f>SUM(I274,J274)</f>
        <v>0</v>
      </c>
      <c r="L274" s="1005"/>
      <c r="M274" s="309" t="str">
        <f>IF(OR(A260=0,A260=""),"",IF(OR(C274="",$I265="NSO"),"",VLOOKUP($A260,'Result Entry'!$B$9:$EB$208,24,0)))</f>
        <v/>
      </c>
      <c r="N274" s="965"/>
      <c r="O274" s="1158"/>
      <c r="P274" s="1158"/>
      <c r="Q274" s="1158"/>
      <c r="R274" s="1158"/>
      <c r="S274" s="1158"/>
    </row>
    <row r="275" spans="1:19" s="35" customFormat="1" ht="17.25" customHeight="1">
      <c r="A275" s="283"/>
      <c r="B275" s="288" t="s">
        <v>92</v>
      </c>
      <c r="C275" s="1006" t="str">
        <f>'Result Entry'!$Z$3</f>
        <v>Mathematics</v>
      </c>
      <c r="D275" s="1007"/>
      <c r="E275" s="310">
        <f>IF(OR(A260=0,A260=""),"",IF(OR(C275="",$I265="NSO"),"",VLOOKUP($A260,'Result Entry'!$B$9:$EB$208,25,0)))</f>
        <v>0</v>
      </c>
      <c r="F275" s="311">
        <f>IF(OR(A260=0,A260=""),"",IF(OR(C275="",$I265="NSO"),"",VLOOKUP($A260,'Result Entry'!$B$9:$EB$208,26,0)))</f>
        <v>0</v>
      </c>
      <c r="G275" s="312">
        <f>IF(OR(A260=0,A260=""),"",IF(OR(C275="",$I265="NSO"),"",VLOOKUP($A260,'Result Entry'!$B$9:$EB$208,27,0)))</f>
        <v>0</v>
      </c>
      <c r="H275" s="306">
        <f>IF(OR(A260=0,A260=""),"",IF(OR(C275="",$I265="NSO"),"",VLOOKUP($A260,'Result Entry'!$B$9:$EB$208,32,0)))</f>
        <v>0</v>
      </c>
      <c r="I275" s="307">
        <f t="shared" si="20"/>
        <v>0</v>
      </c>
      <c r="J275" s="308">
        <f>IF(OR(A260=0,A260=""),"",IF(OR(C275="",$I265="NSO"),"",VLOOKUP($A260,'Result Entry'!$B$9:$EB$208,36,0)))</f>
        <v>0</v>
      </c>
      <c r="K275" s="1008">
        <f t="shared" ref="K275:K278" si="21">SUM(I275,J275)</f>
        <v>0</v>
      </c>
      <c r="L275" s="1009"/>
      <c r="M275" s="309" t="str">
        <f>IF(OR(A260=0,A260=""),"",IF(OR(C275="",$I265="NSO"),"",VLOOKUP($A260,'Result Entry'!$B$9:$EB$208,39,0)))</f>
        <v/>
      </c>
      <c r="N275" s="965"/>
      <c r="O275" s="1158"/>
      <c r="P275" s="1158"/>
      <c r="Q275" s="1158"/>
      <c r="R275" s="1158"/>
      <c r="S275" s="1158"/>
    </row>
    <row r="276" spans="1:19" s="35" customFormat="1" ht="17.25" customHeight="1" thickBot="1">
      <c r="A276" s="283"/>
      <c r="B276" s="288" t="s">
        <v>92</v>
      </c>
      <c r="C276" s="1010" t="str">
        <f>'Result Entry'!$BD$3</f>
        <v>Env. Study</v>
      </c>
      <c r="D276" s="1011"/>
      <c r="E276" s="313">
        <f>IF(OR(A260=0,A260=""),"",IF(OR(C276="",$I265="NSO"),"",VLOOKUP($A260,'Result Entry'!$B$9:$EB$208,55,0)))</f>
        <v>0</v>
      </c>
      <c r="F276" s="314">
        <f>IF(OR(A260=0,A260=""),"",IF(OR(C276="",$I265="NSO"),"",VLOOKUP($A260,'Result Entry'!$B$9:$EB$208,56,0)))</f>
        <v>0</v>
      </c>
      <c r="G276" s="315">
        <f>IF(OR(A260=0,A260=""),"",IF(OR(C276="",$I265="NSO"),"",VLOOKUP($A260,'Result Entry'!$B$9:$EB$208,57,0)))</f>
        <v>0</v>
      </c>
      <c r="H276" s="316">
        <f>IF(OR(A260=0,A260=""),"",IF(OR(C274="",$I265="NSO"),"",VLOOKUP($A260,'Result Entry'!$B$9:$EB$208,62,0)))</f>
        <v>0</v>
      </c>
      <c r="I276" s="317">
        <f>SUM(E276:H276)</f>
        <v>0</v>
      </c>
      <c r="J276" s="318">
        <f>IF(OR(A260=0,A260=""),"",IF(OR(C275="",$I265="NSO"),"",VLOOKUP($A260,'Result Entry'!$B$9:$EB$208,66,0)))</f>
        <v>0</v>
      </c>
      <c r="K276" s="1012">
        <f t="shared" si="21"/>
        <v>0</v>
      </c>
      <c r="L276" s="1013"/>
      <c r="M276" s="319" t="str">
        <f>IF(OR(A260=0,A260=""),"",IF(OR(C275="",$I265="NSO"),"",VLOOKUP($A260,'Result Entry'!$B$9:$EB$208,69,0)))</f>
        <v/>
      </c>
      <c r="N276" s="965"/>
      <c r="O276" s="1158"/>
      <c r="P276" s="1158"/>
      <c r="Q276" s="1158"/>
      <c r="R276" s="1158"/>
      <c r="S276" s="1158"/>
    </row>
    <row r="277" spans="1:19" s="35" customFormat="1" ht="17.25" customHeight="1">
      <c r="A277" s="283"/>
      <c r="B277" s="288" t="s">
        <v>92</v>
      </c>
      <c r="C277" s="1027" t="s">
        <v>67</v>
      </c>
      <c r="D277" s="1028"/>
      <c r="E277" s="320">
        <f>'Result Entry'!$AO$7</f>
        <v>5</v>
      </c>
      <c r="F277" s="321">
        <f>'Result Entry'!$AP$7</f>
        <v>5</v>
      </c>
      <c r="G277" s="322">
        <f>'Result Entry'!$AQ$7</f>
        <v>10</v>
      </c>
      <c r="H277" s="323">
        <f>'Result Entry'!$AV$7</f>
        <v>35</v>
      </c>
      <c r="I277" s="324">
        <f t="shared" ref="I277:I278" si="22">SUM(E277:H277)</f>
        <v>55</v>
      </c>
      <c r="J277" s="325">
        <f>'Result Entry'!$AZ$7</f>
        <v>50</v>
      </c>
      <c r="K277" s="1029">
        <f t="shared" si="21"/>
        <v>105</v>
      </c>
      <c r="L277" s="1030"/>
      <c r="M277" s="326" t="s">
        <v>36</v>
      </c>
      <c r="N277" s="965"/>
      <c r="O277" s="1158"/>
      <c r="P277" s="1158"/>
      <c r="Q277" s="1158"/>
      <c r="R277" s="1158"/>
      <c r="S277" s="1158"/>
    </row>
    <row r="278" spans="1:19" s="35" customFormat="1" ht="17.25" customHeight="1" thickBot="1">
      <c r="A278" s="283"/>
      <c r="B278" s="288" t="s">
        <v>92</v>
      </c>
      <c r="C278" s="1031" t="str">
        <f>'Result Entry'!$AO$3</f>
        <v>English</v>
      </c>
      <c r="D278" s="1032"/>
      <c r="E278" s="327">
        <f>IF(OR(A260=0,A260=""),"",IF(OR(C278="",$I265="NSO"),"",VLOOKUP($A260,'Result Entry'!$B$9:$EB$208,40,0)))</f>
        <v>0</v>
      </c>
      <c r="F278" s="328">
        <f>IF(OR(A260=0,A260=""),"",IF(OR(C278="",$I265="NSO"),"",VLOOKUP($A260,'Result Entry'!$B$9:$EB$208,41,0)))</f>
        <v>0</v>
      </c>
      <c r="G278" s="329">
        <f>IF(OR(A260=0,A260=""),"",IF(OR(C278="",$I265="NSO"),"",VLOOKUP($A260,'Result Entry'!$B$9:$EB$208,42,0)))</f>
        <v>0</v>
      </c>
      <c r="H278" s="330">
        <f>IF(OR(A260=0,A260=""),"",IF(OR(C278="",$I265="NSO"),"",VLOOKUP($A260,'Result Entry'!$B$9:$EB$208,47,0)))</f>
        <v>0</v>
      </c>
      <c r="I278" s="331">
        <f t="shared" si="22"/>
        <v>0</v>
      </c>
      <c r="J278" s="332">
        <f>IF(OR(A260=0,A260=""),"",IF(OR(C278="",$I265="NSO"),"",VLOOKUP($A260,'Result Entry'!$B$9:$EB$208,51,0)))</f>
        <v>0</v>
      </c>
      <c r="K278" s="1033">
        <f t="shared" si="21"/>
        <v>0</v>
      </c>
      <c r="L278" s="1034"/>
      <c r="M278" s="333" t="str">
        <f>IF(OR(A260=0,A260=""),"",IF(OR(C278="",$I265="NSO"),"",VLOOKUP($A260,'Result Entry'!$B$9:$EB$208,54,0)))</f>
        <v/>
      </c>
      <c r="N278" s="965"/>
      <c r="O278" s="1158"/>
      <c r="P278" s="1158"/>
      <c r="Q278" s="1158"/>
      <c r="R278" s="1158"/>
      <c r="S278" s="1158"/>
    </row>
    <row r="279" spans="1:19" s="35" customFormat="1" ht="17.25" customHeight="1" thickBot="1">
      <c r="A279" s="283"/>
      <c r="B279" s="288" t="s">
        <v>92</v>
      </c>
      <c r="C279" s="1035"/>
      <c r="D279" s="1036"/>
      <c r="E279" s="1036"/>
      <c r="F279" s="1036"/>
      <c r="G279" s="1036"/>
      <c r="H279" s="1036"/>
      <c r="I279" s="1036"/>
      <c r="J279" s="1036"/>
      <c r="K279" s="1036"/>
      <c r="L279" s="1036"/>
      <c r="M279" s="1037"/>
      <c r="N279" s="965"/>
      <c r="O279" s="1158"/>
      <c r="P279" s="1158"/>
      <c r="Q279" s="1158"/>
      <c r="R279" s="1158"/>
      <c r="S279" s="1158"/>
    </row>
    <row r="280" spans="1:19" s="35" customFormat="1" ht="17.25" customHeight="1">
      <c r="A280" s="283"/>
      <c r="B280" s="288" t="s">
        <v>92</v>
      </c>
      <c r="C280" s="1038" t="s">
        <v>113</v>
      </c>
      <c r="D280" s="1039"/>
      <c r="E280" s="1040"/>
      <c r="F280" s="1044" t="s">
        <v>114</v>
      </c>
      <c r="G280" s="1044"/>
      <c r="H280" s="1045" t="s">
        <v>115</v>
      </c>
      <c r="I280" s="1046"/>
      <c r="J280" s="334" t="s">
        <v>51</v>
      </c>
      <c r="K280" s="335" t="s">
        <v>116</v>
      </c>
      <c r="L280" s="336" t="s">
        <v>49</v>
      </c>
      <c r="M280" s="337" t="s">
        <v>53</v>
      </c>
      <c r="N280" s="965"/>
      <c r="O280" s="1158"/>
      <c r="P280" s="1158"/>
      <c r="Q280" s="1158"/>
      <c r="R280" s="1158"/>
      <c r="S280" s="1158"/>
    </row>
    <row r="281" spans="1:19" s="35" customFormat="1" ht="17.25" customHeight="1" thickBot="1">
      <c r="A281" s="283"/>
      <c r="B281" s="288" t="s">
        <v>92</v>
      </c>
      <c r="C281" s="1041"/>
      <c r="D281" s="1042"/>
      <c r="E281" s="1043"/>
      <c r="F281" s="1047">
        <f>IF(OR(A260=0,A260=""),"",IF(OR($I265="",$I265="NSO"),"",VLOOKUP($A260,'Result Entry'!$B$9:$EB$208,105,0)))</f>
        <v>705</v>
      </c>
      <c r="G281" s="1048"/>
      <c r="H281" s="1047">
        <f>IF(OR(A260=0,A260=""),"",IF(OR($I265="",$I265="NSO"),"",VLOOKUP($A260,'Result Entry'!$B$9:$EB$208,106,0)))</f>
        <v>0</v>
      </c>
      <c r="I281" s="1048"/>
      <c r="J281" s="338">
        <f>IF(OR(A260=0,A260=""),"",IF(OR($I265="",$I265="NSO"),"",VLOOKUP($A260,'Result Entry'!$B$9:$EB$208,107,0)))</f>
        <v>0</v>
      </c>
      <c r="K281" s="339" t="str">
        <f>IF(OR(A260=0,A260=""),"",IF(OR($I265="",$I265="NSO"),"",VLOOKUP($A260,'Result Entry'!$B$9:$EB$208,108,0)))</f>
        <v/>
      </c>
      <c r="L281" s="340" t="str">
        <f>IF(OR(A260=0,A260=""),"",IF(OR($I265="",$I265="NSO"),"",VLOOKUP($A260,'Result Entry'!$B$9:$EB$208,109,0)))</f>
        <v/>
      </c>
      <c r="M281" s="341" t="str">
        <f>IF(OR(A260=0,A260=""),"",IF(OR($I265="",$I265="NSO"),"",VLOOKUP($A260,'Result Entry'!$B$9:$EB$208,111,0)))</f>
        <v/>
      </c>
      <c r="N281" s="965"/>
      <c r="O281" s="1158"/>
      <c r="P281" s="1158"/>
      <c r="Q281" s="1158"/>
      <c r="R281" s="1158"/>
      <c r="S281" s="1158"/>
    </row>
    <row r="282" spans="1:19" s="35" customFormat="1" ht="17.25" customHeight="1" thickBot="1">
      <c r="A282" s="283"/>
      <c r="B282" s="284" t="s">
        <v>92</v>
      </c>
      <c r="C282" s="1067"/>
      <c r="D282" s="1068"/>
      <c r="E282" s="1068"/>
      <c r="F282" s="1068"/>
      <c r="G282" s="1068"/>
      <c r="H282" s="1069"/>
      <c r="I282" s="1070" t="s">
        <v>72</v>
      </c>
      <c r="J282" s="1071"/>
      <c r="K282" s="342">
        <f>IF(OR(A260=0,A260=""),"",IF(OR($I265="",$I265="NSO"),"",VLOOKUP($A260,'Result Entry'!$B$9:$EB$208,102,0)))</f>
        <v>0</v>
      </c>
      <c r="L282" s="1072" t="s">
        <v>91</v>
      </c>
      <c r="M282" s="1073"/>
      <c r="N282" s="965"/>
      <c r="O282" s="1158"/>
      <c r="P282" s="1158"/>
      <c r="Q282" s="1158"/>
      <c r="R282" s="1158"/>
      <c r="S282" s="1158"/>
    </row>
    <row r="283" spans="1:19" s="35" customFormat="1" ht="17.25" customHeight="1" thickBot="1">
      <c r="A283" s="283"/>
      <c r="B283" s="284" t="s">
        <v>92</v>
      </c>
      <c r="C283" s="1074" t="s">
        <v>71</v>
      </c>
      <c r="D283" s="1075"/>
      <c r="E283" s="1075"/>
      <c r="F283" s="1075"/>
      <c r="G283" s="1075"/>
      <c r="H283" s="1076"/>
      <c r="I283" s="1077" t="s">
        <v>73</v>
      </c>
      <c r="J283" s="1078"/>
      <c r="K283" s="343">
        <f>IF(OR(A260=0,A260=""),"",IF(OR($I265="",$I265="NSO"),"",VLOOKUP($A260,'Result Entry'!$B$9:$EB$208,103,0)))</f>
        <v>0</v>
      </c>
      <c r="L283" s="1079" t="str">
        <f>IF(OR(A260=0,A260=""),"",IF(OR($I265="",$I265="NSO"),"",VLOOKUP($A260,'Result Entry'!$B$9:$EB$208,104,0)))</f>
        <v/>
      </c>
      <c r="M283" s="1080"/>
      <c r="N283" s="965"/>
      <c r="O283" s="1158"/>
      <c r="P283" s="1158"/>
      <c r="Q283" s="1158"/>
      <c r="R283" s="1158"/>
      <c r="S283" s="1158"/>
    </row>
    <row r="284" spans="1:19" s="35" customFormat="1" ht="17.25" customHeight="1" thickBot="1">
      <c r="A284" s="283"/>
      <c r="B284" s="284" t="s">
        <v>92</v>
      </c>
      <c r="C284" s="1049" t="s">
        <v>65</v>
      </c>
      <c r="D284" s="1050"/>
      <c r="E284" s="1051"/>
      <c r="F284" s="1052" t="s">
        <v>68</v>
      </c>
      <c r="G284" s="1053"/>
      <c r="H284" s="344" t="s">
        <v>57</v>
      </c>
      <c r="I284" s="1054" t="s">
        <v>74</v>
      </c>
      <c r="J284" s="1055"/>
      <c r="K284" s="1056">
        <f>IF(OR(A260=0,A260=""),"",IF(OR($I265="",$I265="NSO"),"",VLOOKUP($A260,'Result Entry'!$B$9:$EB$208,112,0)))</f>
        <v>0</v>
      </c>
      <c r="L284" s="1056"/>
      <c r="M284" s="1057"/>
      <c r="N284" s="965"/>
      <c r="O284" s="1158"/>
      <c r="P284" s="1158"/>
      <c r="Q284" s="1158"/>
      <c r="R284" s="1158"/>
      <c r="S284" s="1158"/>
    </row>
    <row r="285" spans="1:19" s="35" customFormat="1" ht="17.25" customHeight="1">
      <c r="A285" s="283"/>
      <c r="B285" s="284" t="s">
        <v>92</v>
      </c>
      <c r="C285" s="1058" t="str">
        <f>'Result Entry'!$BS$3</f>
        <v>WORK EXP.</v>
      </c>
      <c r="D285" s="1059"/>
      <c r="E285" s="1060"/>
      <c r="F285" s="1061" t="str">
        <f>IF(OR(A260=0,A260=""),"",IF(OR(C285="",$I265="NSO"),"",VLOOKUP($A260,'Result Entry'!$B$9:$EB$208,119,0)))</f>
        <v>0/100</v>
      </c>
      <c r="G285" s="1060"/>
      <c r="H285" s="345" t="str">
        <f>IF(OR(A260=0,A260=""),"",IF(OR(C285="",$I265="NSO"),"",VLOOKUP($A260,'Result Entry'!$B$9:$EB$208,77,0)))</f>
        <v/>
      </c>
      <c r="I285" s="1062" t="s">
        <v>94</v>
      </c>
      <c r="J285" s="1063"/>
      <c r="K285" s="1064">
        <f>IF(OR(A260=0,A260=""),"",'Result Entry'!$U$2)</f>
        <v>46106</v>
      </c>
      <c r="L285" s="1065"/>
      <c r="M285" s="1066"/>
      <c r="N285" s="965"/>
      <c r="O285" s="1158"/>
      <c r="P285" s="1158"/>
      <c r="Q285" s="1158"/>
      <c r="R285" s="1158"/>
      <c r="S285" s="1158"/>
    </row>
    <row r="286" spans="1:19" s="35" customFormat="1" ht="17.25" customHeight="1">
      <c r="A286" s="283"/>
      <c r="B286" s="284" t="s">
        <v>92</v>
      </c>
      <c r="C286" s="1058" t="str">
        <f>'Result Entry'!$CA$3</f>
        <v>ART EDU.</v>
      </c>
      <c r="D286" s="1059"/>
      <c r="E286" s="1060"/>
      <c r="F286" s="1061" t="str">
        <f>IF(OR(A260=0,A260=""),"",IF(OR(C286="",$I265="NSO"),"",VLOOKUP($A260,'Result Entry'!$B$9:$EB$208,123,0)))</f>
        <v>0/100</v>
      </c>
      <c r="G286" s="1060"/>
      <c r="H286" s="346" t="str">
        <f>IF(OR(A260=0,A260=""),"",IF(OR(A260=0,A260=""),"",IF(OR(C286="",$I265="NSO"),"",VLOOKUP($A260,'Result Entry'!$B$9:$EB$208,85,0))))</f>
        <v/>
      </c>
      <c r="I286" s="1081"/>
      <c r="J286" s="1082"/>
      <c r="K286" s="1082"/>
      <c r="L286" s="1082"/>
      <c r="M286" s="1083"/>
      <c r="N286" s="965"/>
      <c r="O286" s="1158"/>
      <c r="P286" s="1158"/>
      <c r="Q286" s="1158"/>
      <c r="R286" s="1158"/>
      <c r="S286" s="1158"/>
    </row>
    <row r="287" spans="1:19" s="35" customFormat="1" ht="17.25" customHeight="1">
      <c r="A287" s="283"/>
      <c r="B287" s="284"/>
      <c r="C287" s="1058" t="str">
        <f>'Result Entry'!$CI$3</f>
        <v>H&amp;P. EDU.</v>
      </c>
      <c r="D287" s="1059"/>
      <c r="E287" s="1060"/>
      <c r="F287" s="1061" t="str">
        <f>IF(OR(A260=0,A260=""),"",IF(OR(C287="",$I265="NSO"),"",VLOOKUP($A260,'Result Entry'!$B$9:$EB$208,127,0)))</f>
        <v>0/100</v>
      </c>
      <c r="G287" s="1060"/>
      <c r="H287" s="346" t="str">
        <f>IF(OR(A260=0,A260=""),"",IF(OR(C287="",$I265="NSO"),"",VLOOKUP($A260,'Result Entry'!$B$9:$EB$208,93,0)))</f>
        <v/>
      </c>
      <c r="I287" s="1084"/>
      <c r="J287" s="1085"/>
      <c r="K287" s="1085"/>
      <c r="L287" s="1085"/>
      <c r="M287" s="1086"/>
      <c r="N287" s="965"/>
      <c r="O287" s="1158"/>
      <c r="P287" s="1158"/>
      <c r="Q287" s="1158"/>
      <c r="R287" s="1158"/>
      <c r="S287" s="1158"/>
    </row>
    <row r="288" spans="1:19" s="35" customFormat="1" ht="17.25" customHeight="1" thickBot="1">
      <c r="A288" s="283"/>
      <c r="B288" s="284" t="s">
        <v>92</v>
      </c>
      <c r="C288" s="1087">
        <f>'Result Entry'!$CQ$3</f>
        <v>0</v>
      </c>
      <c r="D288" s="1088"/>
      <c r="E288" s="1089"/>
      <c r="F288" s="1061" t="str">
        <f>IF(OR(A260=0,A260=""),"",IF(OR(C288="",$I265="NSO"),"",VLOOKUP($A260,'Result Entry'!$B$9:$EB$208,131,0)))</f>
        <v>0/0</v>
      </c>
      <c r="G288" s="1060"/>
      <c r="H288" s="347">
        <f>IF(OR(A260=0,A260=""),"",IF(OR(C288="",$I265="NSO"),"",VLOOKUP($A260,'Result Entry'!$B$9:$EB$208,97,0)))</f>
        <v>0</v>
      </c>
      <c r="I288" s="1090" t="s">
        <v>87</v>
      </c>
      <c r="J288" s="1091"/>
      <c r="K288" s="1096"/>
      <c r="L288" s="1097"/>
      <c r="M288" s="1098"/>
      <c r="N288" s="965"/>
      <c r="O288" s="1158"/>
      <c r="P288" s="1158"/>
      <c r="Q288" s="1158"/>
      <c r="R288" s="1158"/>
      <c r="S288" s="1158"/>
    </row>
    <row r="289" spans="1:19" s="35" customFormat="1" ht="17.25" customHeight="1">
      <c r="A289" s="283"/>
      <c r="B289" s="284" t="s">
        <v>92</v>
      </c>
      <c r="C289" s="1105" t="s">
        <v>75</v>
      </c>
      <c r="D289" s="1106"/>
      <c r="E289" s="1106"/>
      <c r="F289" s="1106"/>
      <c r="G289" s="1106"/>
      <c r="H289" s="1107"/>
      <c r="I289" s="1092"/>
      <c r="J289" s="1093"/>
      <c r="K289" s="1099"/>
      <c r="L289" s="1100"/>
      <c r="M289" s="1101"/>
      <c r="N289" s="965"/>
      <c r="O289" s="1158"/>
      <c r="P289" s="1158"/>
      <c r="Q289" s="1158"/>
      <c r="R289" s="1158"/>
      <c r="S289" s="1158"/>
    </row>
    <row r="290" spans="1:19" s="35" customFormat="1" ht="17.25" customHeight="1">
      <c r="A290" s="283"/>
      <c r="B290" s="284" t="s">
        <v>92</v>
      </c>
      <c r="C290" s="348" t="s">
        <v>37</v>
      </c>
      <c r="D290" s="1108" t="s">
        <v>81</v>
      </c>
      <c r="E290" s="1109"/>
      <c r="F290" s="1108" t="s">
        <v>82</v>
      </c>
      <c r="G290" s="1110"/>
      <c r="H290" s="1111"/>
      <c r="I290" s="1094"/>
      <c r="J290" s="1095"/>
      <c r="K290" s="1102"/>
      <c r="L290" s="1103"/>
      <c r="M290" s="1104"/>
      <c r="N290" s="965"/>
      <c r="O290" s="1158"/>
      <c r="P290" s="1158"/>
      <c r="Q290" s="1158"/>
      <c r="R290" s="1158"/>
      <c r="S290" s="1158"/>
    </row>
    <row r="291" spans="1:19" s="35" customFormat="1" ht="17.25" customHeight="1">
      <c r="A291" s="283"/>
      <c r="B291" s="284" t="s">
        <v>92</v>
      </c>
      <c r="C291" s="349" t="s">
        <v>76</v>
      </c>
      <c r="D291" s="1061" t="s">
        <v>161</v>
      </c>
      <c r="E291" s="1112"/>
      <c r="F291" s="1061" t="s">
        <v>83</v>
      </c>
      <c r="G291" s="1113"/>
      <c r="H291" s="1114"/>
      <c r="I291" s="1115" t="s">
        <v>88</v>
      </c>
      <c r="J291" s="1116"/>
      <c r="K291" s="1116"/>
      <c r="L291" s="1116"/>
      <c r="M291" s="1117"/>
      <c r="N291" s="965"/>
      <c r="O291" s="1158"/>
      <c r="P291" s="1158"/>
      <c r="Q291" s="1158"/>
      <c r="R291" s="1158"/>
      <c r="S291" s="1158"/>
    </row>
    <row r="292" spans="1:19" s="35" customFormat="1" ht="17.25" customHeight="1">
      <c r="A292" s="283"/>
      <c r="B292" s="284" t="s">
        <v>92</v>
      </c>
      <c r="C292" s="350" t="s">
        <v>77</v>
      </c>
      <c r="D292" s="1061" t="s">
        <v>162</v>
      </c>
      <c r="E292" s="1112"/>
      <c r="F292" s="1061" t="s">
        <v>84</v>
      </c>
      <c r="G292" s="1113"/>
      <c r="H292" s="1114"/>
      <c r="I292" s="1118"/>
      <c r="J292" s="1119"/>
      <c r="K292" s="1119"/>
      <c r="L292" s="1119"/>
      <c r="M292" s="1120"/>
      <c r="N292" s="965"/>
      <c r="O292" s="1158"/>
      <c r="P292" s="1158"/>
      <c r="Q292" s="1158"/>
      <c r="R292" s="1158"/>
      <c r="S292" s="1158"/>
    </row>
    <row r="293" spans="1:19" s="35" customFormat="1" ht="17.25" customHeight="1">
      <c r="A293" s="283"/>
      <c r="B293" s="284" t="s">
        <v>92</v>
      </c>
      <c r="C293" s="350" t="s">
        <v>79</v>
      </c>
      <c r="D293" s="1061" t="s">
        <v>163</v>
      </c>
      <c r="E293" s="1112"/>
      <c r="F293" s="1061" t="s">
        <v>85</v>
      </c>
      <c r="G293" s="1113"/>
      <c r="H293" s="1114"/>
      <c r="I293" s="1118"/>
      <c r="J293" s="1119"/>
      <c r="K293" s="1119"/>
      <c r="L293" s="1119"/>
      <c r="M293" s="1120"/>
      <c r="N293" s="965"/>
      <c r="O293" s="1158"/>
      <c r="P293" s="1158"/>
      <c r="Q293" s="1158"/>
      <c r="R293" s="1158"/>
      <c r="S293" s="1158"/>
    </row>
    <row r="294" spans="1:19" s="35" customFormat="1" ht="17.25" customHeight="1">
      <c r="A294" s="283"/>
      <c r="B294" s="284" t="s">
        <v>92</v>
      </c>
      <c r="C294" s="350" t="s">
        <v>78</v>
      </c>
      <c r="D294" s="1061" t="s">
        <v>164</v>
      </c>
      <c r="E294" s="1112"/>
      <c r="F294" s="1061" t="s">
        <v>166</v>
      </c>
      <c r="G294" s="1113"/>
      <c r="H294" s="1114"/>
      <c r="I294" s="1121"/>
      <c r="J294" s="1122"/>
      <c r="K294" s="1122"/>
      <c r="L294" s="1122"/>
      <c r="M294" s="1123"/>
      <c r="N294" s="965"/>
      <c r="O294" s="1158"/>
      <c r="P294" s="1158"/>
      <c r="Q294" s="1158"/>
      <c r="R294" s="1158"/>
      <c r="S294" s="1158"/>
    </row>
    <row r="295" spans="1:19" s="35" customFormat="1" ht="17.25" customHeight="1" thickBot="1">
      <c r="A295" s="283"/>
      <c r="B295" s="351" t="s">
        <v>92</v>
      </c>
      <c r="C295" s="352" t="s">
        <v>80</v>
      </c>
      <c r="D295" s="1128" t="s">
        <v>165</v>
      </c>
      <c r="E295" s="1129"/>
      <c r="F295" s="1128" t="s">
        <v>86</v>
      </c>
      <c r="G295" s="1130"/>
      <c r="H295" s="1131"/>
      <c r="I295" s="1132" t="s">
        <v>117</v>
      </c>
      <c r="J295" s="1133"/>
      <c r="K295" s="1133"/>
      <c r="L295" s="1133"/>
      <c r="M295" s="1134"/>
      <c r="N295" s="965"/>
      <c r="O295" s="1158"/>
      <c r="P295" s="1158"/>
      <c r="Q295" s="1158"/>
      <c r="R295" s="1158"/>
      <c r="S295" s="1158"/>
    </row>
    <row r="296" spans="1:19" s="35" customFormat="1" ht="17.25" customHeight="1" thickBot="1">
      <c r="A296" s="1135"/>
      <c r="B296" s="1135"/>
      <c r="C296" s="1135"/>
      <c r="D296" s="1135"/>
      <c r="E296" s="1135"/>
      <c r="F296" s="1135"/>
      <c r="G296" s="1135"/>
      <c r="H296" s="1135"/>
      <c r="I296" s="1135"/>
      <c r="J296" s="1135"/>
      <c r="K296" s="1135"/>
      <c r="L296" s="1135"/>
      <c r="M296" s="1135"/>
      <c r="N296" s="965"/>
      <c r="O296" s="1158"/>
      <c r="P296" s="1158"/>
      <c r="Q296" s="1158"/>
      <c r="R296" s="1158"/>
      <c r="S296" s="1158"/>
    </row>
    <row r="297" spans="1:19" s="138" customFormat="1" ht="20.25" customHeight="1" thickBot="1">
      <c r="A297" s="278">
        <f>IF(OR(A260=0,A260=""),"",A260+1)</f>
        <v>9</v>
      </c>
      <c r="B297" s="962" t="s">
        <v>60</v>
      </c>
      <c r="C297" s="963"/>
      <c r="D297" s="963"/>
      <c r="E297" s="963"/>
      <c r="F297" s="963"/>
      <c r="G297" s="963"/>
      <c r="H297" s="963"/>
      <c r="I297" s="963"/>
      <c r="J297" s="963"/>
      <c r="K297" s="963"/>
      <c r="L297" s="963"/>
      <c r="M297" s="964"/>
      <c r="N297" s="965"/>
      <c r="O297" s="1158"/>
      <c r="P297" s="1158"/>
      <c r="Q297" s="1158"/>
      <c r="R297" s="1158"/>
      <c r="S297" s="1158"/>
    </row>
    <row r="298" spans="1:19" ht="42.75" customHeight="1">
      <c r="A298" s="279"/>
      <c r="B298" s="966">
        <v>108</v>
      </c>
      <c r="C298" s="968">
        <f>logo</f>
        <v>0</v>
      </c>
      <c r="D298" s="970" t="str">
        <f>Master!$E$8</f>
        <v xml:space="preserve">Govt.Sr.Sec.Sch. </v>
      </c>
      <c r="E298" s="971"/>
      <c r="F298" s="971"/>
      <c r="G298" s="971"/>
      <c r="H298" s="971"/>
      <c r="I298" s="971"/>
      <c r="J298" s="971"/>
      <c r="K298" s="971"/>
      <c r="L298" s="971"/>
      <c r="M298" s="972"/>
      <c r="N298" s="965"/>
      <c r="O298" s="1158"/>
      <c r="P298" s="1158"/>
      <c r="Q298" s="1158"/>
      <c r="R298" s="1158"/>
      <c r="S298" s="1158"/>
    </row>
    <row r="299" spans="1:19" ht="27" customHeight="1" thickBot="1">
      <c r="A299" s="279"/>
      <c r="B299" s="967"/>
      <c r="C299" s="969"/>
      <c r="D299" s="973" t="str">
        <f>Master!$E$11</f>
        <v>P.S.-Bapini (Jodhpur)</v>
      </c>
      <c r="E299" s="973"/>
      <c r="F299" s="973"/>
      <c r="G299" s="973"/>
      <c r="H299" s="973"/>
      <c r="I299" s="973"/>
      <c r="J299" s="973"/>
      <c r="K299" s="973"/>
      <c r="L299" s="973"/>
      <c r="M299" s="974"/>
      <c r="N299" s="965"/>
      <c r="O299" s="1158"/>
      <c r="P299" s="1158"/>
      <c r="Q299" s="1158"/>
      <c r="R299" s="1158"/>
      <c r="S299" s="1158"/>
    </row>
    <row r="300" spans="1:19" ht="37.5" customHeight="1">
      <c r="A300" s="279"/>
      <c r="B300" s="280"/>
      <c r="C300" s="975" t="s">
        <v>61</v>
      </c>
      <c r="D300" s="976"/>
      <c r="E300" s="976"/>
      <c r="F300" s="976"/>
      <c r="G300" s="976"/>
      <c r="H300" s="976"/>
      <c r="I300" s="977"/>
      <c r="J300" s="978" t="s">
        <v>89</v>
      </c>
      <c r="K300" s="978"/>
      <c r="L300" s="979">
        <f>Master!$E$14</f>
        <v>810000000</v>
      </c>
      <c r="M300" s="980"/>
      <c r="N300" s="965"/>
      <c r="O300" s="1158"/>
      <c r="P300" s="1158"/>
      <c r="Q300" s="1158"/>
      <c r="R300" s="1158"/>
      <c r="S300" s="1158"/>
    </row>
    <row r="301" spans="1:19" ht="7.5" customHeight="1" thickBot="1">
      <c r="A301" s="279"/>
      <c r="B301" s="281"/>
      <c r="C301" s="975"/>
      <c r="D301" s="976"/>
      <c r="E301" s="976"/>
      <c r="F301" s="976"/>
      <c r="G301" s="976"/>
      <c r="H301" s="976"/>
      <c r="I301" s="977"/>
      <c r="J301" s="981" t="s">
        <v>62</v>
      </c>
      <c r="K301" s="982"/>
      <c r="L301" s="991" t="str">
        <f>Master!$E$6</f>
        <v>2025-26</v>
      </c>
      <c r="M301" s="992"/>
      <c r="N301" s="965"/>
      <c r="O301" s="1158"/>
      <c r="P301" s="1158"/>
      <c r="Q301" s="1158"/>
      <c r="R301" s="1158"/>
      <c r="S301" s="1158"/>
    </row>
    <row r="302" spans="1:19" ht="23.25" customHeight="1" thickBot="1">
      <c r="A302" s="279"/>
      <c r="B302" s="281"/>
      <c r="C302" s="995" t="s">
        <v>118</v>
      </c>
      <c r="D302" s="996"/>
      <c r="E302" s="996"/>
      <c r="F302" s="996"/>
      <c r="G302" s="996"/>
      <c r="H302" s="996"/>
      <c r="I302" s="282">
        <f>IF(OR(A297=0,A297=""),"",VLOOKUP($A297,'Result Entry'!$B$9:$F$208,5,0))</f>
        <v>0</v>
      </c>
      <c r="J302" s="983"/>
      <c r="K302" s="984"/>
      <c r="L302" s="993"/>
      <c r="M302" s="994"/>
      <c r="N302" s="965"/>
      <c r="O302" s="1158"/>
      <c r="P302" s="1158"/>
      <c r="Q302" s="1158"/>
      <c r="R302" s="1158"/>
      <c r="S302" s="1158"/>
    </row>
    <row r="303" spans="1:19" s="35" customFormat="1" ht="19.5" customHeight="1">
      <c r="A303" s="283"/>
      <c r="B303" s="284" t="s">
        <v>92</v>
      </c>
      <c r="C303" s="997" t="s">
        <v>21</v>
      </c>
      <c r="D303" s="998"/>
      <c r="E303" s="998"/>
      <c r="F303" s="999"/>
      <c r="G303" s="285" t="s">
        <v>1</v>
      </c>
      <c r="H303" s="1000">
        <f>IF(OR(A297=0,A297=""),"",VLOOKUP($A297,'Result Entry'!$B$9:$EB$208,3,0))</f>
        <v>0</v>
      </c>
      <c r="I303" s="1000"/>
      <c r="J303" s="1000"/>
      <c r="K303" s="1000"/>
      <c r="L303" s="1000"/>
      <c r="M303" s="1001"/>
      <c r="N303" s="965"/>
      <c r="O303" s="1158"/>
      <c r="P303" s="1158"/>
      <c r="Q303" s="1158"/>
      <c r="R303" s="1158"/>
      <c r="S303" s="1158"/>
    </row>
    <row r="304" spans="1:19" s="35" customFormat="1" ht="19.5" customHeight="1">
      <c r="A304" s="283"/>
      <c r="B304" s="284" t="s">
        <v>92</v>
      </c>
      <c r="C304" s="985" t="s">
        <v>23</v>
      </c>
      <c r="D304" s="986"/>
      <c r="E304" s="986"/>
      <c r="F304" s="987"/>
      <c r="G304" s="286" t="s">
        <v>1</v>
      </c>
      <c r="H304" s="988">
        <f>IF(OR(A297=0,A297=""),"",VLOOKUP($A297,'Result Entry'!$B$9:$EB$208,6,0))</f>
        <v>0</v>
      </c>
      <c r="I304" s="988"/>
      <c r="J304" s="988"/>
      <c r="K304" s="988"/>
      <c r="L304" s="988"/>
      <c r="M304" s="989"/>
      <c r="N304" s="965"/>
      <c r="O304" s="1158"/>
      <c r="P304" s="1158"/>
      <c r="Q304" s="1158"/>
      <c r="R304" s="1158"/>
      <c r="S304" s="1158"/>
    </row>
    <row r="305" spans="1:19" s="35" customFormat="1" ht="19.5" customHeight="1">
      <c r="A305" s="283"/>
      <c r="B305" s="284" t="s">
        <v>92</v>
      </c>
      <c r="C305" s="985" t="s">
        <v>24</v>
      </c>
      <c r="D305" s="986"/>
      <c r="E305" s="986"/>
      <c r="F305" s="987"/>
      <c r="G305" s="286" t="s">
        <v>1</v>
      </c>
      <c r="H305" s="988">
        <f>IF(OR(A297=0,A297=""),"",VLOOKUP($A297,'Result Entry'!$B$9:$EB$208,7,0))</f>
        <v>0</v>
      </c>
      <c r="I305" s="988"/>
      <c r="J305" s="988"/>
      <c r="K305" s="988"/>
      <c r="L305" s="988"/>
      <c r="M305" s="989"/>
      <c r="N305" s="965"/>
      <c r="O305" s="1158"/>
      <c r="P305" s="1158"/>
      <c r="Q305" s="1158"/>
      <c r="R305" s="1158"/>
      <c r="S305" s="1158"/>
    </row>
    <row r="306" spans="1:19" s="35" customFormat="1" ht="19.5" customHeight="1">
      <c r="A306" s="283"/>
      <c r="B306" s="284" t="s">
        <v>92</v>
      </c>
      <c r="C306" s="985" t="s">
        <v>63</v>
      </c>
      <c r="D306" s="986"/>
      <c r="E306" s="986"/>
      <c r="F306" s="987"/>
      <c r="G306" s="286" t="s">
        <v>1</v>
      </c>
      <c r="H306" s="988">
        <f>IF(OR(A297=0,A297=""),"",VLOOKUP($A297,'Result Entry'!$B$9:$EB$208,8,0))</f>
        <v>0</v>
      </c>
      <c r="I306" s="988"/>
      <c r="J306" s="988"/>
      <c r="K306" s="988"/>
      <c r="L306" s="988"/>
      <c r="M306" s="989"/>
      <c r="N306" s="965"/>
      <c r="O306" s="1158"/>
      <c r="P306" s="1158"/>
      <c r="Q306" s="1158"/>
      <c r="R306" s="1158"/>
      <c r="S306" s="1158"/>
    </row>
    <row r="307" spans="1:19" s="35" customFormat="1" ht="19.5" customHeight="1">
      <c r="A307" s="283"/>
      <c r="B307" s="284" t="s">
        <v>92</v>
      </c>
      <c r="C307" s="985" t="s">
        <v>64</v>
      </c>
      <c r="D307" s="986"/>
      <c r="E307" s="986"/>
      <c r="F307" s="987"/>
      <c r="G307" s="286" t="s">
        <v>1</v>
      </c>
      <c r="H307" s="990" t="str">
        <f>IF(OR(A297=0,A297=""),"",CONCATENATE('Result Entry'!$F$4,'Result Entry'!$I$4))</f>
        <v>2(A)</v>
      </c>
      <c r="I307" s="988"/>
      <c r="J307" s="988"/>
      <c r="K307" s="988"/>
      <c r="L307" s="988"/>
      <c r="M307" s="989"/>
      <c r="N307" s="965"/>
      <c r="O307" s="1158"/>
      <c r="P307" s="1158"/>
      <c r="Q307" s="1158"/>
      <c r="R307" s="1158"/>
      <c r="S307" s="1158"/>
    </row>
    <row r="308" spans="1:19" s="35" customFormat="1" ht="19.5" customHeight="1" thickBot="1">
      <c r="A308" s="283"/>
      <c r="B308" s="284" t="s">
        <v>92</v>
      </c>
      <c r="C308" s="1014" t="s">
        <v>26</v>
      </c>
      <c r="D308" s="1015"/>
      <c r="E308" s="1015"/>
      <c r="F308" s="1016"/>
      <c r="G308" s="287" t="s">
        <v>1</v>
      </c>
      <c r="H308" s="1017">
        <f>IF(OR(A297=0,A297=""),"",VLOOKUP($A297,'Result Entry'!$B$9:$EB$208,9,0))</f>
        <v>0</v>
      </c>
      <c r="I308" s="1017"/>
      <c r="J308" s="1017"/>
      <c r="K308" s="1017"/>
      <c r="L308" s="1017"/>
      <c r="M308" s="1018"/>
      <c r="N308" s="965"/>
      <c r="O308" s="1158"/>
      <c r="P308" s="1158"/>
      <c r="Q308" s="1158"/>
      <c r="R308" s="1158"/>
      <c r="S308" s="1158"/>
    </row>
    <row r="309" spans="1:19" s="35" customFormat="1" ht="33.75" customHeight="1">
      <c r="A309" s="283"/>
      <c r="B309" s="288" t="s">
        <v>92</v>
      </c>
      <c r="C309" s="1019" t="s">
        <v>65</v>
      </c>
      <c r="D309" s="1020"/>
      <c r="E309" s="289" t="str">
        <f>'Result Entry'!$K$6</f>
        <v>First Test</v>
      </c>
      <c r="F309" s="290" t="str">
        <f>'Result Entry'!$L$6</f>
        <v>Second Test</v>
      </c>
      <c r="G309" s="291" t="str">
        <f>'Result Entry'!$M$6</f>
        <v>Third Test</v>
      </c>
      <c r="H309" s="292" t="s">
        <v>66</v>
      </c>
      <c r="I309" s="293" t="s">
        <v>132</v>
      </c>
      <c r="J309" s="294" t="s">
        <v>32</v>
      </c>
      <c r="K309" s="1021" t="s">
        <v>111</v>
      </c>
      <c r="L309" s="1022"/>
      <c r="M309" s="295" t="s">
        <v>112</v>
      </c>
      <c r="N309" s="965"/>
      <c r="O309" s="1158"/>
      <c r="P309" s="1158"/>
      <c r="Q309" s="1158"/>
      <c r="R309" s="1158"/>
      <c r="S309" s="1158"/>
    </row>
    <row r="310" spans="1:19" s="35" customFormat="1" ht="19.5" customHeight="1" thickBot="1">
      <c r="A310" s="283"/>
      <c r="B310" s="288" t="s">
        <v>92</v>
      </c>
      <c r="C310" s="1023" t="s">
        <v>67</v>
      </c>
      <c r="D310" s="1024"/>
      <c r="E310" s="296">
        <f>'Result Entry'!$K$7</f>
        <v>10</v>
      </c>
      <c r="F310" s="297">
        <f>'Result Entry'!$L$7</f>
        <v>10</v>
      </c>
      <c r="G310" s="298">
        <f>'Result Entry'!$M$7</f>
        <v>10</v>
      </c>
      <c r="H310" s="299">
        <f>'Result Entry'!$R$7</f>
        <v>70</v>
      </c>
      <c r="I310" s="300">
        <f>SUM(E310:H310)</f>
        <v>100</v>
      </c>
      <c r="J310" s="301">
        <f>'Result Entry'!$V$7</f>
        <v>100</v>
      </c>
      <c r="K310" s="1025">
        <f>I310+J310</f>
        <v>200</v>
      </c>
      <c r="L310" s="1026"/>
      <c r="M310" s="302" t="s">
        <v>36</v>
      </c>
      <c r="N310" s="965"/>
      <c r="O310" s="1158"/>
      <c r="P310" s="1158"/>
      <c r="Q310" s="1158"/>
      <c r="R310" s="1158"/>
      <c r="S310" s="1158"/>
    </row>
    <row r="311" spans="1:19" s="35" customFormat="1" ht="17.25" customHeight="1">
      <c r="A311" s="283"/>
      <c r="B311" s="288" t="s">
        <v>92</v>
      </c>
      <c r="C311" s="1002" t="str">
        <f>'Result Entry'!$K$3</f>
        <v>Hindi</v>
      </c>
      <c r="D311" s="1003"/>
      <c r="E311" s="303">
        <f>IF(OR(A297=0,A297=""),"",IF(OR(C311="",$I302="NSO"),"",VLOOKUP($A297,'Result Entry'!$B$9:$EB$208,10,0)))</f>
        <v>0</v>
      </c>
      <c r="F311" s="304">
        <f>IF(OR(A297=0,A297=""),"",IF(OR(C311="",$I302="NSO"),"",VLOOKUP($A297,'Result Entry'!$B$9:$EB$208,11,0)))</f>
        <v>0</v>
      </c>
      <c r="G311" s="305">
        <f>IF(OR(A297=0,A297=""),"",IF(OR(C311="",$I302="NSO"),"",VLOOKUP($A297,'Result Entry'!$B$9:$EB$208,12,0)))</f>
        <v>0</v>
      </c>
      <c r="H311" s="306">
        <f>IF(OR(A297=0,A297=""),"",IF(OR(C311="",$I302="NSO"),"",VLOOKUP($A297,'Result Entry'!$B$9:$EB$208,17,0)))</f>
        <v>0</v>
      </c>
      <c r="I311" s="307">
        <f t="shared" ref="I311:I312" si="23">SUM(E311:H311)</f>
        <v>0</v>
      </c>
      <c r="J311" s="308">
        <f>IF(OR(A297=0,A297=""),"",IF(OR(C311="",$I302="NSO"),"",VLOOKUP($A297,'Result Entry'!$B$9:$EB$208,21,0)))</f>
        <v>0</v>
      </c>
      <c r="K311" s="1004">
        <f>SUM(I311,J311)</f>
        <v>0</v>
      </c>
      <c r="L311" s="1005"/>
      <c r="M311" s="309" t="str">
        <f>IF(OR(A297=0,A297=""),"",IF(OR(C311="",$I302="NSO"),"",VLOOKUP($A297,'Result Entry'!$B$9:$EB$208,24,0)))</f>
        <v/>
      </c>
      <c r="N311" s="965"/>
      <c r="O311" s="1158"/>
      <c r="P311" s="1158"/>
      <c r="Q311" s="1158"/>
      <c r="R311" s="1158"/>
      <c r="S311" s="1158"/>
    </row>
    <row r="312" spans="1:19" s="35" customFormat="1" ht="17.25" customHeight="1">
      <c r="A312" s="283"/>
      <c r="B312" s="288" t="s">
        <v>92</v>
      </c>
      <c r="C312" s="1006" t="str">
        <f>'Result Entry'!$Z$3</f>
        <v>Mathematics</v>
      </c>
      <c r="D312" s="1007"/>
      <c r="E312" s="310">
        <f>IF(OR(A297=0,A297=""),"",IF(OR(C312="",$I302="NSO"),"",VLOOKUP($A297,'Result Entry'!$B$9:$EB$208,25,0)))</f>
        <v>0</v>
      </c>
      <c r="F312" s="311">
        <f>IF(OR(A297=0,A297=""),"",IF(OR(C312="",$I302="NSO"),"",VLOOKUP($A297,'Result Entry'!$B$9:$EB$208,26,0)))</f>
        <v>0</v>
      </c>
      <c r="G312" s="312">
        <f>IF(OR(A297=0,A297=""),"",IF(OR(C312="",$I302="NSO"),"",VLOOKUP($A297,'Result Entry'!$B$9:$EB$208,27,0)))</f>
        <v>0</v>
      </c>
      <c r="H312" s="306">
        <f>IF(OR(A297=0,A297=""),"",IF(OR(C312="",$I302="NSO"),"",VLOOKUP($A297,'Result Entry'!$B$9:$EB$208,32,0)))</f>
        <v>0</v>
      </c>
      <c r="I312" s="307">
        <f t="shared" si="23"/>
        <v>0</v>
      </c>
      <c r="J312" s="308">
        <f>IF(OR(A297=0,A297=""),"",IF(OR(C312="",$I302="NSO"),"",VLOOKUP($A297,'Result Entry'!$B$9:$EB$208,36,0)))</f>
        <v>0</v>
      </c>
      <c r="K312" s="1008">
        <f t="shared" ref="K312:K315" si="24">SUM(I312,J312)</f>
        <v>0</v>
      </c>
      <c r="L312" s="1009"/>
      <c r="M312" s="309" t="str">
        <f>IF(OR(A297=0,A297=""),"",IF(OR(C312="",$I302="NSO"),"",VLOOKUP($A297,'Result Entry'!$B$9:$EB$208,39,0)))</f>
        <v/>
      </c>
      <c r="N312" s="965"/>
      <c r="O312" s="1158"/>
      <c r="P312" s="1158"/>
      <c r="Q312" s="1158"/>
      <c r="R312" s="1158"/>
      <c r="S312" s="1158"/>
    </row>
    <row r="313" spans="1:19" s="35" customFormat="1" ht="17.25" customHeight="1" thickBot="1">
      <c r="A313" s="283"/>
      <c r="B313" s="288" t="s">
        <v>92</v>
      </c>
      <c r="C313" s="1010" t="str">
        <f>'Result Entry'!$BD$3</f>
        <v>Env. Study</v>
      </c>
      <c r="D313" s="1011"/>
      <c r="E313" s="313">
        <f>IF(OR(A297=0,A297=""),"",IF(OR(C313="",$I302="NSO"),"",VLOOKUP($A297,'Result Entry'!$B$9:$EB$208,55,0)))</f>
        <v>0</v>
      </c>
      <c r="F313" s="314">
        <f>IF(OR(A297=0,A297=""),"",IF(OR(C313="",$I302="NSO"),"",VLOOKUP($A297,'Result Entry'!$B$9:$EB$208,56,0)))</f>
        <v>0</v>
      </c>
      <c r="G313" s="315">
        <f>IF(OR(A297=0,A297=""),"",IF(OR(C313="",$I302="NSO"),"",VLOOKUP($A297,'Result Entry'!$B$9:$EB$208,57,0)))</f>
        <v>0</v>
      </c>
      <c r="H313" s="316">
        <f>IF(OR(A297=0,A297=""),"",IF(OR(C311="",$I302="NSO"),"",VLOOKUP($A297,'Result Entry'!$B$9:$EB$208,62,0)))</f>
        <v>0</v>
      </c>
      <c r="I313" s="317">
        <f>SUM(E313:H313)</f>
        <v>0</v>
      </c>
      <c r="J313" s="318">
        <f>IF(OR(A297=0,A297=""),"",IF(OR(C312="",$I302="NSO"),"",VLOOKUP($A297,'Result Entry'!$B$9:$EB$208,66,0)))</f>
        <v>0</v>
      </c>
      <c r="K313" s="1012">
        <f t="shared" si="24"/>
        <v>0</v>
      </c>
      <c r="L313" s="1013"/>
      <c r="M313" s="319" t="str">
        <f>IF(OR(A297=0,A297=""),"",IF(OR(C312="",$I302="NSO"),"",VLOOKUP($A297,'Result Entry'!$B$9:$EB$208,69,0)))</f>
        <v/>
      </c>
      <c r="N313" s="965"/>
      <c r="O313" s="1158"/>
      <c r="P313" s="1158"/>
      <c r="Q313" s="1158"/>
      <c r="R313" s="1158"/>
      <c r="S313" s="1158"/>
    </row>
    <row r="314" spans="1:19" s="35" customFormat="1" ht="17.25" customHeight="1">
      <c r="A314" s="283"/>
      <c r="B314" s="288" t="s">
        <v>92</v>
      </c>
      <c r="C314" s="1027" t="s">
        <v>67</v>
      </c>
      <c r="D314" s="1028"/>
      <c r="E314" s="320">
        <f>'Result Entry'!$AO$7</f>
        <v>5</v>
      </c>
      <c r="F314" s="321">
        <f>'Result Entry'!$AP$7</f>
        <v>5</v>
      </c>
      <c r="G314" s="322">
        <f>'Result Entry'!$AQ$7</f>
        <v>10</v>
      </c>
      <c r="H314" s="323">
        <f>'Result Entry'!$AV$7</f>
        <v>35</v>
      </c>
      <c r="I314" s="324">
        <f t="shared" ref="I314:I315" si="25">SUM(E314:H314)</f>
        <v>55</v>
      </c>
      <c r="J314" s="325">
        <f>'Result Entry'!$AZ$7</f>
        <v>50</v>
      </c>
      <c r="K314" s="1029">
        <f t="shared" si="24"/>
        <v>105</v>
      </c>
      <c r="L314" s="1030"/>
      <c r="M314" s="326" t="s">
        <v>36</v>
      </c>
      <c r="N314" s="965"/>
      <c r="O314" s="1158"/>
      <c r="P314" s="1158"/>
      <c r="Q314" s="1158"/>
      <c r="R314" s="1158"/>
      <c r="S314" s="1158"/>
    </row>
    <row r="315" spans="1:19" s="35" customFormat="1" ht="17.25" customHeight="1" thickBot="1">
      <c r="A315" s="283"/>
      <c r="B315" s="288" t="s">
        <v>92</v>
      </c>
      <c r="C315" s="1031" t="str">
        <f>'Result Entry'!$AO$3</f>
        <v>English</v>
      </c>
      <c r="D315" s="1032"/>
      <c r="E315" s="327">
        <f>IF(OR(A297=0,A297=""),"",IF(OR(C315="",$I302="NSO"),"",VLOOKUP($A297,'Result Entry'!$B$9:$EB$208,40,0)))</f>
        <v>0</v>
      </c>
      <c r="F315" s="328">
        <f>IF(OR(A297=0,A297=""),"",IF(OR(C315="",$I302="NSO"),"",VLOOKUP($A297,'Result Entry'!$B$9:$EB$208,41,0)))</f>
        <v>0</v>
      </c>
      <c r="G315" s="329">
        <f>IF(OR(A297=0,A297=""),"",IF(OR(C315="",$I302="NSO"),"",VLOOKUP($A297,'Result Entry'!$B$9:$EB$208,42,0)))</f>
        <v>0</v>
      </c>
      <c r="H315" s="330">
        <f>IF(OR(A297=0,A297=""),"",IF(OR(C315="",$I302="NSO"),"",VLOOKUP($A297,'Result Entry'!$B$9:$EB$208,47,0)))</f>
        <v>0</v>
      </c>
      <c r="I315" s="331">
        <f t="shared" si="25"/>
        <v>0</v>
      </c>
      <c r="J315" s="332">
        <f>IF(OR(A297=0,A297=""),"",IF(OR(C315="",$I302="NSO"),"",VLOOKUP($A297,'Result Entry'!$B$9:$EB$208,51,0)))</f>
        <v>0</v>
      </c>
      <c r="K315" s="1033">
        <f t="shared" si="24"/>
        <v>0</v>
      </c>
      <c r="L315" s="1034"/>
      <c r="M315" s="333" t="str">
        <f>IF(OR(A297=0,A297=""),"",IF(OR(C315="",$I302="NSO"),"",VLOOKUP($A297,'Result Entry'!$B$9:$EB$208,54,0)))</f>
        <v/>
      </c>
      <c r="N315" s="965"/>
      <c r="O315" s="1158"/>
      <c r="P315" s="1158"/>
      <c r="Q315" s="1158"/>
      <c r="R315" s="1158"/>
      <c r="S315" s="1158"/>
    </row>
    <row r="316" spans="1:19" s="35" customFormat="1" ht="17.25" customHeight="1" thickBot="1">
      <c r="A316" s="283"/>
      <c r="B316" s="288" t="s">
        <v>92</v>
      </c>
      <c r="C316" s="1035"/>
      <c r="D316" s="1036"/>
      <c r="E316" s="1036"/>
      <c r="F316" s="1036"/>
      <c r="G316" s="1036"/>
      <c r="H316" s="1036"/>
      <c r="I316" s="1036"/>
      <c r="J316" s="1036"/>
      <c r="K316" s="1036"/>
      <c r="L316" s="1036"/>
      <c r="M316" s="1037"/>
      <c r="N316" s="965"/>
      <c r="O316" s="1158"/>
      <c r="P316" s="1158"/>
      <c r="Q316" s="1158"/>
      <c r="R316" s="1158"/>
      <c r="S316" s="1158"/>
    </row>
    <row r="317" spans="1:19" s="35" customFormat="1" ht="17.25" customHeight="1">
      <c r="A317" s="283"/>
      <c r="B317" s="288" t="s">
        <v>92</v>
      </c>
      <c r="C317" s="1038" t="s">
        <v>113</v>
      </c>
      <c r="D317" s="1039"/>
      <c r="E317" s="1040"/>
      <c r="F317" s="1044" t="s">
        <v>114</v>
      </c>
      <c r="G317" s="1044"/>
      <c r="H317" s="1045" t="s">
        <v>115</v>
      </c>
      <c r="I317" s="1046"/>
      <c r="J317" s="334" t="s">
        <v>51</v>
      </c>
      <c r="K317" s="335" t="s">
        <v>116</v>
      </c>
      <c r="L317" s="336" t="s">
        <v>49</v>
      </c>
      <c r="M317" s="337" t="s">
        <v>53</v>
      </c>
      <c r="N317" s="965"/>
      <c r="O317" s="1158"/>
      <c r="P317" s="1158"/>
      <c r="Q317" s="1158"/>
      <c r="R317" s="1158"/>
      <c r="S317" s="1158"/>
    </row>
    <row r="318" spans="1:19" s="35" customFormat="1" ht="17.25" customHeight="1" thickBot="1">
      <c r="A318" s="283"/>
      <c r="B318" s="288" t="s">
        <v>92</v>
      </c>
      <c r="C318" s="1041"/>
      <c r="D318" s="1042"/>
      <c r="E318" s="1043"/>
      <c r="F318" s="1047">
        <f>IF(OR(A297=0,A297=""),"",IF(OR($I302="",$I302="NSO"),"",VLOOKUP($A297,'Result Entry'!$B$9:$EB$208,105,0)))</f>
        <v>705</v>
      </c>
      <c r="G318" s="1048"/>
      <c r="H318" s="1047">
        <f>IF(OR(A297=0,A297=""),"",IF(OR($I302="",$I302="NSO"),"",VLOOKUP($A297,'Result Entry'!$B$9:$EB$208,106,0)))</f>
        <v>0</v>
      </c>
      <c r="I318" s="1048"/>
      <c r="J318" s="338">
        <f>IF(OR(A297=0,A297=""),"",IF(OR($I302="",$I302="NSO"),"",VLOOKUP($A297,'Result Entry'!$B$9:$EB$208,107,0)))</f>
        <v>0</v>
      </c>
      <c r="K318" s="339" t="str">
        <f>IF(OR(A297=0,A297=""),"",IF(OR($I302="",$I302="NSO"),"",VLOOKUP($A297,'Result Entry'!$B$9:$EB$208,108,0)))</f>
        <v/>
      </c>
      <c r="L318" s="340" t="str">
        <f>IF(OR(A297=0,A297=""),"",IF(OR($I302="",$I302="NSO"),"",VLOOKUP($A297,'Result Entry'!$B$9:$EB$208,109,0)))</f>
        <v/>
      </c>
      <c r="M318" s="341" t="str">
        <f>IF(OR(A297=0,A297=""),"",IF(OR($I302="",$I302="NSO"),"",VLOOKUP($A297,'Result Entry'!$B$9:$EB$208,111,0)))</f>
        <v/>
      </c>
      <c r="N318" s="965"/>
      <c r="O318" s="1158"/>
      <c r="P318" s="1158"/>
      <c r="Q318" s="1158"/>
      <c r="R318" s="1158"/>
      <c r="S318" s="1158"/>
    </row>
    <row r="319" spans="1:19" s="35" customFormat="1" ht="17.25" customHeight="1" thickBot="1">
      <c r="A319" s="283"/>
      <c r="B319" s="284" t="s">
        <v>92</v>
      </c>
      <c r="C319" s="1067"/>
      <c r="D319" s="1068"/>
      <c r="E319" s="1068"/>
      <c r="F319" s="1068"/>
      <c r="G319" s="1068"/>
      <c r="H319" s="1069"/>
      <c r="I319" s="1070" t="s">
        <v>72</v>
      </c>
      <c r="J319" s="1071"/>
      <c r="K319" s="342">
        <f>IF(OR(A297=0,A297=""),"",IF(OR($I302="",$I302="NSO"),"",VLOOKUP($A297,'Result Entry'!$B$9:$EB$208,102,0)))</f>
        <v>0</v>
      </c>
      <c r="L319" s="1072" t="s">
        <v>91</v>
      </c>
      <c r="M319" s="1073"/>
      <c r="N319" s="965"/>
      <c r="O319" s="1158"/>
      <c r="P319" s="1158"/>
      <c r="Q319" s="1158"/>
      <c r="R319" s="1158"/>
      <c r="S319" s="1158"/>
    </row>
    <row r="320" spans="1:19" s="35" customFormat="1" ht="17.25" customHeight="1" thickBot="1">
      <c r="A320" s="283"/>
      <c r="B320" s="284" t="s">
        <v>92</v>
      </c>
      <c r="C320" s="1074" t="s">
        <v>71</v>
      </c>
      <c r="D320" s="1075"/>
      <c r="E320" s="1075"/>
      <c r="F320" s="1075"/>
      <c r="G320" s="1075"/>
      <c r="H320" s="1076"/>
      <c r="I320" s="1077" t="s">
        <v>73</v>
      </c>
      <c r="J320" s="1078"/>
      <c r="K320" s="343">
        <f>IF(OR(A297=0,A297=""),"",IF(OR($I302="",$I302="NSO"),"",VLOOKUP($A297,'Result Entry'!$B$9:$EB$208,103,0)))</f>
        <v>0</v>
      </c>
      <c r="L320" s="1079" t="str">
        <f>IF(OR(A297=0,A297=""),"",IF(OR($I302="",$I302="NSO"),"",VLOOKUP($A297,'Result Entry'!$B$9:$EB$208,104,0)))</f>
        <v/>
      </c>
      <c r="M320" s="1080"/>
      <c r="N320" s="965"/>
      <c r="O320" s="1158"/>
      <c r="P320" s="1158"/>
      <c r="Q320" s="1158"/>
      <c r="R320" s="1158"/>
      <c r="S320" s="1158"/>
    </row>
    <row r="321" spans="1:19" s="35" customFormat="1" ht="17.25" customHeight="1" thickBot="1">
      <c r="A321" s="283"/>
      <c r="B321" s="284" t="s">
        <v>92</v>
      </c>
      <c r="C321" s="1049" t="s">
        <v>65</v>
      </c>
      <c r="D321" s="1050"/>
      <c r="E321" s="1051"/>
      <c r="F321" s="1052" t="s">
        <v>68</v>
      </c>
      <c r="G321" s="1053"/>
      <c r="H321" s="344" t="s">
        <v>57</v>
      </c>
      <c r="I321" s="1054" t="s">
        <v>74</v>
      </c>
      <c r="J321" s="1055"/>
      <c r="K321" s="1056">
        <f>IF(OR(A297=0,A297=""),"",IF(OR($I302="",$I302="NSO"),"",VLOOKUP($A297,'Result Entry'!$B$9:$EB$208,112,0)))</f>
        <v>0</v>
      </c>
      <c r="L321" s="1056"/>
      <c r="M321" s="1057"/>
      <c r="N321" s="965"/>
      <c r="O321" s="1158"/>
      <c r="P321" s="1158"/>
      <c r="Q321" s="1158"/>
      <c r="R321" s="1158"/>
      <c r="S321" s="1158"/>
    </row>
    <row r="322" spans="1:19" s="35" customFormat="1" ht="17.25" customHeight="1">
      <c r="A322" s="283"/>
      <c r="B322" s="284" t="s">
        <v>92</v>
      </c>
      <c r="C322" s="1058" t="str">
        <f>'Result Entry'!$BS$3</f>
        <v>WORK EXP.</v>
      </c>
      <c r="D322" s="1059"/>
      <c r="E322" s="1060"/>
      <c r="F322" s="1061" t="str">
        <f>IF(OR(A297=0,A297=""),"",IF(OR(C322="",$I302="NSO"),"",VLOOKUP($A297,'Result Entry'!$B$9:$EB$208,119,0)))</f>
        <v>0/100</v>
      </c>
      <c r="G322" s="1060"/>
      <c r="H322" s="345" t="str">
        <f>IF(OR(A297=0,A297=""),"",IF(OR(C322="",$I302="NSO"),"",VLOOKUP($A297,'Result Entry'!$B$9:$EB$208,77,0)))</f>
        <v/>
      </c>
      <c r="I322" s="1062" t="s">
        <v>94</v>
      </c>
      <c r="J322" s="1063"/>
      <c r="K322" s="1064">
        <f>IF(OR(A297=0,A297=""),"",'Result Entry'!$U$2)</f>
        <v>46106</v>
      </c>
      <c r="L322" s="1065"/>
      <c r="M322" s="1066"/>
      <c r="N322" s="965"/>
      <c r="O322" s="1158"/>
      <c r="P322" s="1158"/>
      <c r="Q322" s="1158"/>
      <c r="R322" s="1158"/>
      <c r="S322" s="1158"/>
    </row>
    <row r="323" spans="1:19" s="35" customFormat="1" ht="17.25" customHeight="1">
      <c r="A323" s="283"/>
      <c r="B323" s="284" t="s">
        <v>92</v>
      </c>
      <c r="C323" s="1058" t="str">
        <f>'Result Entry'!$CA$3</f>
        <v>ART EDU.</v>
      </c>
      <c r="D323" s="1059"/>
      <c r="E323" s="1060"/>
      <c r="F323" s="1061" t="str">
        <f>IF(OR(A297=0,A297=""),"",IF(OR(C323="",$I302="NSO"),"",VLOOKUP($A297,'Result Entry'!$B$9:$EB$208,123,0)))</f>
        <v>0/100</v>
      </c>
      <c r="G323" s="1060"/>
      <c r="H323" s="346" t="str">
        <f>IF(OR(A297=0,A297=""),"",IF(OR(A297=0,A297=""),"",IF(OR(C323="",$I302="NSO"),"",VLOOKUP($A297,'Result Entry'!$B$9:$EB$208,85,0))))</f>
        <v/>
      </c>
      <c r="I323" s="1081"/>
      <c r="J323" s="1082"/>
      <c r="K323" s="1082"/>
      <c r="L323" s="1082"/>
      <c r="M323" s="1083"/>
      <c r="N323" s="965"/>
      <c r="O323" s="1158"/>
      <c r="P323" s="1158"/>
      <c r="Q323" s="1158"/>
      <c r="R323" s="1158"/>
      <c r="S323" s="1158"/>
    </row>
    <row r="324" spans="1:19" s="35" customFormat="1" ht="17.25" customHeight="1">
      <c r="A324" s="283"/>
      <c r="B324" s="284"/>
      <c r="C324" s="1058" t="str">
        <f>'Result Entry'!$CI$3</f>
        <v>H&amp;P. EDU.</v>
      </c>
      <c r="D324" s="1059"/>
      <c r="E324" s="1060"/>
      <c r="F324" s="1061" t="str">
        <f>IF(OR(A297=0,A297=""),"",IF(OR(C324="",$I302="NSO"),"",VLOOKUP($A297,'Result Entry'!$B$9:$EB$208,127,0)))</f>
        <v>0/100</v>
      </c>
      <c r="G324" s="1060"/>
      <c r="H324" s="346" t="str">
        <f>IF(OR(A297=0,A297=""),"",IF(OR(C324="",$I302="NSO"),"",VLOOKUP($A297,'Result Entry'!$B$9:$EB$208,93,0)))</f>
        <v/>
      </c>
      <c r="I324" s="1084"/>
      <c r="J324" s="1085"/>
      <c r="K324" s="1085"/>
      <c r="L324" s="1085"/>
      <c r="M324" s="1086"/>
      <c r="N324" s="965"/>
      <c r="O324" s="1158"/>
      <c r="P324" s="1158"/>
      <c r="Q324" s="1158"/>
      <c r="R324" s="1158"/>
      <c r="S324" s="1158"/>
    </row>
    <row r="325" spans="1:19" s="35" customFormat="1" ht="17.25" customHeight="1" thickBot="1">
      <c r="A325" s="283"/>
      <c r="B325" s="284" t="s">
        <v>92</v>
      </c>
      <c r="C325" s="1087">
        <f>'Result Entry'!$CQ$3</f>
        <v>0</v>
      </c>
      <c r="D325" s="1088"/>
      <c r="E325" s="1089"/>
      <c r="F325" s="1061" t="str">
        <f>IF(OR(A297=0,A297=""),"",IF(OR(C325="",$I302="NSO"),"",VLOOKUP($A297,'Result Entry'!$B$9:$EB$208,131,0)))</f>
        <v>0/0</v>
      </c>
      <c r="G325" s="1060"/>
      <c r="H325" s="347">
        <f>IF(OR(A297=0,A297=""),"",IF(OR(C325="",$I302="NSO"),"",VLOOKUP($A297,'Result Entry'!$B$9:$EB$208,97,0)))</f>
        <v>0</v>
      </c>
      <c r="I325" s="1090" t="s">
        <v>87</v>
      </c>
      <c r="J325" s="1091"/>
      <c r="K325" s="1096"/>
      <c r="L325" s="1097"/>
      <c r="M325" s="1098"/>
      <c r="N325" s="965"/>
      <c r="O325" s="1158"/>
      <c r="P325" s="1158"/>
      <c r="Q325" s="1158"/>
      <c r="R325" s="1158"/>
      <c r="S325" s="1158"/>
    </row>
    <row r="326" spans="1:19" s="35" customFormat="1" ht="17.25" customHeight="1">
      <c r="A326" s="283"/>
      <c r="B326" s="284" t="s">
        <v>92</v>
      </c>
      <c r="C326" s="1105" t="s">
        <v>75</v>
      </c>
      <c r="D326" s="1106"/>
      <c r="E326" s="1106"/>
      <c r="F326" s="1106"/>
      <c r="G326" s="1106"/>
      <c r="H326" s="1107"/>
      <c r="I326" s="1092"/>
      <c r="J326" s="1093"/>
      <c r="K326" s="1099"/>
      <c r="L326" s="1100"/>
      <c r="M326" s="1101"/>
      <c r="N326" s="965"/>
      <c r="O326" s="1158"/>
      <c r="P326" s="1158"/>
      <c r="Q326" s="1158"/>
      <c r="R326" s="1158"/>
      <c r="S326" s="1158"/>
    </row>
    <row r="327" spans="1:19" s="35" customFormat="1" ht="17.25" customHeight="1">
      <c r="A327" s="283"/>
      <c r="B327" s="284" t="s">
        <v>92</v>
      </c>
      <c r="C327" s="348" t="s">
        <v>37</v>
      </c>
      <c r="D327" s="1108" t="s">
        <v>81</v>
      </c>
      <c r="E327" s="1109"/>
      <c r="F327" s="1108" t="s">
        <v>82</v>
      </c>
      <c r="G327" s="1110"/>
      <c r="H327" s="1111"/>
      <c r="I327" s="1094"/>
      <c r="J327" s="1095"/>
      <c r="K327" s="1102"/>
      <c r="L327" s="1103"/>
      <c r="M327" s="1104"/>
      <c r="N327" s="965"/>
      <c r="O327" s="1158"/>
      <c r="P327" s="1158"/>
      <c r="Q327" s="1158"/>
      <c r="R327" s="1158"/>
      <c r="S327" s="1158"/>
    </row>
    <row r="328" spans="1:19" s="35" customFormat="1" ht="17.25" customHeight="1">
      <c r="A328" s="283"/>
      <c r="B328" s="284" t="s">
        <v>92</v>
      </c>
      <c r="C328" s="349" t="s">
        <v>76</v>
      </c>
      <c r="D328" s="1061" t="s">
        <v>161</v>
      </c>
      <c r="E328" s="1112"/>
      <c r="F328" s="1061" t="s">
        <v>83</v>
      </c>
      <c r="G328" s="1113"/>
      <c r="H328" s="1114"/>
      <c r="I328" s="1115" t="s">
        <v>88</v>
      </c>
      <c r="J328" s="1116"/>
      <c r="K328" s="1116"/>
      <c r="L328" s="1116"/>
      <c r="M328" s="1117"/>
      <c r="N328" s="965"/>
      <c r="O328" s="1158"/>
      <c r="P328" s="1158"/>
      <c r="Q328" s="1158"/>
      <c r="R328" s="1158"/>
      <c r="S328" s="1158"/>
    </row>
    <row r="329" spans="1:19" s="35" customFormat="1" ht="17.25" customHeight="1">
      <c r="A329" s="283"/>
      <c r="B329" s="284" t="s">
        <v>92</v>
      </c>
      <c r="C329" s="350" t="s">
        <v>77</v>
      </c>
      <c r="D329" s="1061" t="s">
        <v>162</v>
      </c>
      <c r="E329" s="1112"/>
      <c r="F329" s="1061" t="s">
        <v>84</v>
      </c>
      <c r="G329" s="1113"/>
      <c r="H329" s="1114"/>
      <c r="I329" s="1118"/>
      <c r="J329" s="1119"/>
      <c r="K329" s="1119"/>
      <c r="L329" s="1119"/>
      <c r="M329" s="1120"/>
      <c r="N329" s="965"/>
      <c r="O329" s="1158"/>
      <c r="P329" s="1158"/>
      <c r="Q329" s="1158"/>
      <c r="R329" s="1158"/>
      <c r="S329" s="1158"/>
    </row>
    <row r="330" spans="1:19" s="35" customFormat="1" ht="17.25" customHeight="1">
      <c r="A330" s="283"/>
      <c r="B330" s="284" t="s">
        <v>92</v>
      </c>
      <c r="C330" s="350" t="s">
        <v>79</v>
      </c>
      <c r="D330" s="1061" t="s">
        <v>163</v>
      </c>
      <c r="E330" s="1112"/>
      <c r="F330" s="1061" t="s">
        <v>85</v>
      </c>
      <c r="G330" s="1113"/>
      <c r="H330" s="1114"/>
      <c r="I330" s="1118"/>
      <c r="J330" s="1119"/>
      <c r="K330" s="1119"/>
      <c r="L330" s="1119"/>
      <c r="M330" s="1120"/>
      <c r="N330" s="965"/>
      <c r="O330" s="1158"/>
      <c r="P330" s="1158"/>
      <c r="Q330" s="1158"/>
      <c r="R330" s="1158"/>
      <c r="S330" s="1158"/>
    </row>
    <row r="331" spans="1:19" s="35" customFormat="1" ht="17.25" customHeight="1">
      <c r="A331" s="283"/>
      <c r="B331" s="284" t="s">
        <v>92</v>
      </c>
      <c r="C331" s="350" t="s">
        <v>78</v>
      </c>
      <c r="D331" s="1061" t="s">
        <v>164</v>
      </c>
      <c r="E331" s="1112"/>
      <c r="F331" s="1061" t="s">
        <v>166</v>
      </c>
      <c r="G331" s="1113"/>
      <c r="H331" s="1114"/>
      <c r="I331" s="1121"/>
      <c r="J331" s="1122"/>
      <c r="K331" s="1122"/>
      <c r="L331" s="1122"/>
      <c r="M331" s="1123"/>
      <c r="N331" s="965"/>
      <c r="O331" s="1158"/>
      <c r="P331" s="1158"/>
      <c r="Q331" s="1158"/>
      <c r="R331" s="1158"/>
      <c r="S331" s="1158"/>
    </row>
    <row r="332" spans="1:19" s="35" customFormat="1" ht="17.25" customHeight="1" thickBot="1">
      <c r="A332" s="283"/>
      <c r="B332" s="351" t="s">
        <v>92</v>
      </c>
      <c r="C332" s="352" t="s">
        <v>80</v>
      </c>
      <c r="D332" s="1128" t="s">
        <v>165</v>
      </c>
      <c r="E332" s="1129"/>
      <c r="F332" s="1128" t="s">
        <v>86</v>
      </c>
      <c r="G332" s="1130"/>
      <c r="H332" s="1131"/>
      <c r="I332" s="1132" t="s">
        <v>117</v>
      </c>
      <c r="J332" s="1133"/>
      <c r="K332" s="1133"/>
      <c r="L332" s="1133"/>
      <c r="M332" s="1134"/>
      <c r="N332" s="965"/>
      <c r="O332" s="1158"/>
      <c r="P332" s="1158"/>
      <c r="Q332" s="1158"/>
      <c r="R332" s="1158"/>
      <c r="S332" s="1158"/>
    </row>
    <row r="333" spans="1:19" s="35" customFormat="1" ht="17.25" customHeight="1" thickBot="1">
      <c r="A333" s="1135"/>
      <c r="B333" s="1135"/>
      <c r="C333" s="1135"/>
      <c r="D333" s="1135"/>
      <c r="E333" s="1135"/>
      <c r="F333" s="1135"/>
      <c r="G333" s="1135"/>
      <c r="H333" s="1135"/>
      <c r="I333" s="1135"/>
      <c r="J333" s="1135"/>
      <c r="K333" s="1135"/>
      <c r="L333" s="1135"/>
      <c r="M333" s="1135"/>
      <c r="N333" s="965"/>
      <c r="O333" s="1158"/>
      <c r="P333" s="1158"/>
      <c r="Q333" s="1158"/>
      <c r="R333" s="1158"/>
      <c r="S333" s="1158"/>
    </row>
    <row r="334" spans="1:19" s="138" customFormat="1" ht="20.25" customHeight="1" thickBot="1">
      <c r="A334" s="278">
        <f>IF(OR(A297=0,A297=""),"",A297+1)</f>
        <v>10</v>
      </c>
      <c r="B334" s="962" t="s">
        <v>60</v>
      </c>
      <c r="C334" s="963"/>
      <c r="D334" s="963"/>
      <c r="E334" s="963"/>
      <c r="F334" s="963"/>
      <c r="G334" s="963"/>
      <c r="H334" s="963"/>
      <c r="I334" s="963"/>
      <c r="J334" s="963"/>
      <c r="K334" s="963"/>
      <c r="L334" s="963"/>
      <c r="M334" s="964"/>
      <c r="N334" s="965"/>
      <c r="O334" s="1158"/>
      <c r="P334" s="1158"/>
      <c r="Q334" s="1158"/>
      <c r="R334" s="1158"/>
      <c r="S334" s="1158"/>
    </row>
    <row r="335" spans="1:19" ht="42.75" customHeight="1">
      <c r="A335" s="279"/>
      <c r="B335" s="966">
        <v>108</v>
      </c>
      <c r="C335" s="968">
        <f>logo</f>
        <v>0</v>
      </c>
      <c r="D335" s="970" t="str">
        <f>Master!$E$8</f>
        <v xml:space="preserve">Govt.Sr.Sec.Sch. </v>
      </c>
      <c r="E335" s="971"/>
      <c r="F335" s="971"/>
      <c r="G335" s="971"/>
      <c r="H335" s="971"/>
      <c r="I335" s="971"/>
      <c r="J335" s="971"/>
      <c r="K335" s="971"/>
      <c r="L335" s="971"/>
      <c r="M335" s="972"/>
      <c r="N335" s="965"/>
      <c r="O335" s="1158"/>
      <c r="P335" s="1158"/>
      <c r="Q335" s="1158"/>
      <c r="R335" s="1158"/>
      <c r="S335" s="1158"/>
    </row>
    <row r="336" spans="1:19" ht="27" customHeight="1" thickBot="1">
      <c r="A336" s="279"/>
      <c r="B336" s="967"/>
      <c r="C336" s="969"/>
      <c r="D336" s="973" t="str">
        <f>Master!$E$11</f>
        <v>P.S.-Bapini (Jodhpur)</v>
      </c>
      <c r="E336" s="973"/>
      <c r="F336" s="973"/>
      <c r="G336" s="973"/>
      <c r="H336" s="973"/>
      <c r="I336" s="973"/>
      <c r="J336" s="973"/>
      <c r="K336" s="973"/>
      <c r="L336" s="973"/>
      <c r="M336" s="974"/>
      <c r="N336" s="965"/>
      <c r="O336" s="1158"/>
      <c r="P336" s="1158"/>
      <c r="Q336" s="1158"/>
      <c r="R336" s="1158"/>
      <c r="S336" s="1158"/>
    </row>
    <row r="337" spans="1:19" ht="37.5" customHeight="1">
      <c r="A337" s="279"/>
      <c r="B337" s="280"/>
      <c r="C337" s="975" t="s">
        <v>61</v>
      </c>
      <c r="D337" s="976"/>
      <c r="E337" s="976"/>
      <c r="F337" s="976"/>
      <c r="G337" s="976"/>
      <c r="H337" s="976"/>
      <c r="I337" s="977"/>
      <c r="J337" s="978" t="s">
        <v>89</v>
      </c>
      <c r="K337" s="978"/>
      <c r="L337" s="979">
        <f>Master!$E$14</f>
        <v>810000000</v>
      </c>
      <c r="M337" s="980"/>
      <c r="N337" s="965"/>
      <c r="O337" s="1158"/>
      <c r="P337" s="1158"/>
      <c r="Q337" s="1158"/>
      <c r="R337" s="1158"/>
      <c r="S337" s="1158"/>
    </row>
    <row r="338" spans="1:19" ht="7.5" customHeight="1" thickBot="1">
      <c r="A338" s="279"/>
      <c r="B338" s="281"/>
      <c r="C338" s="975"/>
      <c r="D338" s="976"/>
      <c r="E338" s="976"/>
      <c r="F338" s="976"/>
      <c r="G338" s="976"/>
      <c r="H338" s="976"/>
      <c r="I338" s="977"/>
      <c r="J338" s="981" t="s">
        <v>62</v>
      </c>
      <c r="K338" s="982"/>
      <c r="L338" s="991" t="str">
        <f>Master!$E$6</f>
        <v>2025-26</v>
      </c>
      <c r="M338" s="992"/>
      <c r="N338" s="965"/>
      <c r="O338" s="1158"/>
      <c r="P338" s="1158"/>
      <c r="Q338" s="1158"/>
      <c r="R338" s="1158"/>
      <c r="S338" s="1158"/>
    </row>
    <row r="339" spans="1:19" ht="23.25" customHeight="1" thickBot="1">
      <c r="A339" s="279"/>
      <c r="B339" s="281"/>
      <c r="C339" s="995" t="s">
        <v>118</v>
      </c>
      <c r="D339" s="996"/>
      <c r="E339" s="996"/>
      <c r="F339" s="996"/>
      <c r="G339" s="996"/>
      <c r="H339" s="996"/>
      <c r="I339" s="282">
        <f>IF(OR(A334=0,A334=""),"",VLOOKUP($A334,'Result Entry'!$B$9:$F$208,5,0))</f>
        <v>0</v>
      </c>
      <c r="J339" s="983"/>
      <c r="K339" s="984"/>
      <c r="L339" s="993"/>
      <c r="M339" s="994"/>
      <c r="N339" s="965"/>
      <c r="O339" s="1158"/>
      <c r="P339" s="1158"/>
      <c r="Q339" s="1158"/>
      <c r="R339" s="1158"/>
      <c r="S339" s="1158"/>
    </row>
    <row r="340" spans="1:19" s="35" customFormat="1" ht="19.5" customHeight="1">
      <c r="A340" s="283"/>
      <c r="B340" s="284" t="s">
        <v>92</v>
      </c>
      <c r="C340" s="997" t="s">
        <v>21</v>
      </c>
      <c r="D340" s="998"/>
      <c r="E340" s="998"/>
      <c r="F340" s="999"/>
      <c r="G340" s="285" t="s">
        <v>1</v>
      </c>
      <c r="H340" s="1000">
        <f>IF(OR(A334=0,A334=""),"",VLOOKUP($A334,'Result Entry'!$B$9:$EB$208,3,0))</f>
        <v>0</v>
      </c>
      <c r="I340" s="1000"/>
      <c r="J340" s="1000"/>
      <c r="K340" s="1000"/>
      <c r="L340" s="1000"/>
      <c r="M340" s="1001"/>
      <c r="N340" s="965"/>
      <c r="O340" s="1158"/>
      <c r="P340" s="1158"/>
      <c r="Q340" s="1158"/>
      <c r="R340" s="1158"/>
      <c r="S340" s="1158"/>
    </row>
    <row r="341" spans="1:19" s="35" customFormat="1" ht="19.5" customHeight="1">
      <c r="A341" s="283"/>
      <c r="B341" s="284" t="s">
        <v>92</v>
      </c>
      <c r="C341" s="985" t="s">
        <v>23</v>
      </c>
      <c r="D341" s="986"/>
      <c r="E341" s="986"/>
      <c r="F341" s="987"/>
      <c r="G341" s="286" t="s">
        <v>1</v>
      </c>
      <c r="H341" s="988">
        <f>IF(OR(A334=0,A334=""),"",VLOOKUP($A334,'Result Entry'!$B$9:$EB$208,6,0))</f>
        <v>0</v>
      </c>
      <c r="I341" s="988"/>
      <c r="J341" s="988"/>
      <c r="K341" s="988"/>
      <c r="L341" s="988"/>
      <c r="M341" s="989"/>
      <c r="N341" s="965"/>
      <c r="O341" s="1158"/>
      <c r="P341" s="1158"/>
      <c r="Q341" s="1158"/>
      <c r="R341" s="1158"/>
      <c r="S341" s="1158"/>
    </row>
    <row r="342" spans="1:19" s="35" customFormat="1" ht="19.5" customHeight="1">
      <c r="A342" s="283"/>
      <c r="B342" s="284" t="s">
        <v>92</v>
      </c>
      <c r="C342" s="985" t="s">
        <v>24</v>
      </c>
      <c r="D342" s="986"/>
      <c r="E342" s="986"/>
      <c r="F342" s="987"/>
      <c r="G342" s="286" t="s">
        <v>1</v>
      </c>
      <c r="H342" s="988">
        <f>IF(OR(A334=0,A334=""),"",VLOOKUP($A334,'Result Entry'!$B$9:$EB$208,7,0))</f>
        <v>0</v>
      </c>
      <c r="I342" s="988"/>
      <c r="J342" s="988"/>
      <c r="K342" s="988"/>
      <c r="L342" s="988"/>
      <c r="M342" s="989"/>
      <c r="N342" s="965"/>
      <c r="O342" s="1158"/>
      <c r="P342" s="1158"/>
      <c r="Q342" s="1158"/>
      <c r="R342" s="1158"/>
      <c r="S342" s="1158"/>
    </row>
    <row r="343" spans="1:19" s="35" customFormat="1" ht="19.5" customHeight="1">
      <c r="A343" s="283"/>
      <c r="B343" s="284" t="s">
        <v>92</v>
      </c>
      <c r="C343" s="985" t="s">
        <v>63</v>
      </c>
      <c r="D343" s="986"/>
      <c r="E343" s="986"/>
      <c r="F343" s="987"/>
      <c r="G343" s="286" t="s">
        <v>1</v>
      </c>
      <c r="H343" s="988">
        <f>IF(OR(A334=0,A334=""),"",VLOOKUP($A334,'Result Entry'!$B$9:$EB$208,8,0))</f>
        <v>0</v>
      </c>
      <c r="I343" s="988"/>
      <c r="J343" s="988"/>
      <c r="K343" s="988"/>
      <c r="L343" s="988"/>
      <c r="M343" s="989"/>
      <c r="N343" s="965"/>
      <c r="O343" s="1158"/>
      <c r="P343" s="1158"/>
      <c r="Q343" s="1158"/>
      <c r="R343" s="1158"/>
      <c r="S343" s="1158"/>
    </row>
    <row r="344" spans="1:19" s="35" customFormat="1" ht="19.5" customHeight="1">
      <c r="A344" s="283"/>
      <c r="B344" s="284" t="s">
        <v>92</v>
      </c>
      <c r="C344" s="985" t="s">
        <v>64</v>
      </c>
      <c r="D344" s="986"/>
      <c r="E344" s="986"/>
      <c r="F344" s="987"/>
      <c r="G344" s="286" t="s">
        <v>1</v>
      </c>
      <c r="H344" s="990" t="str">
        <f>IF(OR(A334=0,A334=""),"",CONCATENATE('Result Entry'!$F$4,'Result Entry'!$I$4))</f>
        <v>2(A)</v>
      </c>
      <c r="I344" s="988"/>
      <c r="J344" s="988"/>
      <c r="K344" s="988"/>
      <c r="L344" s="988"/>
      <c r="M344" s="989"/>
      <c r="N344" s="965"/>
      <c r="O344" s="1158"/>
      <c r="P344" s="1158"/>
      <c r="Q344" s="1158"/>
      <c r="R344" s="1158"/>
      <c r="S344" s="1158"/>
    </row>
    <row r="345" spans="1:19" s="35" customFormat="1" ht="19.5" customHeight="1" thickBot="1">
      <c r="A345" s="283"/>
      <c r="B345" s="284" t="s">
        <v>92</v>
      </c>
      <c r="C345" s="1014" t="s">
        <v>26</v>
      </c>
      <c r="D345" s="1015"/>
      <c r="E345" s="1015"/>
      <c r="F345" s="1016"/>
      <c r="G345" s="287" t="s">
        <v>1</v>
      </c>
      <c r="H345" s="1017">
        <f>IF(OR(A334=0,A334=""),"",VLOOKUP($A334,'Result Entry'!$B$9:$EB$208,9,0))</f>
        <v>0</v>
      </c>
      <c r="I345" s="1017"/>
      <c r="J345" s="1017"/>
      <c r="K345" s="1017"/>
      <c r="L345" s="1017"/>
      <c r="M345" s="1018"/>
      <c r="N345" s="965"/>
      <c r="O345" s="1158"/>
      <c r="P345" s="1158"/>
      <c r="Q345" s="1158"/>
      <c r="R345" s="1158"/>
      <c r="S345" s="1158"/>
    </row>
    <row r="346" spans="1:19" s="35" customFormat="1" ht="33.75" customHeight="1">
      <c r="A346" s="283"/>
      <c r="B346" s="288" t="s">
        <v>92</v>
      </c>
      <c r="C346" s="1019" t="s">
        <v>65</v>
      </c>
      <c r="D346" s="1020"/>
      <c r="E346" s="289" t="str">
        <f>'Result Entry'!$K$6</f>
        <v>First Test</v>
      </c>
      <c r="F346" s="290" t="str">
        <f>'Result Entry'!$L$6</f>
        <v>Second Test</v>
      </c>
      <c r="G346" s="291" t="str">
        <f>'Result Entry'!$M$6</f>
        <v>Third Test</v>
      </c>
      <c r="H346" s="292" t="s">
        <v>66</v>
      </c>
      <c r="I346" s="293" t="s">
        <v>132</v>
      </c>
      <c r="J346" s="294" t="s">
        <v>32</v>
      </c>
      <c r="K346" s="1021" t="s">
        <v>111</v>
      </c>
      <c r="L346" s="1022"/>
      <c r="M346" s="295" t="s">
        <v>112</v>
      </c>
      <c r="N346" s="965"/>
      <c r="O346" s="1158"/>
      <c r="P346" s="1158"/>
      <c r="Q346" s="1158"/>
      <c r="R346" s="1158"/>
      <c r="S346" s="1158"/>
    </row>
    <row r="347" spans="1:19" s="35" customFormat="1" ht="19.5" customHeight="1" thickBot="1">
      <c r="A347" s="283"/>
      <c r="B347" s="288" t="s">
        <v>92</v>
      </c>
      <c r="C347" s="1023" t="s">
        <v>67</v>
      </c>
      <c r="D347" s="1024"/>
      <c r="E347" s="296">
        <f>'Result Entry'!$K$7</f>
        <v>10</v>
      </c>
      <c r="F347" s="297">
        <f>'Result Entry'!$L$7</f>
        <v>10</v>
      </c>
      <c r="G347" s="298">
        <f>'Result Entry'!$M$7</f>
        <v>10</v>
      </c>
      <c r="H347" s="299">
        <f>'Result Entry'!$R$7</f>
        <v>70</v>
      </c>
      <c r="I347" s="300">
        <f>SUM(E347:H347)</f>
        <v>100</v>
      </c>
      <c r="J347" s="301">
        <f>'Result Entry'!$V$7</f>
        <v>100</v>
      </c>
      <c r="K347" s="1025">
        <f>I347+J347</f>
        <v>200</v>
      </c>
      <c r="L347" s="1026"/>
      <c r="M347" s="302" t="s">
        <v>36</v>
      </c>
      <c r="N347" s="965"/>
      <c r="O347" s="1158"/>
      <c r="P347" s="1158"/>
      <c r="Q347" s="1158"/>
      <c r="R347" s="1158"/>
      <c r="S347" s="1158"/>
    </row>
    <row r="348" spans="1:19" s="35" customFormat="1" ht="17.25" customHeight="1">
      <c r="A348" s="283"/>
      <c r="B348" s="288" t="s">
        <v>92</v>
      </c>
      <c r="C348" s="1002" t="str">
        <f>'Result Entry'!$K$3</f>
        <v>Hindi</v>
      </c>
      <c r="D348" s="1003"/>
      <c r="E348" s="303">
        <f>IF(OR(A334=0,A334=""),"",IF(OR(C348="",$I339="NSO"),"",VLOOKUP($A334,'Result Entry'!$B$9:$EB$208,10,0)))</f>
        <v>0</v>
      </c>
      <c r="F348" s="304">
        <f>IF(OR(A334=0,A334=""),"",IF(OR(C348="",$I339="NSO"),"",VLOOKUP($A334,'Result Entry'!$B$9:$EB$208,11,0)))</f>
        <v>0</v>
      </c>
      <c r="G348" s="305">
        <f>IF(OR(A334=0,A334=""),"",IF(OR(C348="",$I339="NSO"),"",VLOOKUP($A334,'Result Entry'!$B$9:$EB$208,12,0)))</f>
        <v>0</v>
      </c>
      <c r="H348" s="306">
        <f>IF(OR(A334=0,A334=""),"",IF(OR(C348="",$I339="NSO"),"",VLOOKUP($A334,'Result Entry'!$B$9:$EB$208,17,0)))</f>
        <v>0</v>
      </c>
      <c r="I348" s="307">
        <f t="shared" ref="I348:I349" si="26">SUM(E348:H348)</f>
        <v>0</v>
      </c>
      <c r="J348" s="308">
        <f>IF(OR(A334=0,A334=""),"",IF(OR(C348="",$I339="NSO"),"",VLOOKUP($A334,'Result Entry'!$B$9:$EB$208,21,0)))</f>
        <v>0</v>
      </c>
      <c r="K348" s="1004">
        <f>SUM(I348,J348)</f>
        <v>0</v>
      </c>
      <c r="L348" s="1005"/>
      <c r="M348" s="309" t="str">
        <f>IF(OR(A334=0,A334=""),"",IF(OR(C348="",$I339="NSO"),"",VLOOKUP($A334,'Result Entry'!$B$9:$EB$208,24,0)))</f>
        <v/>
      </c>
      <c r="N348" s="965"/>
      <c r="O348" s="1158"/>
      <c r="P348" s="1158"/>
      <c r="Q348" s="1158"/>
      <c r="R348" s="1158"/>
      <c r="S348" s="1158"/>
    </row>
    <row r="349" spans="1:19" s="35" customFormat="1" ht="17.25" customHeight="1">
      <c r="A349" s="283"/>
      <c r="B349" s="288" t="s">
        <v>92</v>
      </c>
      <c r="C349" s="1006" t="str">
        <f>'Result Entry'!$Z$3</f>
        <v>Mathematics</v>
      </c>
      <c r="D349" s="1007"/>
      <c r="E349" s="310">
        <f>IF(OR(A334=0,A334=""),"",IF(OR(C349="",$I339="NSO"),"",VLOOKUP($A334,'Result Entry'!$B$9:$EB$208,25,0)))</f>
        <v>0</v>
      </c>
      <c r="F349" s="311">
        <f>IF(OR(A334=0,A334=""),"",IF(OR(C349="",$I339="NSO"),"",VLOOKUP($A334,'Result Entry'!$B$9:$EB$208,26,0)))</f>
        <v>0</v>
      </c>
      <c r="G349" s="312">
        <f>IF(OR(A334=0,A334=""),"",IF(OR(C349="",$I339="NSO"),"",VLOOKUP($A334,'Result Entry'!$B$9:$EB$208,27,0)))</f>
        <v>0</v>
      </c>
      <c r="H349" s="306">
        <f>IF(OR(A334=0,A334=""),"",IF(OR(C349="",$I339="NSO"),"",VLOOKUP($A334,'Result Entry'!$B$9:$EB$208,32,0)))</f>
        <v>0</v>
      </c>
      <c r="I349" s="307">
        <f t="shared" si="26"/>
        <v>0</v>
      </c>
      <c r="J349" s="308">
        <f>IF(OR(A334=0,A334=""),"",IF(OR(C349="",$I339="NSO"),"",VLOOKUP($A334,'Result Entry'!$B$9:$EB$208,36,0)))</f>
        <v>0</v>
      </c>
      <c r="K349" s="1008">
        <f t="shared" ref="K349:K352" si="27">SUM(I349,J349)</f>
        <v>0</v>
      </c>
      <c r="L349" s="1009"/>
      <c r="M349" s="309" t="str">
        <f>IF(OR(A334=0,A334=""),"",IF(OR(C349="",$I339="NSO"),"",VLOOKUP($A334,'Result Entry'!$B$9:$EB$208,39,0)))</f>
        <v/>
      </c>
      <c r="N349" s="965"/>
      <c r="O349" s="1158"/>
      <c r="P349" s="1158"/>
      <c r="Q349" s="1158"/>
      <c r="R349" s="1158"/>
      <c r="S349" s="1158"/>
    </row>
    <row r="350" spans="1:19" s="35" customFormat="1" ht="17.25" customHeight="1" thickBot="1">
      <c r="A350" s="283"/>
      <c r="B350" s="288" t="s">
        <v>92</v>
      </c>
      <c r="C350" s="1010" t="str">
        <f>'Result Entry'!$BD$3</f>
        <v>Env. Study</v>
      </c>
      <c r="D350" s="1011"/>
      <c r="E350" s="313">
        <f>IF(OR(A334=0,A334=""),"",IF(OR(C350="",$I339="NSO"),"",VLOOKUP($A334,'Result Entry'!$B$9:$EB$208,55,0)))</f>
        <v>0</v>
      </c>
      <c r="F350" s="314">
        <f>IF(OR(A334=0,A334=""),"",IF(OR(C350="",$I339="NSO"),"",VLOOKUP($A334,'Result Entry'!$B$9:$EB$208,56,0)))</f>
        <v>0</v>
      </c>
      <c r="G350" s="315">
        <f>IF(OR(A334=0,A334=""),"",IF(OR(C350="",$I339="NSO"),"",VLOOKUP($A334,'Result Entry'!$B$9:$EB$208,57,0)))</f>
        <v>0</v>
      </c>
      <c r="H350" s="316">
        <f>IF(OR(A334=0,A334=""),"",IF(OR(C348="",$I339="NSO"),"",VLOOKUP($A334,'Result Entry'!$B$9:$EB$208,62,0)))</f>
        <v>0</v>
      </c>
      <c r="I350" s="317">
        <f>SUM(E350:H350)</f>
        <v>0</v>
      </c>
      <c r="J350" s="318">
        <f>IF(OR(A334=0,A334=""),"",IF(OR(C349="",$I339="NSO"),"",VLOOKUP($A334,'Result Entry'!$B$9:$EB$208,66,0)))</f>
        <v>0</v>
      </c>
      <c r="K350" s="1012">
        <f t="shared" si="27"/>
        <v>0</v>
      </c>
      <c r="L350" s="1013"/>
      <c r="M350" s="319" t="str">
        <f>IF(OR(A334=0,A334=""),"",IF(OR(C349="",$I339="NSO"),"",VLOOKUP($A334,'Result Entry'!$B$9:$EB$208,69,0)))</f>
        <v/>
      </c>
      <c r="N350" s="965"/>
      <c r="O350" s="1158"/>
      <c r="P350" s="1158"/>
      <c r="Q350" s="1158"/>
      <c r="R350" s="1158"/>
      <c r="S350" s="1158"/>
    </row>
    <row r="351" spans="1:19" s="35" customFormat="1" ht="17.25" customHeight="1">
      <c r="A351" s="283"/>
      <c r="B351" s="288" t="s">
        <v>92</v>
      </c>
      <c r="C351" s="1027" t="s">
        <v>67</v>
      </c>
      <c r="D351" s="1028"/>
      <c r="E351" s="320">
        <f>'Result Entry'!$AO$7</f>
        <v>5</v>
      </c>
      <c r="F351" s="321">
        <f>'Result Entry'!$AP$7</f>
        <v>5</v>
      </c>
      <c r="G351" s="322">
        <f>'Result Entry'!$AQ$7</f>
        <v>10</v>
      </c>
      <c r="H351" s="323">
        <f>'Result Entry'!$AV$7</f>
        <v>35</v>
      </c>
      <c r="I351" s="324">
        <f t="shared" ref="I351:I352" si="28">SUM(E351:H351)</f>
        <v>55</v>
      </c>
      <c r="J351" s="325">
        <f>'Result Entry'!$AZ$7</f>
        <v>50</v>
      </c>
      <c r="K351" s="1029">
        <f t="shared" si="27"/>
        <v>105</v>
      </c>
      <c r="L351" s="1030"/>
      <c r="M351" s="326" t="s">
        <v>36</v>
      </c>
      <c r="N351" s="965"/>
      <c r="O351" s="1158"/>
      <c r="P351" s="1158"/>
      <c r="Q351" s="1158"/>
      <c r="R351" s="1158"/>
      <c r="S351" s="1158"/>
    </row>
    <row r="352" spans="1:19" s="35" customFormat="1" ht="17.25" customHeight="1" thickBot="1">
      <c r="A352" s="283"/>
      <c r="B352" s="288" t="s">
        <v>92</v>
      </c>
      <c r="C352" s="1031" t="str">
        <f>'Result Entry'!$AO$3</f>
        <v>English</v>
      </c>
      <c r="D352" s="1032"/>
      <c r="E352" s="327">
        <f>IF(OR(A334=0,A334=""),"",IF(OR(C352="",$I339="NSO"),"",VLOOKUP($A334,'Result Entry'!$B$9:$EB$208,40,0)))</f>
        <v>0</v>
      </c>
      <c r="F352" s="328">
        <f>IF(OR(A334=0,A334=""),"",IF(OR(C352="",$I339="NSO"),"",VLOOKUP($A334,'Result Entry'!$B$9:$EB$208,41,0)))</f>
        <v>0</v>
      </c>
      <c r="G352" s="329">
        <f>IF(OR(A334=0,A334=""),"",IF(OR(C352="",$I339="NSO"),"",VLOOKUP($A334,'Result Entry'!$B$9:$EB$208,42,0)))</f>
        <v>0</v>
      </c>
      <c r="H352" s="330">
        <f>IF(OR(A334=0,A334=""),"",IF(OR(C352="",$I339="NSO"),"",VLOOKUP($A334,'Result Entry'!$B$9:$EB$208,47,0)))</f>
        <v>0</v>
      </c>
      <c r="I352" s="331">
        <f t="shared" si="28"/>
        <v>0</v>
      </c>
      <c r="J352" s="332">
        <f>IF(OR(A334=0,A334=""),"",IF(OR(C352="",$I339="NSO"),"",VLOOKUP($A334,'Result Entry'!$B$9:$EB$208,51,0)))</f>
        <v>0</v>
      </c>
      <c r="K352" s="1033">
        <f t="shared" si="27"/>
        <v>0</v>
      </c>
      <c r="L352" s="1034"/>
      <c r="M352" s="333" t="str">
        <f>IF(OR(A334=0,A334=""),"",IF(OR(C352="",$I339="NSO"),"",VLOOKUP($A334,'Result Entry'!$B$9:$EB$208,54,0)))</f>
        <v/>
      </c>
      <c r="N352" s="965"/>
      <c r="O352" s="1158"/>
      <c r="P352" s="1158"/>
      <c r="Q352" s="1158"/>
      <c r="R352" s="1158"/>
      <c r="S352" s="1158"/>
    </row>
    <row r="353" spans="1:19" s="35" customFormat="1" ht="17.25" customHeight="1" thickBot="1">
      <c r="A353" s="283"/>
      <c r="B353" s="288" t="s">
        <v>92</v>
      </c>
      <c r="C353" s="1035"/>
      <c r="D353" s="1036"/>
      <c r="E353" s="1036"/>
      <c r="F353" s="1036"/>
      <c r="G353" s="1036"/>
      <c r="H353" s="1036"/>
      <c r="I353" s="1036"/>
      <c r="J353" s="1036"/>
      <c r="K353" s="1036"/>
      <c r="L353" s="1036"/>
      <c r="M353" s="1037"/>
      <c r="N353" s="965"/>
      <c r="O353" s="1158"/>
      <c r="P353" s="1158"/>
      <c r="Q353" s="1158"/>
      <c r="R353" s="1158"/>
      <c r="S353" s="1158"/>
    </row>
    <row r="354" spans="1:19" s="35" customFormat="1" ht="17.25" customHeight="1">
      <c r="A354" s="283"/>
      <c r="B354" s="288" t="s">
        <v>92</v>
      </c>
      <c r="C354" s="1038" t="s">
        <v>113</v>
      </c>
      <c r="D354" s="1039"/>
      <c r="E354" s="1040"/>
      <c r="F354" s="1044" t="s">
        <v>114</v>
      </c>
      <c r="G354" s="1044"/>
      <c r="H354" s="1045" t="s">
        <v>115</v>
      </c>
      <c r="I354" s="1046"/>
      <c r="J354" s="334" t="s">
        <v>51</v>
      </c>
      <c r="K354" s="335" t="s">
        <v>116</v>
      </c>
      <c r="L354" s="336" t="s">
        <v>49</v>
      </c>
      <c r="M354" s="337" t="s">
        <v>53</v>
      </c>
      <c r="N354" s="965"/>
      <c r="O354" s="1158"/>
      <c r="P354" s="1158"/>
      <c r="Q354" s="1158"/>
      <c r="R354" s="1158"/>
      <c r="S354" s="1158"/>
    </row>
    <row r="355" spans="1:19" s="35" customFormat="1" ht="17.25" customHeight="1" thickBot="1">
      <c r="A355" s="283"/>
      <c r="B355" s="288" t="s">
        <v>92</v>
      </c>
      <c r="C355" s="1041"/>
      <c r="D355" s="1042"/>
      <c r="E355" s="1043"/>
      <c r="F355" s="1047">
        <f>IF(OR(A334=0,A334=""),"",IF(OR($I339="",$I339="NSO"),"",VLOOKUP($A334,'Result Entry'!$B$9:$EB$208,105,0)))</f>
        <v>705</v>
      </c>
      <c r="G355" s="1048"/>
      <c r="H355" s="1047">
        <f>IF(OR(A334=0,A334=""),"",IF(OR($I339="",$I339="NSO"),"",VLOOKUP($A334,'Result Entry'!$B$9:$EB$208,106,0)))</f>
        <v>0</v>
      </c>
      <c r="I355" s="1048"/>
      <c r="J355" s="338">
        <f>IF(OR(A334=0,A334=""),"",IF(OR($I339="",$I339="NSO"),"",VLOOKUP($A334,'Result Entry'!$B$9:$EB$208,107,0)))</f>
        <v>0</v>
      </c>
      <c r="K355" s="339" t="str">
        <f>IF(OR(A334=0,A334=""),"",IF(OR($I339="",$I339="NSO"),"",VLOOKUP($A334,'Result Entry'!$B$9:$EB$208,108,0)))</f>
        <v/>
      </c>
      <c r="L355" s="340" t="str">
        <f>IF(OR(A334=0,A334=""),"",IF(OR($I339="",$I339="NSO"),"",VLOOKUP($A334,'Result Entry'!$B$9:$EB$208,109,0)))</f>
        <v/>
      </c>
      <c r="M355" s="341" t="str">
        <f>IF(OR(A334=0,A334=""),"",IF(OR($I339="",$I339="NSO"),"",VLOOKUP($A334,'Result Entry'!$B$9:$EB$208,111,0)))</f>
        <v/>
      </c>
      <c r="N355" s="965"/>
      <c r="O355" s="1158"/>
      <c r="P355" s="1158"/>
      <c r="Q355" s="1158"/>
      <c r="R355" s="1158"/>
      <c r="S355" s="1158"/>
    </row>
    <row r="356" spans="1:19" s="35" customFormat="1" ht="17.25" customHeight="1" thickBot="1">
      <c r="A356" s="283"/>
      <c r="B356" s="284" t="s">
        <v>92</v>
      </c>
      <c r="C356" s="1067"/>
      <c r="D356" s="1068"/>
      <c r="E356" s="1068"/>
      <c r="F356" s="1068"/>
      <c r="G356" s="1068"/>
      <c r="H356" s="1069"/>
      <c r="I356" s="1070" t="s">
        <v>72</v>
      </c>
      <c r="J356" s="1071"/>
      <c r="K356" s="342">
        <f>IF(OR(A334=0,A334=""),"",IF(OR($I339="",$I339="NSO"),"",VLOOKUP($A334,'Result Entry'!$B$9:$EB$208,102,0)))</f>
        <v>0</v>
      </c>
      <c r="L356" s="1072" t="s">
        <v>91</v>
      </c>
      <c r="M356" s="1073"/>
      <c r="N356" s="965"/>
      <c r="O356" s="1158"/>
      <c r="P356" s="1158"/>
      <c r="Q356" s="1158"/>
      <c r="R356" s="1158"/>
      <c r="S356" s="1158"/>
    </row>
    <row r="357" spans="1:19" s="35" customFormat="1" ht="17.25" customHeight="1" thickBot="1">
      <c r="A357" s="283"/>
      <c r="B357" s="284" t="s">
        <v>92</v>
      </c>
      <c r="C357" s="1074" t="s">
        <v>71</v>
      </c>
      <c r="D357" s="1075"/>
      <c r="E357" s="1075"/>
      <c r="F357" s="1075"/>
      <c r="G357" s="1075"/>
      <c r="H357" s="1076"/>
      <c r="I357" s="1077" t="s">
        <v>73</v>
      </c>
      <c r="J357" s="1078"/>
      <c r="K357" s="343">
        <f>IF(OR(A334=0,A334=""),"",IF(OR($I339="",$I339="NSO"),"",VLOOKUP($A334,'Result Entry'!$B$9:$EB$208,103,0)))</f>
        <v>0</v>
      </c>
      <c r="L357" s="1079" t="str">
        <f>IF(OR(A334=0,A334=""),"",IF(OR($I339="",$I339="NSO"),"",VLOOKUP($A334,'Result Entry'!$B$9:$EB$208,104,0)))</f>
        <v/>
      </c>
      <c r="M357" s="1080"/>
      <c r="N357" s="965"/>
      <c r="O357" s="1158"/>
      <c r="P357" s="1158"/>
      <c r="Q357" s="1158"/>
      <c r="R357" s="1158"/>
      <c r="S357" s="1158"/>
    </row>
    <row r="358" spans="1:19" s="35" customFormat="1" ht="17.25" customHeight="1" thickBot="1">
      <c r="A358" s="283"/>
      <c r="B358" s="284" t="s">
        <v>92</v>
      </c>
      <c r="C358" s="1049" t="s">
        <v>65</v>
      </c>
      <c r="D358" s="1050"/>
      <c r="E358" s="1051"/>
      <c r="F358" s="1052" t="s">
        <v>68</v>
      </c>
      <c r="G358" s="1053"/>
      <c r="H358" s="344" t="s">
        <v>57</v>
      </c>
      <c r="I358" s="1054" t="s">
        <v>74</v>
      </c>
      <c r="J358" s="1055"/>
      <c r="K358" s="1056">
        <f>IF(OR(A334=0,A334=""),"",IF(OR($I339="",$I339="NSO"),"",VLOOKUP($A334,'Result Entry'!$B$9:$EB$208,112,0)))</f>
        <v>0</v>
      </c>
      <c r="L358" s="1056"/>
      <c r="M358" s="1057"/>
      <c r="N358" s="965"/>
      <c r="O358" s="1158"/>
      <c r="P358" s="1158"/>
      <c r="Q358" s="1158"/>
      <c r="R358" s="1158"/>
      <c r="S358" s="1158"/>
    </row>
    <row r="359" spans="1:19" s="35" customFormat="1" ht="17.25" customHeight="1">
      <c r="A359" s="283"/>
      <c r="B359" s="284" t="s">
        <v>92</v>
      </c>
      <c r="C359" s="1058" t="str">
        <f>'Result Entry'!$BS$3</f>
        <v>WORK EXP.</v>
      </c>
      <c r="D359" s="1059"/>
      <c r="E359" s="1060"/>
      <c r="F359" s="1061" t="str">
        <f>IF(OR(A334=0,A334=""),"",IF(OR(C359="",$I339="NSO"),"",VLOOKUP($A334,'Result Entry'!$B$9:$EB$208,119,0)))</f>
        <v>0/100</v>
      </c>
      <c r="G359" s="1060"/>
      <c r="H359" s="345" t="str">
        <f>IF(OR(A334=0,A334=""),"",IF(OR(C359="",$I339="NSO"),"",VLOOKUP($A334,'Result Entry'!$B$9:$EB$208,77,0)))</f>
        <v/>
      </c>
      <c r="I359" s="1062" t="s">
        <v>94</v>
      </c>
      <c r="J359" s="1063"/>
      <c r="K359" s="1064">
        <f>IF(OR(A334=0,A334=""),"",'Result Entry'!$U$2)</f>
        <v>46106</v>
      </c>
      <c r="L359" s="1065"/>
      <c r="M359" s="1066"/>
      <c r="N359" s="965"/>
      <c r="O359" s="1158"/>
      <c r="P359" s="1158"/>
      <c r="Q359" s="1158"/>
      <c r="R359" s="1158"/>
      <c r="S359" s="1158"/>
    </row>
    <row r="360" spans="1:19" s="35" customFormat="1" ht="17.25" customHeight="1">
      <c r="A360" s="283"/>
      <c r="B360" s="284" t="s">
        <v>92</v>
      </c>
      <c r="C360" s="1058" t="str">
        <f>'Result Entry'!$CA$3</f>
        <v>ART EDU.</v>
      </c>
      <c r="D360" s="1059"/>
      <c r="E360" s="1060"/>
      <c r="F360" s="1061" t="str">
        <f>IF(OR(A334=0,A334=""),"",IF(OR(C360="",$I339="NSO"),"",VLOOKUP($A334,'Result Entry'!$B$9:$EB$208,123,0)))</f>
        <v>0/100</v>
      </c>
      <c r="G360" s="1060"/>
      <c r="H360" s="346" t="str">
        <f>IF(OR(A334=0,A334=""),"",IF(OR(A334=0,A334=""),"",IF(OR(C360="",$I339="NSO"),"",VLOOKUP($A334,'Result Entry'!$B$9:$EB$208,85,0))))</f>
        <v/>
      </c>
      <c r="I360" s="1081"/>
      <c r="J360" s="1082"/>
      <c r="K360" s="1082"/>
      <c r="L360" s="1082"/>
      <c r="M360" s="1083"/>
      <c r="N360" s="965"/>
      <c r="O360" s="1158"/>
      <c r="P360" s="1158"/>
      <c r="Q360" s="1158"/>
      <c r="R360" s="1158"/>
      <c r="S360" s="1158"/>
    </row>
    <row r="361" spans="1:19" s="35" customFormat="1" ht="17.25" customHeight="1">
      <c r="A361" s="283"/>
      <c r="B361" s="284"/>
      <c r="C361" s="1058" t="str">
        <f>'Result Entry'!$CI$3</f>
        <v>H&amp;P. EDU.</v>
      </c>
      <c r="D361" s="1059"/>
      <c r="E361" s="1060"/>
      <c r="F361" s="1061" t="str">
        <f>IF(OR(A334=0,A334=""),"",IF(OR(C361="",$I339="NSO"),"",VLOOKUP($A334,'Result Entry'!$B$9:$EB$208,127,0)))</f>
        <v>0/100</v>
      </c>
      <c r="G361" s="1060"/>
      <c r="H361" s="346" t="str">
        <f>IF(OR(A334=0,A334=""),"",IF(OR(C361="",$I339="NSO"),"",VLOOKUP($A334,'Result Entry'!$B$9:$EB$208,93,0)))</f>
        <v/>
      </c>
      <c r="I361" s="1084"/>
      <c r="J361" s="1085"/>
      <c r="K361" s="1085"/>
      <c r="L361" s="1085"/>
      <c r="M361" s="1086"/>
      <c r="N361" s="965"/>
      <c r="O361" s="1158"/>
      <c r="P361" s="1158"/>
      <c r="Q361" s="1158"/>
      <c r="R361" s="1158"/>
      <c r="S361" s="1158"/>
    </row>
    <row r="362" spans="1:19" s="35" customFormat="1" ht="17.25" customHeight="1" thickBot="1">
      <c r="A362" s="283"/>
      <c r="B362" s="284" t="s">
        <v>92</v>
      </c>
      <c r="C362" s="1087">
        <f>'Result Entry'!$CQ$3</f>
        <v>0</v>
      </c>
      <c r="D362" s="1088"/>
      <c r="E362" s="1089"/>
      <c r="F362" s="1061" t="str">
        <f>IF(OR(A334=0,A334=""),"",IF(OR(C362="",$I339="NSO"),"",VLOOKUP($A334,'Result Entry'!$B$9:$EB$208,131,0)))</f>
        <v>0/0</v>
      </c>
      <c r="G362" s="1060"/>
      <c r="H362" s="347">
        <f>IF(OR(A334=0,A334=""),"",IF(OR(C362="",$I339="NSO"),"",VLOOKUP($A334,'Result Entry'!$B$9:$EB$208,97,0)))</f>
        <v>0</v>
      </c>
      <c r="I362" s="1090" t="s">
        <v>87</v>
      </c>
      <c r="J362" s="1091"/>
      <c r="K362" s="1096"/>
      <c r="L362" s="1097"/>
      <c r="M362" s="1098"/>
      <c r="N362" s="965"/>
      <c r="O362" s="1158"/>
      <c r="P362" s="1158"/>
      <c r="Q362" s="1158"/>
      <c r="R362" s="1158"/>
      <c r="S362" s="1158"/>
    </row>
    <row r="363" spans="1:19" s="35" customFormat="1" ht="17.25" customHeight="1">
      <c r="A363" s="283"/>
      <c r="B363" s="284" t="s">
        <v>92</v>
      </c>
      <c r="C363" s="1105" t="s">
        <v>75</v>
      </c>
      <c r="D363" s="1106"/>
      <c r="E363" s="1106"/>
      <c r="F363" s="1106"/>
      <c r="G363" s="1106"/>
      <c r="H363" s="1107"/>
      <c r="I363" s="1092"/>
      <c r="J363" s="1093"/>
      <c r="K363" s="1099"/>
      <c r="L363" s="1100"/>
      <c r="M363" s="1101"/>
      <c r="N363" s="965"/>
      <c r="O363" s="1158"/>
      <c r="P363" s="1158"/>
      <c r="Q363" s="1158"/>
      <c r="R363" s="1158"/>
      <c r="S363" s="1158"/>
    </row>
    <row r="364" spans="1:19" s="35" customFormat="1" ht="17.25" customHeight="1">
      <c r="A364" s="283"/>
      <c r="B364" s="284" t="s">
        <v>92</v>
      </c>
      <c r="C364" s="348" t="s">
        <v>37</v>
      </c>
      <c r="D364" s="1108" t="s">
        <v>81</v>
      </c>
      <c r="E364" s="1109"/>
      <c r="F364" s="1108" t="s">
        <v>82</v>
      </c>
      <c r="G364" s="1110"/>
      <c r="H364" s="1111"/>
      <c r="I364" s="1094"/>
      <c r="J364" s="1095"/>
      <c r="K364" s="1102"/>
      <c r="L364" s="1103"/>
      <c r="M364" s="1104"/>
      <c r="N364" s="965"/>
      <c r="O364" s="1158"/>
      <c r="P364" s="1158"/>
      <c r="Q364" s="1158"/>
      <c r="R364" s="1158"/>
      <c r="S364" s="1158"/>
    </row>
    <row r="365" spans="1:19" s="35" customFormat="1" ht="17.25" customHeight="1">
      <c r="A365" s="283"/>
      <c r="B365" s="284" t="s">
        <v>92</v>
      </c>
      <c r="C365" s="349" t="s">
        <v>76</v>
      </c>
      <c r="D365" s="1061" t="s">
        <v>161</v>
      </c>
      <c r="E365" s="1112"/>
      <c r="F365" s="1061" t="s">
        <v>83</v>
      </c>
      <c r="G365" s="1113"/>
      <c r="H365" s="1114"/>
      <c r="I365" s="1115" t="s">
        <v>88</v>
      </c>
      <c r="J365" s="1116"/>
      <c r="K365" s="1116"/>
      <c r="L365" s="1116"/>
      <c r="M365" s="1117"/>
      <c r="N365" s="965"/>
      <c r="O365" s="1158"/>
      <c r="P365" s="1158"/>
      <c r="Q365" s="1158"/>
      <c r="R365" s="1158"/>
      <c r="S365" s="1158"/>
    </row>
    <row r="366" spans="1:19" s="35" customFormat="1" ht="17.25" customHeight="1">
      <c r="A366" s="283"/>
      <c r="B366" s="284" t="s">
        <v>92</v>
      </c>
      <c r="C366" s="350" t="s">
        <v>77</v>
      </c>
      <c r="D366" s="1061" t="s">
        <v>162</v>
      </c>
      <c r="E366" s="1112"/>
      <c r="F366" s="1061" t="s">
        <v>84</v>
      </c>
      <c r="G366" s="1113"/>
      <c r="H366" s="1114"/>
      <c r="I366" s="1118"/>
      <c r="J366" s="1119"/>
      <c r="K366" s="1119"/>
      <c r="L366" s="1119"/>
      <c r="M366" s="1120"/>
      <c r="N366" s="965"/>
      <c r="O366" s="1158"/>
      <c r="P366" s="1158"/>
      <c r="Q366" s="1158"/>
      <c r="R366" s="1158"/>
      <c r="S366" s="1158"/>
    </row>
    <row r="367" spans="1:19" s="35" customFormat="1" ht="17.25" customHeight="1">
      <c r="A367" s="283"/>
      <c r="B367" s="284" t="s">
        <v>92</v>
      </c>
      <c r="C367" s="350" t="s">
        <v>79</v>
      </c>
      <c r="D367" s="1061" t="s">
        <v>163</v>
      </c>
      <c r="E367" s="1112"/>
      <c r="F367" s="1061" t="s">
        <v>85</v>
      </c>
      <c r="G367" s="1113"/>
      <c r="H367" s="1114"/>
      <c r="I367" s="1118"/>
      <c r="J367" s="1119"/>
      <c r="K367" s="1119"/>
      <c r="L367" s="1119"/>
      <c r="M367" s="1120"/>
      <c r="N367" s="965"/>
      <c r="O367" s="1158"/>
      <c r="P367" s="1158"/>
      <c r="Q367" s="1158"/>
      <c r="R367" s="1158"/>
      <c r="S367" s="1158"/>
    </row>
    <row r="368" spans="1:19" s="35" customFormat="1" ht="17.25" customHeight="1">
      <c r="A368" s="283"/>
      <c r="B368" s="284" t="s">
        <v>92</v>
      </c>
      <c r="C368" s="350" t="s">
        <v>78</v>
      </c>
      <c r="D368" s="1061" t="s">
        <v>164</v>
      </c>
      <c r="E368" s="1112"/>
      <c r="F368" s="1061" t="s">
        <v>166</v>
      </c>
      <c r="G368" s="1113"/>
      <c r="H368" s="1114"/>
      <c r="I368" s="1121"/>
      <c r="J368" s="1122"/>
      <c r="K368" s="1122"/>
      <c r="L368" s="1122"/>
      <c r="M368" s="1123"/>
      <c r="N368" s="965"/>
      <c r="O368" s="1158"/>
      <c r="P368" s="1158"/>
      <c r="Q368" s="1158"/>
      <c r="R368" s="1158"/>
      <c r="S368" s="1158"/>
    </row>
    <row r="369" spans="1:19" s="35" customFormat="1" ht="17.25" customHeight="1" thickBot="1">
      <c r="A369" s="283"/>
      <c r="B369" s="351" t="s">
        <v>92</v>
      </c>
      <c r="C369" s="352" t="s">
        <v>80</v>
      </c>
      <c r="D369" s="1128" t="s">
        <v>165</v>
      </c>
      <c r="E369" s="1129"/>
      <c r="F369" s="1128" t="s">
        <v>86</v>
      </c>
      <c r="G369" s="1130"/>
      <c r="H369" s="1131"/>
      <c r="I369" s="1132" t="s">
        <v>117</v>
      </c>
      <c r="J369" s="1133"/>
      <c r="K369" s="1133"/>
      <c r="L369" s="1133"/>
      <c r="M369" s="1134"/>
      <c r="N369" s="965"/>
      <c r="O369" s="1158"/>
      <c r="P369" s="1158"/>
      <c r="Q369" s="1158"/>
      <c r="R369" s="1158"/>
      <c r="S369" s="1158"/>
    </row>
    <row r="370" spans="1:19" s="35" customFormat="1" ht="17.25" customHeight="1">
      <c r="A370" s="1135"/>
      <c r="B370" s="1135"/>
      <c r="C370" s="1135"/>
      <c r="D370" s="1135"/>
      <c r="E370" s="1135"/>
      <c r="F370" s="1135"/>
      <c r="G370" s="1135"/>
      <c r="H370" s="1135"/>
      <c r="I370" s="1135"/>
      <c r="J370" s="1135"/>
      <c r="K370" s="1135"/>
      <c r="L370" s="1135"/>
      <c r="M370" s="1135"/>
      <c r="N370" s="965"/>
      <c r="O370" s="1158"/>
      <c r="P370" s="1158"/>
      <c r="Q370" s="1158"/>
      <c r="R370" s="1158"/>
      <c r="S370" s="1158"/>
    </row>
  </sheetData>
  <sheetProtection formatColumns="0" formatRows="0"/>
  <mergeCells count="847">
    <mergeCell ref="F368:H368"/>
    <mergeCell ref="D369:E369"/>
    <mergeCell ref="F369:H369"/>
    <mergeCell ref="I369:M369"/>
    <mergeCell ref="A370:M370"/>
    <mergeCell ref="D364:E364"/>
    <mergeCell ref="F364:H364"/>
    <mergeCell ref="D365:E365"/>
    <mergeCell ref="F365:H365"/>
    <mergeCell ref="I365:M368"/>
    <mergeCell ref="D366:E366"/>
    <mergeCell ref="F366:H366"/>
    <mergeCell ref="D367:E367"/>
    <mergeCell ref="F367:H367"/>
    <mergeCell ref="D368:E368"/>
    <mergeCell ref="C360:E360"/>
    <mergeCell ref="F360:G360"/>
    <mergeCell ref="I360:M361"/>
    <mergeCell ref="C361:E361"/>
    <mergeCell ref="F361:G361"/>
    <mergeCell ref="C362:E362"/>
    <mergeCell ref="F362:G362"/>
    <mergeCell ref="I362:J364"/>
    <mergeCell ref="K362:M364"/>
    <mergeCell ref="C363:H363"/>
    <mergeCell ref="C358:E358"/>
    <mergeCell ref="F358:G358"/>
    <mergeCell ref="I358:J358"/>
    <mergeCell ref="K358:M358"/>
    <mergeCell ref="C359:E359"/>
    <mergeCell ref="F359:G359"/>
    <mergeCell ref="I359:J359"/>
    <mergeCell ref="K359:M359"/>
    <mergeCell ref="C356:H356"/>
    <mergeCell ref="I356:J356"/>
    <mergeCell ref="L356:M356"/>
    <mergeCell ref="C357:H357"/>
    <mergeCell ref="I357:J357"/>
    <mergeCell ref="L357:M357"/>
    <mergeCell ref="C351:D351"/>
    <mergeCell ref="K351:L351"/>
    <mergeCell ref="C352:D352"/>
    <mergeCell ref="K352:L352"/>
    <mergeCell ref="C353:M353"/>
    <mergeCell ref="C354:E355"/>
    <mergeCell ref="F354:G354"/>
    <mergeCell ref="H354:I354"/>
    <mergeCell ref="F355:G355"/>
    <mergeCell ref="H355:I355"/>
    <mergeCell ref="C349:D349"/>
    <mergeCell ref="K349:L349"/>
    <mergeCell ref="C350:D350"/>
    <mergeCell ref="K350:L350"/>
    <mergeCell ref="C345:F345"/>
    <mergeCell ref="H345:M345"/>
    <mergeCell ref="C346:D346"/>
    <mergeCell ref="K346:L346"/>
    <mergeCell ref="C347:D347"/>
    <mergeCell ref="K347:L347"/>
    <mergeCell ref="N334:N370"/>
    <mergeCell ref="O334:S370"/>
    <mergeCell ref="B335:B336"/>
    <mergeCell ref="C335:C336"/>
    <mergeCell ref="D335:M335"/>
    <mergeCell ref="D336:M336"/>
    <mergeCell ref="C337:I338"/>
    <mergeCell ref="J337:K337"/>
    <mergeCell ref="L337:M337"/>
    <mergeCell ref="J338:K339"/>
    <mergeCell ref="C342:F342"/>
    <mergeCell ref="H342:M342"/>
    <mergeCell ref="C343:F343"/>
    <mergeCell ref="H343:M343"/>
    <mergeCell ref="C344:F344"/>
    <mergeCell ref="H344:M344"/>
    <mergeCell ref="L338:M339"/>
    <mergeCell ref="C339:H339"/>
    <mergeCell ref="C340:F340"/>
    <mergeCell ref="H340:M340"/>
    <mergeCell ref="C341:F341"/>
    <mergeCell ref="H341:M341"/>
    <mergeCell ref="C348:D348"/>
    <mergeCell ref="K348:L348"/>
    <mergeCell ref="F331:H331"/>
    <mergeCell ref="D332:E332"/>
    <mergeCell ref="F332:H332"/>
    <mergeCell ref="I332:M332"/>
    <mergeCell ref="A333:M333"/>
    <mergeCell ref="B334:M334"/>
    <mergeCell ref="D327:E327"/>
    <mergeCell ref="F327:H327"/>
    <mergeCell ref="D328:E328"/>
    <mergeCell ref="F328:H328"/>
    <mergeCell ref="I328:M331"/>
    <mergeCell ref="D329:E329"/>
    <mergeCell ref="F329:H329"/>
    <mergeCell ref="D330:E330"/>
    <mergeCell ref="F330:H330"/>
    <mergeCell ref="D331:E331"/>
    <mergeCell ref="C323:E323"/>
    <mergeCell ref="F323:G323"/>
    <mergeCell ref="I323:M324"/>
    <mergeCell ref="C324:E324"/>
    <mergeCell ref="F324:G324"/>
    <mergeCell ref="C325:E325"/>
    <mergeCell ref="F325:G325"/>
    <mergeCell ref="I325:J327"/>
    <mergeCell ref="K325:M327"/>
    <mergeCell ref="C326:H326"/>
    <mergeCell ref="C321:E321"/>
    <mergeCell ref="F321:G321"/>
    <mergeCell ref="I321:J321"/>
    <mergeCell ref="K321:M321"/>
    <mergeCell ref="C322:E322"/>
    <mergeCell ref="F322:G322"/>
    <mergeCell ref="I322:J322"/>
    <mergeCell ref="K322:M322"/>
    <mergeCell ref="C319:H319"/>
    <mergeCell ref="I319:J319"/>
    <mergeCell ref="L319:M319"/>
    <mergeCell ref="C320:H320"/>
    <mergeCell ref="I320:J320"/>
    <mergeCell ref="L320:M320"/>
    <mergeCell ref="C314:D314"/>
    <mergeCell ref="K314:L314"/>
    <mergeCell ref="C315:D315"/>
    <mergeCell ref="K315:L315"/>
    <mergeCell ref="C316:M316"/>
    <mergeCell ref="C317:E318"/>
    <mergeCell ref="F317:G317"/>
    <mergeCell ref="H317:I317"/>
    <mergeCell ref="F318:G318"/>
    <mergeCell ref="H318:I318"/>
    <mergeCell ref="C312:D312"/>
    <mergeCell ref="K312:L312"/>
    <mergeCell ref="C313:D313"/>
    <mergeCell ref="K313:L313"/>
    <mergeCell ref="C308:F308"/>
    <mergeCell ref="H308:M308"/>
    <mergeCell ref="C309:D309"/>
    <mergeCell ref="K309:L309"/>
    <mergeCell ref="C310:D310"/>
    <mergeCell ref="K310:L310"/>
    <mergeCell ref="N297:N333"/>
    <mergeCell ref="O297:S333"/>
    <mergeCell ref="B298:B299"/>
    <mergeCell ref="C298:C299"/>
    <mergeCell ref="D298:M298"/>
    <mergeCell ref="D299:M299"/>
    <mergeCell ref="C300:I301"/>
    <mergeCell ref="J300:K300"/>
    <mergeCell ref="L300:M300"/>
    <mergeCell ref="J301:K302"/>
    <mergeCell ref="C305:F305"/>
    <mergeCell ref="H305:M305"/>
    <mergeCell ref="C306:F306"/>
    <mergeCell ref="H306:M306"/>
    <mergeCell ref="C307:F307"/>
    <mergeCell ref="H307:M307"/>
    <mergeCell ref="L301:M302"/>
    <mergeCell ref="C302:H302"/>
    <mergeCell ref="C303:F303"/>
    <mergeCell ref="H303:M303"/>
    <mergeCell ref="C304:F304"/>
    <mergeCell ref="H304:M304"/>
    <mergeCell ref="C311:D311"/>
    <mergeCell ref="K311:L311"/>
    <mergeCell ref="F294:H294"/>
    <mergeCell ref="D295:E295"/>
    <mergeCell ref="F295:H295"/>
    <mergeCell ref="I295:M295"/>
    <mergeCell ref="A296:M296"/>
    <mergeCell ref="B297:M297"/>
    <mergeCell ref="D290:E290"/>
    <mergeCell ref="F290:H290"/>
    <mergeCell ref="D291:E291"/>
    <mergeCell ref="F291:H291"/>
    <mergeCell ref="I291:M294"/>
    <mergeCell ref="D292:E292"/>
    <mergeCell ref="F292:H292"/>
    <mergeCell ref="D293:E293"/>
    <mergeCell ref="F293:H293"/>
    <mergeCell ref="D294:E294"/>
    <mergeCell ref="C286:E286"/>
    <mergeCell ref="F286:G286"/>
    <mergeCell ref="I286:M287"/>
    <mergeCell ref="C287:E287"/>
    <mergeCell ref="F287:G287"/>
    <mergeCell ref="C288:E288"/>
    <mergeCell ref="F288:G288"/>
    <mergeCell ref="I288:J290"/>
    <mergeCell ref="K288:M290"/>
    <mergeCell ref="C289:H289"/>
    <mergeCell ref="C284:E284"/>
    <mergeCell ref="F284:G284"/>
    <mergeCell ref="I284:J284"/>
    <mergeCell ref="K284:M284"/>
    <mergeCell ref="C285:E285"/>
    <mergeCell ref="F285:G285"/>
    <mergeCell ref="I285:J285"/>
    <mergeCell ref="K285:M285"/>
    <mergeCell ref="C282:H282"/>
    <mergeCell ref="I282:J282"/>
    <mergeCell ref="L282:M282"/>
    <mergeCell ref="C283:H283"/>
    <mergeCell ref="I283:J283"/>
    <mergeCell ref="L283:M283"/>
    <mergeCell ref="C277:D277"/>
    <mergeCell ref="K277:L277"/>
    <mergeCell ref="C278:D278"/>
    <mergeCell ref="K278:L278"/>
    <mergeCell ref="C279:M279"/>
    <mergeCell ref="C280:E281"/>
    <mergeCell ref="F280:G280"/>
    <mergeCell ref="H280:I280"/>
    <mergeCell ref="F281:G281"/>
    <mergeCell ref="H281:I281"/>
    <mergeCell ref="C275:D275"/>
    <mergeCell ref="K275:L275"/>
    <mergeCell ref="C276:D276"/>
    <mergeCell ref="K276:L276"/>
    <mergeCell ref="C271:F271"/>
    <mergeCell ref="H271:M271"/>
    <mergeCell ref="C272:D272"/>
    <mergeCell ref="K272:L272"/>
    <mergeCell ref="C273:D273"/>
    <mergeCell ref="K273:L273"/>
    <mergeCell ref="N260:N296"/>
    <mergeCell ref="O260:S296"/>
    <mergeCell ref="B261:B262"/>
    <mergeCell ref="C261:C262"/>
    <mergeCell ref="D261:M261"/>
    <mergeCell ref="D262:M262"/>
    <mergeCell ref="C263:I264"/>
    <mergeCell ref="J263:K263"/>
    <mergeCell ref="L263:M263"/>
    <mergeCell ref="J264:K265"/>
    <mergeCell ref="C268:F268"/>
    <mergeCell ref="H268:M268"/>
    <mergeCell ref="C269:F269"/>
    <mergeCell ref="H269:M269"/>
    <mergeCell ref="C270:F270"/>
    <mergeCell ref="H270:M270"/>
    <mergeCell ref="L264:M265"/>
    <mergeCell ref="C265:H265"/>
    <mergeCell ref="C266:F266"/>
    <mergeCell ref="H266:M266"/>
    <mergeCell ref="C267:F267"/>
    <mergeCell ref="H267:M267"/>
    <mergeCell ref="C274:D274"/>
    <mergeCell ref="K274:L274"/>
    <mergeCell ref="F257:H257"/>
    <mergeCell ref="D258:E258"/>
    <mergeCell ref="F258:H258"/>
    <mergeCell ref="I258:M258"/>
    <mergeCell ref="A259:M259"/>
    <mergeCell ref="B260:M260"/>
    <mergeCell ref="D253:E253"/>
    <mergeCell ref="F253:H253"/>
    <mergeCell ref="D254:E254"/>
    <mergeCell ref="F254:H254"/>
    <mergeCell ref="I254:M257"/>
    <mergeCell ref="D255:E255"/>
    <mergeCell ref="F255:H255"/>
    <mergeCell ref="D256:E256"/>
    <mergeCell ref="F256:H256"/>
    <mergeCell ref="D257:E257"/>
    <mergeCell ref="C249:E249"/>
    <mergeCell ref="F249:G249"/>
    <mergeCell ref="I249:M250"/>
    <mergeCell ref="C250:E250"/>
    <mergeCell ref="F250:G250"/>
    <mergeCell ref="C251:E251"/>
    <mergeCell ref="F251:G251"/>
    <mergeCell ref="I251:J253"/>
    <mergeCell ref="K251:M253"/>
    <mergeCell ref="C252:H252"/>
    <mergeCell ref="C247:E247"/>
    <mergeCell ref="F247:G247"/>
    <mergeCell ref="I247:J247"/>
    <mergeCell ref="K247:M247"/>
    <mergeCell ref="C248:E248"/>
    <mergeCell ref="F248:G248"/>
    <mergeCell ref="I248:J248"/>
    <mergeCell ref="K248:M248"/>
    <mergeCell ref="C245:H245"/>
    <mergeCell ref="I245:J245"/>
    <mergeCell ref="L245:M245"/>
    <mergeCell ref="C246:H246"/>
    <mergeCell ref="I246:J246"/>
    <mergeCell ref="L246:M246"/>
    <mergeCell ref="C240:D240"/>
    <mergeCell ref="K240:L240"/>
    <mergeCell ref="C241:D241"/>
    <mergeCell ref="K241:L241"/>
    <mergeCell ref="C242:M242"/>
    <mergeCell ref="C243:E244"/>
    <mergeCell ref="F243:G243"/>
    <mergeCell ref="H243:I243"/>
    <mergeCell ref="F244:G244"/>
    <mergeCell ref="H244:I244"/>
    <mergeCell ref="C238:D238"/>
    <mergeCell ref="K238:L238"/>
    <mergeCell ref="C239:D239"/>
    <mergeCell ref="K239:L239"/>
    <mergeCell ref="C234:F234"/>
    <mergeCell ref="H234:M234"/>
    <mergeCell ref="C235:D235"/>
    <mergeCell ref="K235:L235"/>
    <mergeCell ref="C236:D236"/>
    <mergeCell ref="K236:L236"/>
    <mergeCell ref="N223:N259"/>
    <mergeCell ref="O223:S259"/>
    <mergeCell ref="B224:B225"/>
    <mergeCell ref="C224:C225"/>
    <mergeCell ref="D224:M224"/>
    <mergeCell ref="D225:M225"/>
    <mergeCell ref="C226:I227"/>
    <mergeCell ref="J226:K226"/>
    <mergeCell ref="L226:M226"/>
    <mergeCell ref="J227:K228"/>
    <mergeCell ref="C231:F231"/>
    <mergeCell ref="H231:M231"/>
    <mergeCell ref="C232:F232"/>
    <mergeCell ref="H232:M232"/>
    <mergeCell ref="C233:F233"/>
    <mergeCell ref="H233:M233"/>
    <mergeCell ref="L227:M228"/>
    <mergeCell ref="C228:H228"/>
    <mergeCell ref="C229:F229"/>
    <mergeCell ref="H229:M229"/>
    <mergeCell ref="C230:F230"/>
    <mergeCell ref="H230:M230"/>
    <mergeCell ref="C237:D237"/>
    <mergeCell ref="K237:L237"/>
    <mergeCell ref="F220:H220"/>
    <mergeCell ref="D221:E221"/>
    <mergeCell ref="F221:H221"/>
    <mergeCell ref="I221:M221"/>
    <mergeCell ref="A222:M222"/>
    <mergeCell ref="B223:M223"/>
    <mergeCell ref="D216:E216"/>
    <mergeCell ref="F216:H216"/>
    <mergeCell ref="D217:E217"/>
    <mergeCell ref="F217:H217"/>
    <mergeCell ref="I217:M220"/>
    <mergeCell ref="D218:E218"/>
    <mergeCell ref="F218:H218"/>
    <mergeCell ref="D219:E219"/>
    <mergeCell ref="F219:H219"/>
    <mergeCell ref="D220:E220"/>
    <mergeCell ref="C212:E212"/>
    <mergeCell ref="F212:G212"/>
    <mergeCell ref="I212:M213"/>
    <mergeCell ref="C213:E213"/>
    <mergeCell ref="F213:G213"/>
    <mergeCell ref="C214:E214"/>
    <mergeCell ref="F214:G214"/>
    <mergeCell ref="I214:J216"/>
    <mergeCell ref="K214:M216"/>
    <mergeCell ref="C215:H215"/>
    <mergeCell ref="C210:E210"/>
    <mergeCell ref="F210:G210"/>
    <mergeCell ref="I210:J210"/>
    <mergeCell ref="K210:M210"/>
    <mergeCell ref="C211:E211"/>
    <mergeCell ref="F211:G211"/>
    <mergeCell ref="I211:J211"/>
    <mergeCell ref="K211:M211"/>
    <mergeCell ref="C208:H208"/>
    <mergeCell ref="I208:J208"/>
    <mergeCell ref="L208:M208"/>
    <mergeCell ref="C209:H209"/>
    <mergeCell ref="I209:J209"/>
    <mergeCell ref="L209:M209"/>
    <mergeCell ref="C203:D203"/>
    <mergeCell ref="K203:L203"/>
    <mergeCell ref="C204:D204"/>
    <mergeCell ref="K204:L204"/>
    <mergeCell ref="C205:M205"/>
    <mergeCell ref="C206:E207"/>
    <mergeCell ref="F206:G206"/>
    <mergeCell ref="H206:I206"/>
    <mergeCell ref="F207:G207"/>
    <mergeCell ref="H207:I207"/>
    <mergeCell ref="C201:D201"/>
    <mergeCell ref="K201:L201"/>
    <mergeCell ref="C202:D202"/>
    <mergeCell ref="K202:L202"/>
    <mergeCell ref="C197:F197"/>
    <mergeCell ref="H197:M197"/>
    <mergeCell ref="C198:D198"/>
    <mergeCell ref="K198:L198"/>
    <mergeCell ref="C199:D199"/>
    <mergeCell ref="K199:L199"/>
    <mergeCell ref="N186:N222"/>
    <mergeCell ref="O186:S222"/>
    <mergeCell ref="B187:B188"/>
    <mergeCell ref="C187:C188"/>
    <mergeCell ref="D187:M187"/>
    <mergeCell ref="D188:M188"/>
    <mergeCell ref="C189:I190"/>
    <mergeCell ref="J189:K189"/>
    <mergeCell ref="L189:M189"/>
    <mergeCell ref="J190:K191"/>
    <mergeCell ref="C194:F194"/>
    <mergeCell ref="H194:M194"/>
    <mergeCell ref="C195:F195"/>
    <mergeCell ref="H195:M195"/>
    <mergeCell ref="C196:F196"/>
    <mergeCell ref="H196:M196"/>
    <mergeCell ref="L190:M191"/>
    <mergeCell ref="C191:H191"/>
    <mergeCell ref="C192:F192"/>
    <mergeCell ref="H192:M192"/>
    <mergeCell ref="C193:F193"/>
    <mergeCell ref="H193:M193"/>
    <mergeCell ref="C200:D200"/>
    <mergeCell ref="K200:L200"/>
    <mergeCell ref="F183:H183"/>
    <mergeCell ref="D184:E184"/>
    <mergeCell ref="F184:H184"/>
    <mergeCell ref="I184:M184"/>
    <mergeCell ref="A185:M185"/>
    <mergeCell ref="B186:M186"/>
    <mergeCell ref="D179:E179"/>
    <mergeCell ref="F179:H179"/>
    <mergeCell ref="D180:E180"/>
    <mergeCell ref="F180:H180"/>
    <mergeCell ref="I180:M183"/>
    <mergeCell ref="D181:E181"/>
    <mergeCell ref="F181:H181"/>
    <mergeCell ref="D182:E182"/>
    <mergeCell ref="F182:H182"/>
    <mergeCell ref="D183:E183"/>
    <mergeCell ref="C175:E175"/>
    <mergeCell ref="F175:G175"/>
    <mergeCell ref="I175:M176"/>
    <mergeCell ref="C176:E176"/>
    <mergeCell ref="F176:G176"/>
    <mergeCell ref="C177:E177"/>
    <mergeCell ref="F177:G177"/>
    <mergeCell ref="I177:J179"/>
    <mergeCell ref="K177:M179"/>
    <mergeCell ref="C178:H178"/>
    <mergeCell ref="C173:E173"/>
    <mergeCell ref="F173:G173"/>
    <mergeCell ref="I173:J173"/>
    <mergeCell ref="K173:M173"/>
    <mergeCell ref="C174:E174"/>
    <mergeCell ref="F174:G174"/>
    <mergeCell ref="I174:J174"/>
    <mergeCell ref="K174:M174"/>
    <mergeCell ref="C171:H171"/>
    <mergeCell ref="I171:J171"/>
    <mergeCell ref="L171:M171"/>
    <mergeCell ref="C172:H172"/>
    <mergeCell ref="I172:J172"/>
    <mergeCell ref="L172:M172"/>
    <mergeCell ref="C166:D166"/>
    <mergeCell ref="K166:L166"/>
    <mergeCell ref="C167:D167"/>
    <mergeCell ref="K167:L167"/>
    <mergeCell ref="C168:M168"/>
    <mergeCell ref="C169:E170"/>
    <mergeCell ref="F169:G169"/>
    <mergeCell ref="H169:I169"/>
    <mergeCell ref="F170:G170"/>
    <mergeCell ref="H170:I170"/>
    <mergeCell ref="C164:D164"/>
    <mergeCell ref="K164:L164"/>
    <mergeCell ref="C165:D165"/>
    <mergeCell ref="K165:L165"/>
    <mergeCell ref="C160:F160"/>
    <mergeCell ref="H160:M160"/>
    <mergeCell ref="C161:D161"/>
    <mergeCell ref="K161:L161"/>
    <mergeCell ref="C162:D162"/>
    <mergeCell ref="K162:L162"/>
    <mergeCell ref="N149:N185"/>
    <mergeCell ref="O149:S185"/>
    <mergeCell ref="B150:B151"/>
    <mergeCell ref="C150:C151"/>
    <mergeCell ref="D150:M150"/>
    <mergeCell ref="D151:M151"/>
    <mergeCell ref="C152:I153"/>
    <mergeCell ref="J152:K152"/>
    <mergeCell ref="L152:M152"/>
    <mergeCell ref="J153:K154"/>
    <mergeCell ref="C157:F157"/>
    <mergeCell ref="H157:M157"/>
    <mergeCell ref="C158:F158"/>
    <mergeCell ref="H158:M158"/>
    <mergeCell ref="C159:F159"/>
    <mergeCell ref="H159:M159"/>
    <mergeCell ref="L153:M154"/>
    <mergeCell ref="C154:H154"/>
    <mergeCell ref="C155:F155"/>
    <mergeCell ref="H155:M155"/>
    <mergeCell ref="C156:F156"/>
    <mergeCell ref="H156:M156"/>
    <mergeCell ref="C163:D163"/>
    <mergeCell ref="K163:L163"/>
    <mergeCell ref="F146:H146"/>
    <mergeCell ref="D147:E147"/>
    <mergeCell ref="F147:H147"/>
    <mergeCell ref="I147:M147"/>
    <mergeCell ref="A148:M148"/>
    <mergeCell ref="B149:M149"/>
    <mergeCell ref="D142:E142"/>
    <mergeCell ref="F142:H142"/>
    <mergeCell ref="D143:E143"/>
    <mergeCell ref="F143:H143"/>
    <mergeCell ref="I143:M146"/>
    <mergeCell ref="D144:E144"/>
    <mergeCell ref="F144:H144"/>
    <mergeCell ref="D145:E145"/>
    <mergeCell ref="F145:H145"/>
    <mergeCell ref="D146:E146"/>
    <mergeCell ref="C138:E138"/>
    <mergeCell ref="F138:G138"/>
    <mergeCell ref="I138:M139"/>
    <mergeCell ref="C139:E139"/>
    <mergeCell ref="F139:G139"/>
    <mergeCell ref="C140:E140"/>
    <mergeCell ref="F140:G140"/>
    <mergeCell ref="I140:J142"/>
    <mergeCell ref="K140:M142"/>
    <mergeCell ref="C141:H141"/>
    <mergeCell ref="C136:E136"/>
    <mergeCell ref="F136:G136"/>
    <mergeCell ref="I136:J136"/>
    <mergeCell ref="K136:M136"/>
    <mergeCell ref="C137:E137"/>
    <mergeCell ref="F137:G137"/>
    <mergeCell ref="I137:J137"/>
    <mergeCell ref="K137:M137"/>
    <mergeCell ref="C134:H134"/>
    <mergeCell ref="I134:J134"/>
    <mergeCell ref="L134:M134"/>
    <mergeCell ref="C135:H135"/>
    <mergeCell ref="I135:J135"/>
    <mergeCell ref="L135:M135"/>
    <mergeCell ref="C129:D129"/>
    <mergeCell ref="K129:L129"/>
    <mergeCell ref="C130:D130"/>
    <mergeCell ref="K130:L130"/>
    <mergeCell ref="C131:M131"/>
    <mergeCell ref="C132:E133"/>
    <mergeCell ref="F132:G132"/>
    <mergeCell ref="H132:I132"/>
    <mergeCell ref="F133:G133"/>
    <mergeCell ref="H133:I133"/>
    <mergeCell ref="C127:D127"/>
    <mergeCell ref="K127:L127"/>
    <mergeCell ref="C128:D128"/>
    <mergeCell ref="K128:L128"/>
    <mergeCell ref="C123:F123"/>
    <mergeCell ref="H123:M123"/>
    <mergeCell ref="C124:D124"/>
    <mergeCell ref="K124:L124"/>
    <mergeCell ref="C125:D125"/>
    <mergeCell ref="K125:L125"/>
    <mergeCell ref="N112:N148"/>
    <mergeCell ref="O112:S148"/>
    <mergeCell ref="B113:B114"/>
    <mergeCell ref="C113:C114"/>
    <mergeCell ref="D113:M113"/>
    <mergeCell ref="D114:M114"/>
    <mergeCell ref="C115:I116"/>
    <mergeCell ref="J115:K115"/>
    <mergeCell ref="L115:M115"/>
    <mergeCell ref="J116:K117"/>
    <mergeCell ref="C120:F120"/>
    <mergeCell ref="H120:M120"/>
    <mergeCell ref="C121:F121"/>
    <mergeCell ref="H121:M121"/>
    <mergeCell ref="C122:F122"/>
    <mergeCell ref="H122:M122"/>
    <mergeCell ref="L116:M117"/>
    <mergeCell ref="C117:H117"/>
    <mergeCell ref="C118:F118"/>
    <mergeCell ref="H118:M118"/>
    <mergeCell ref="C119:F119"/>
    <mergeCell ref="H119:M119"/>
    <mergeCell ref="C126:D126"/>
    <mergeCell ref="K126:L126"/>
    <mergeCell ref="F109:H109"/>
    <mergeCell ref="D110:E110"/>
    <mergeCell ref="F110:H110"/>
    <mergeCell ref="I110:M110"/>
    <mergeCell ref="A111:M111"/>
    <mergeCell ref="B112:M112"/>
    <mergeCell ref="D105:E105"/>
    <mergeCell ref="F105:H105"/>
    <mergeCell ref="D106:E106"/>
    <mergeCell ref="F106:H106"/>
    <mergeCell ref="I106:M109"/>
    <mergeCell ref="D107:E107"/>
    <mergeCell ref="F107:H107"/>
    <mergeCell ref="D108:E108"/>
    <mergeCell ref="F108:H108"/>
    <mergeCell ref="D109:E109"/>
    <mergeCell ref="C101:E101"/>
    <mergeCell ref="F101:G101"/>
    <mergeCell ref="I101:M102"/>
    <mergeCell ref="C102:E102"/>
    <mergeCell ref="F102:G102"/>
    <mergeCell ref="C103:E103"/>
    <mergeCell ref="F103:G103"/>
    <mergeCell ref="I103:J105"/>
    <mergeCell ref="K103:M105"/>
    <mergeCell ref="C104:H104"/>
    <mergeCell ref="C99:E99"/>
    <mergeCell ref="F99:G99"/>
    <mergeCell ref="I99:J99"/>
    <mergeCell ref="K99:M99"/>
    <mergeCell ref="C100:E100"/>
    <mergeCell ref="F100:G100"/>
    <mergeCell ref="I100:J100"/>
    <mergeCell ref="K100:M100"/>
    <mergeCell ref="C97:H97"/>
    <mergeCell ref="I97:J97"/>
    <mergeCell ref="L97:M97"/>
    <mergeCell ref="C98:H98"/>
    <mergeCell ref="I98:J98"/>
    <mergeCell ref="L98:M98"/>
    <mergeCell ref="C92:D92"/>
    <mergeCell ref="K92:L92"/>
    <mergeCell ref="C93:D93"/>
    <mergeCell ref="K93:L93"/>
    <mergeCell ref="C94:M94"/>
    <mergeCell ref="C95:E96"/>
    <mergeCell ref="F95:G95"/>
    <mergeCell ref="H95:I95"/>
    <mergeCell ref="F96:G96"/>
    <mergeCell ref="H96:I96"/>
    <mergeCell ref="K89:L89"/>
    <mergeCell ref="C90:D90"/>
    <mergeCell ref="K90:L90"/>
    <mergeCell ref="C91:D91"/>
    <mergeCell ref="K91:L91"/>
    <mergeCell ref="C86:F86"/>
    <mergeCell ref="H86:M86"/>
    <mergeCell ref="C87:D87"/>
    <mergeCell ref="K87:L87"/>
    <mergeCell ref="C88:D88"/>
    <mergeCell ref="K88:L88"/>
    <mergeCell ref="B75:M75"/>
    <mergeCell ref="N75:N111"/>
    <mergeCell ref="O75:S111"/>
    <mergeCell ref="B76:B77"/>
    <mergeCell ref="C76:C77"/>
    <mergeCell ref="D76:M76"/>
    <mergeCell ref="D77:M77"/>
    <mergeCell ref="C78:I79"/>
    <mergeCell ref="J78:K78"/>
    <mergeCell ref="L78:M78"/>
    <mergeCell ref="C83:F83"/>
    <mergeCell ref="H83:M83"/>
    <mergeCell ref="C84:F84"/>
    <mergeCell ref="H84:M84"/>
    <mergeCell ref="C85:F85"/>
    <mergeCell ref="H85:M85"/>
    <mergeCell ref="J79:K80"/>
    <mergeCell ref="L79:M80"/>
    <mergeCell ref="C80:H80"/>
    <mergeCell ref="C81:F81"/>
    <mergeCell ref="H81:M81"/>
    <mergeCell ref="C82:F82"/>
    <mergeCell ref="H82:M82"/>
    <mergeCell ref="C89:D89"/>
    <mergeCell ref="F72:H72"/>
    <mergeCell ref="D73:E73"/>
    <mergeCell ref="F73:H73"/>
    <mergeCell ref="I73:M73"/>
    <mergeCell ref="A74:M74"/>
    <mergeCell ref="O38:S74"/>
    <mergeCell ref="D68:E68"/>
    <mergeCell ref="F68:H68"/>
    <mergeCell ref="D69:E69"/>
    <mergeCell ref="F69:H69"/>
    <mergeCell ref="I69:M72"/>
    <mergeCell ref="D70:E70"/>
    <mergeCell ref="F70:H70"/>
    <mergeCell ref="D71:E71"/>
    <mergeCell ref="F71:H71"/>
    <mergeCell ref="D72:E72"/>
    <mergeCell ref="C64:E64"/>
    <mergeCell ref="F64:G64"/>
    <mergeCell ref="I64:M65"/>
    <mergeCell ref="C65:E65"/>
    <mergeCell ref="F65:G65"/>
    <mergeCell ref="C66:E66"/>
    <mergeCell ref="F66:G66"/>
    <mergeCell ref="I66:J68"/>
    <mergeCell ref="K66:M68"/>
    <mergeCell ref="C67:H67"/>
    <mergeCell ref="C62:E62"/>
    <mergeCell ref="F62:G62"/>
    <mergeCell ref="I62:J62"/>
    <mergeCell ref="K62:M62"/>
    <mergeCell ref="C63:E63"/>
    <mergeCell ref="F63:G63"/>
    <mergeCell ref="I63:J63"/>
    <mergeCell ref="K63:M63"/>
    <mergeCell ref="C60:H60"/>
    <mergeCell ref="I60:J60"/>
    <mergeCell ref="L60:M60"/>
    <mergeCell ref="C61:H61"/>
    <mergeCell ref="I61:J61"/>
    <mergeCell ref="L61:M61"/>
    <mergeCell ref="K55:L55"/>
    <mergeCell ref="C56:D56"/>
    <mergeCell ref="K56:L56"/>
    <mergeCell ref="C57:M57"/>
    <mergeCell ref="C58:E59"/>
    <mergeCell ref="F58:G58"/>
    <mergeCell ref="H58:I58"/>
    <mergeCell ref="F59:G59"/>
    <mergeCell ref="H59:I59"/>
    <mergeCell ref="C51:D51"/>
    <mergeCell ref="K51:L51"/>
    <mergeCell ref="C52:D52"/>
    <mergeCell ref="K52:L52"/>
    <mergeCell ref="C53:D53"/>
    <mergeCell ref="K53:L53"/>
    <mergeCell ref="C54:D54"/>
    <mergeCell ref="K54:L54"/>
    <mergeCell ref="C55:D55"/>
    <mergeCell ref="H47:M47"/>
    <mergeCell ref="C48:F48"/>
    <mergeCell ref="H48:M48"/>
    <mergeCell ref="C49:F49"/>
    <mergeCell ref="H49:M49"/>
    <mergeCell ref="C50:D50"/>
    <mergeCell ref="K50:L50"/>
    <mergeCell ref="C43:H43"/>
    <mergeCell ref="C44:F44"/>
    <mergeCell ref="H44:M44"/>
    <mergeCell ref="C45:F45"/>
    <mergeCell ref="H45:M45"/>
    <mergeCell ref="C46:F46"/>
    <mergeCell ref="H46:M46"/>
    <mergeCell ref="C41:I42"/>
    <mergeCell ref="J41:K41"/>
    <mergeCell ref="L41:M41"/>
    <mergeCell ref="J42:K43"/>
    <mergeCell ref="L42:M43"/>
    <mergeCell ref="O1:S1"/>
    <mergeCell ref="O2:O37"/>
    <mergeCell ref="S2:S37"/>
    <mergeCell ref="P14:R37"/>
    <mergeCell ref="B38:M38"/>
    <mergeCell ref="N38:N74"/>
    <mergeCell ref="B39:B40"/>
    <mergeCell ref="C39:C40"/>
    <mergeCell ref="D39:M39"/>
    <mergeCell ref="F35:H35"/>
    <mergeCell ref="D36:E36"/>
    <mergeCell ref="F36:H36"/>
    <mergeCell ref="I36:M36"/>
    <mergeCell ref="A37:M37"/>
    <mergeCell ref="P2:R4"/>
    <mergeCell ref="P5:R8"/>
    <mergeCell ref="P9:R10"/>
    <mergeCell ref="P11:R13"/>
    <mergeCell ref="C47:F47"/>
    <mergeCell ref="D32:E32"/>
    <mergeCell ref="F32:H32"/>
    <mergeCell ref="I32:M35"/>
    <mergeCell ref="D33:E33"/>
    <mergeCell ref="F33:H33"/>
    <mergeCell ref="D34:E34"/>
    <mergeCell ref="F34:H34"/>
    <mergeCell ref="D35:E35"/>
    <mergeCell ref="D40:M40"/>
    <mergeCell ref="C27:E27"/>
    <mergeCell ref="F27:G27"/>
    <mergeCell ref="I27:M28"/>
    <mergeCell ref="C28:E28"/>
    <mergeCell ref="F28:G28"/>
    <mergeCell ref="C29:E29"/>
    <mergeCell ref="F29:G29"/>
    <mergeCell ref="I29:J31"/>
    <mergeCell ref="K29:M31"/>
    <mergeCell ref="C30:H30"/>
    <mergeCell ref="D31:E31"/>
    <mergeCell ref="F31:H31"/>
    <mergeCell ref="C25:E25"/>
    <mergeCell ref="F25:G25"/>
    <mergeCell ref="I25:J25"/>
    <mergeCell ref="K25:M25"/>
    <mergeCell ref="C26:E26"/>
    <mergeCell ref="F26:G26"/>
    <mergeCell ref="I26:J26"/>
    <mergeCell ref="K26:M26"/>
    <mergeCell ref="C23:H23"/>
    <mergeCell ref="I23:J23"/>
    <mergeCell ref="L23:M23"/>
    <mergeCell ref="C24:H24"/>
    <mergeCell ref="I24:J24"/>
    <mergeCell ref="L24:M24"/>
    <mergeCell ref="C18:D18"/>
    <mergeCell ref="K18:L18"/>
    <mergeCell ref="C19:D19"/>
    <mergeCell ref="K19:L19"/>
    <mergeCell ref="C20:M20"/>
    <mergeCell ref="C21:E22"/>
    <mergeCell ref="F21:G21"/>
    <mergeCell ref="H21:I21"/>
    <mergeCell ref="F22:G22"/>
    <mergeCell ref="H22:I22"/>
    <mergeCell ref="C16:D16"/>
    <mergeCell ref="K16:L16"/>
    <mergeCell ref="C17:D17"/>
    <mergeCell ref="K17:L17"/>
    <mergeCell ref="C12:F12"/>
    <mergeCell ref="H12:M12"/>
    <mergeCell ref="C13:D13"/>
    <mergeCell ref="K13:L13"/>
    <mergeCell ref="C14:D14"/>
    <mergeCell ref="K14:L14"/>
    <mergeCell ref="B1:M1"/>
    <mergeCell ref="N1:N37"/>
    <mergeCell ref="B2:B3"/>
    <mergeCell ref="C2:C3"/>
    <mergeCell ref="D2:M2"/>
    <mergeCell ref="D3:M3"/>
    <mergeCell ref="C4:I5"/>
    <mergeCell ref="J4:K4"/>
    <mergeCell ref="L4:M4"/>
    <mergeCell ref="J5:K6"/>
    <mergeCell ref="C9:F9"/>
    <mergeCell ref="H9:M9"/>
    <mergeCell ref="C10:F10"/>
    <mergeCell ref="H10:M10"/>
    <mergeCell ref="C11:F11"/>
    <mergeCell ref="H11:M11"/>
    <mergeCell ref="L5:M6"/>
    <mergeCell ref="C6:H6"/>
    <mergeCell ref="C7:F7"/>
    <mergeCell ref="H7:M7"/>
    <mergeCell ref="C8:F8"/>
    <mergeCell ref="H8:M8"/>
    <mergeCell ref="C15:D15"/>
    <mergeCell ref="K15:L15"/>
  </mergeCells>
  <conditionalFormatting sqref="D1:I3 B4:B36 C25:H36 K7:L12 D21:H22 I36:M36 I32 K29 I21:I27 J1:M4 C6:C24 M7:M19 J21:M26 I6:I18 H7:H18 J7:J18 D7:G12 H19:J19 K18:K19 B1:C2 C4 D38:I40 B41:B73 C62:H73 K44:L49 D58:H59 I73:M73 I69 K66 I58:I64 J38:M41 C43:C61 M44:M56 J58:M63 I43:I55 H44:H55 J44:J55 D44:G49 H56:J56 K55:K56 B38:C39 C41 P5:R8 P11:R13 D75:I77 B78:B110 C99:H110 K81:L86 D95:H96 I110:M110 I106 K103 I95:I101 J75:M78 C80:C98 M81:M93 J95:M100 I80:I92 H81:H92 J81:J92 D81:G86 H93:J93 K92:K93 B75:C76 C78 D112:I114 B115:B147 C136:H147 K118:L123 D132:H133 I147:M147 I143 K140 I132:I138 J112:M115 C117:C135 M118:M130 J132:M137 I117:I129 H118:H129 J118:J129 D118:G123 H130:J130 K129:K130 B112:C113 C115 D149:I151 B152:B184 C173:H184 K155:L160 D169:H170 I184:M184 I180 K177 I169:I175 J149:M152 C154:C172 M155:M167 J169:M174 I154:I166 H155:H166 J155:J166 D155:G160 H167:J167 K166:K167 B149:C150 C152 D186:I188 B189:B221 C210:H221 K192:L197 D206:H207 I221:M221 I217 K214 I206:I212 J186:M189 C191:C209 M192:M204 J206:M211 I191:I203 H192:H203 J192:J203 D192:G197 H204:J204 K203:K204 B186:C187 C189 D223:I225 B226:B258 C247:H258 K229:L234 D243:H244 I258:M258 I254 K251 I243:I249 J223:M226 C228:C246 M229:M241 J243:M248 I228:I240 H229:H240 J229:J240 D229:G234 H241:J241 K240:K241 B223:C224 C226 D260:I262 B263:B295 C284:H295 K266:L271 D280:H281 I295:M295 I291 K288 I280:I286 J260:M263 C265:C283 M266:M278 J280:M285 I265:I277 H266:H277 J266:J277 D266:G271 H278:J278 K277:K278 B260:C261 C263 D297:I299 B300:B332 C321:H332 K303:L308 D317:H318 I332:M332 I328 K325 I317:I323 J297:M300 C302:C320 M303:M315 J317:M322 I302:I314 H303:H314 J303:J314 D303:G308 H315:J315 K314:K315 B297:C298 C300 D334:I336 B337:B369 C358:H369 K340:L345 D354:H355 I369:M369 I365 K362 I354:I360 J334:M337 C339:C357 M340:M352 J354:M359 I339:I351 H340:H351 J340:J351 D340:G345 H352:J352 K351:K352 B334:C335 C337 A1:A370">
    <cfRule type="cellIs" dxfId="81" priority="93" operator="equal">
      <formula>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80" priority="91" stopIfTrue="1" operator="containsText" text="f'k{kk foHkkx jktLFkku">
      <formula>NOT(ISERROR(SEARCH("f'k{kk foHkkx jktLFkku",B2)))</formula>
    </cfRule>
    <cfRule type="containsText" dxfId="79" priority="92" stopIfTrue="1" operator="containsText" text="iw.kkZad">
      <formula>NOT(ISERROR(SEARCH("iw.kkZad",B2)))</formula>
    </cfRule>
  </conditionalFormatting>
  <conditionalFormatting sqref="F26:G26 D25:D26 M25 D30:D36 F32:F33 F63:G63 D62:D63 M62 D67:D73 F69:F70">
    <cfRule type="cellIs" dxfId="78" priority="89" stopIfTrue="1" operator="equal">
      <formula>1800</formula>
    </cfRule>
    <cfRule type="cellIs" dxfId="77" priority="90" stopIfTrue="1" operator="equal">
      <formula>200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76" priority="88" stopIfTrue="1" operator="containsText" text="dsoy jktdh; fo|ky;ksa esa iz;ksx gsrq fu%'kqYd">
      <formula>NOT(ISERROR(SEARCH("dsoy jktdh; fo|ky;ksa esa iz;ksx gsrq fu%'kqYd",B2)))</formula>
    </cfRule>
  </conditionalFormatting>
  <conditionalFormatting sqref="F26:G29 F63:G66">
    <cfRule type="cellIs" dxfId="75" priority="86" operator="equal">
      <formula>"0/0"</formula>
    </cfRule>
    <cfRule type="cellIs" dxfId="74" priority="87" operator="equal">
      <formula>"0/100"</formula>
    </cfRule>
  </conditionalFormatting>
  <conditionalFormatting sqref="F26:H29 F63:H66">
    <cfRule type="cellIs" dxfId="73" priority="85" operator="equal">
      <formula>"0/50"</formula>
    </cfRule>
  </conditionalFormatting>
  <conditionalFormatting sqref="B2:B3 B39:B40">
    <cfRule type="cellIs" dxfId="72" priority="84" operator="equal">
      <formula>0</formula>
    </cfRule>
  </conditionalFormatting>
  <conditionalFormatting sqref="F100:G100 M99 K95 D95:H96 H87:H88 K97 H99:H103 F99 K103 D104:D110 I87:J91 M87 D76:D77 B76 M89:M93 K99:K100 F101:F110 H92:K93 C81:C98 C99:D102 C103:C109">
    <cfRule type="containsText" dxfId="71" priority="71" stopIfTrue="1" operator="containsText" text="f'k{kk foHkkx jktLFkku">
      <formula>NOT(ISERROR(SEARCH("f'k{kk foHkkx jktLFkku",B76)))</formula>
    </cfRule>
    <cfRule type="containsText" dxfId="70" priority="72" stopIfTrue="1" operator="containsText" text="iw.kkZad">
      <formula>NOT(ISERROR(SEARCH("iw.kkZad",B76)))</formula>
    </cfRule>
  </conditionalFormatting>
  <conditionalFormatting sqref="F100:G100 D99:D100 M99 D104:D110 F106:F107">
    <cfRule type="cellIs" dxfId="69" priority="69" stopIfTrue="1" operator="equal">
      <formula>1800</formula>
    </cfRule>
    <cfRule type="cellIs" dxfId="68" priority="70" stopIfTrue="1" operator="equal">
      <formula>200</formula>
    </cfRule>
  </conditionalFormatting>
  <conditionalFormatting sqref="F100:G100 M99 K95 D95:H96 H87:H88 K97 H99:H103 F99 K103 D104:D110 I87:J91 M87 D76:D77 B76 M89:M93 K99:K100 F101:F110 H92:K93 C81:C98 C99:D102 C103:C109">
    <cfRule type="containsText" dxfId="67" priority="68" stopIfTrue="1" operator="containsText" text="dsoy jktdh; fo|ky;ksa esa iz;ksx gsrq fu%'kqYd">
      <formula>NOT(ISERROR(SEARCH("dsoy jktdh; fo|ky;ksa esa iz;ksx gsrq fu%'kqYd",B76)))</formula>
    </cfRule>
  </conditionalFormatting>
  <conditionalFormatting sqref="F100:G103">
    <cfRule type="cellIs" dxfId="66" priority="66" operator="equal">
      <formula>"0/0"</formula>
    </cfRule>
    <cfRule type="cellIs" dxfId="65" priority="67" operator="equal">
      <formula>"0/100"</formula>
    </cfRule>
  </conditionalFormatting>
  <conditionalFormatting sqref="F100:H103">
    <cfRule type="cellIs" dxfId="64" priority="65" operator="equal">
      <formula>"0/50"</formula>
    </cfRule>
  </conditionalFormatting>
  <conditionalFormatting sqref="B76:B77">
    <cfRule type="cellIs" dxfId="63" priority="64" operator="equal">
      <formula>0</formula>
    </cfRule>
  </conditionalFormatting>
  <conditionalFormatting sqref="F137:G137 M136 K132 D132:H133 H124:H125 K134 H136:H140 F136 K140 D141:D147 I124:J128 M124 D113:D114 B113 M126:M130 K136:K137 F138:F147 H129:K130 C118:C135 C136:D139 C140:C146">
    <cfRule type="containsText" dxfId="62" priority="62" stopIfTrue="1" operator="containsText" text="f'k{kk foHkkx jktLFkku">
      <formula>NOT(ISERROR(SEARCH("f'k{kk foHkkx jktLFkku",B113)))</formula>
    </cfRule>
    <cfRule type="containsText" dxfId="61" priority="63" stopIfTrue="1" operator="containsText" text="iw.kkZad">
      <formula>NOT(ISERROR(SEARCH("iw.kkZad",B113)))</formula>
    </cfRule>
  </conditionalFormatting>
  <conditionalFormatting sqref="F137:G137 D136:D137 M136 D141:D147 F143:F144">
    <cfRule type="cellIs" dxfId="60" priority="60" stopIfTrue="1" operator="equal">
      <formula>1800</formula>
    </cfRule>
    <cfRule type="cellIs" dxfId="59" priority="61" stopIfTrue="1" operator="equal">
      <formula>200</formula>
    </cfRule>
  </conditionalFormatting>
  <conditionalFormatting sqref="F137:G137 M136 K132 D132:H133 H124:H125 K134 H136:H140 F136 K140 D141:D147 I124:J128 M124 D113:D114 B113 M126:M130 K136:K137 F138:F147 H129:K130 C118:C135 C136:D139 C140:C146">
    <cfRule type="containsText" dxfId="58" priority="59" stopIfTrue="1" operator="containsText" text="dsoy jktdh; fo|ky;ksa esa iz;ksx gsrq fu%'kqYd">
      <formula>NOT(ISERROR(SEARCH("dsoy jktdh; fo|ky;ksa esa iz;ksx gsrq fu%'kqYd",B113)))</formula>
    </cfRule>
  </conditionalFormatting>
  <conditionalFormatting sqref="F137:G140">
    <cfRule type="cellIs" dxfId="57" priority="57" operator="equal">
      <formula>"0/0"</formula>
    </cfRule>
    <cfRule type="cellIs" dxfId="56" priority="58" operator="equal">
      <formula>"0/100"</formula>
    </cfRule>
  </conditionalFormatting>
  <conditionalFormatting sqref="F137:H140">
    <cfRule type="cellIs" dxfId="55" priority="56" operator="equal">
      <formula>"0/50"</formula>
    </cfRule>
  </conditionalFormatting>
  <conditionalFormatting sqref="B113:B114">
    <cfRule type="cellIs" dxfId="54" priority="55" operator="equal">
      <formula>0</formula>
    </cfRule>
  </conditionalFormatting>
  <conditionalFormatting sqref="F174:G174 M173 K169 D169:H170 H161:H162 K171 H173:H177 F173 K177 D178:D184 I161:J165 M161 D150:D151 B150 M163:M167 K173:K174 F175:F184 H166:K167 C155:C172 C173:D176 C177:C183">
    <cfRule type="containsText" dxfId="53" priority="53" stopIfTrue="1" operator="containsText" text="f'k{kk foHkkx jktLFkku">
      <formula>NOT(ISERROR(SEARCH("f'k{kk foHkkx jktLFkku",B150)))</formula>
    </cfRule>
    <cfRule type="containsText" dxfId="52" priority="54" stopIfTrue="1" operator="containsText" text="iw.kkZad">
      <formula>NOT(ISERROR(SEARCH("iw.kkZad",B150)))</formula>
    </cfRule>
  </conditionalFormatting>
  <conditionalFormatting sqref="F174:G174 D173:D174 M173 D178:D184 F180:F181">
    <cfRule type="cellIs" dxfId="51" priority="51" stopIfTrue="1" operator="equal">
      <formula>1800</formula>
    </cfRule>
    <cfRule type="cellIs" dxfId="50" priority="52" stopIfTrue="1" operator="equal">
      <formula>200</formula>
    </cfRule>
  </conditionalFormatting>
  <conditionalFormatting sqref="F174:G174 M173 K169 D169:H170 H161:H162 K171 H173:H177 F173 K177 D178:D184 I161:J165 M161 D150:D151 B150 M163:M167 K173:K174 F175:F184 H166:K167 C155:C172 C173:D176 C177:C183">
    <cfRule type="containsText" dxfId="49" priority="50" stopIfTrue="1" operator="containsText" text="dsoy jktdh; fo|ky;ksa esa iz;ksx gsrq fu%'kqYd">
      <formula>NOT(ISERROR(SEARCH("dsoy jktdh; fo|ky;ksa esa iz;ksx gsrq fu%'kqYd",B150)))</formula>
    </cfRule>
  </conditionalFormatting>
  <conditionalFormatting sqref="F174:G177">
    <cfRule type="cellIs" dxfId="48" priority="48" operator="equal">
      <formula>"0/0"</formula>
    </cfRule>
    <cfRule type="cellIs" dxfId="47" priority="49" operator="equal">
      <formula>"0/100"</formula>
    </cfRule>
  </conditionalFormatting>
  <conditionalFormatting sqref="F174:H177">
    <cfRule type="cellIs" dxfId="46" priority="47" operator="equal">
      <formula>"0/50"</formula>
    </cfRule>
  </conditionalFormatting>
  <conditionalFormatting sqref="B150:B151">
    <cfRule type="cellIs" dxfId="45" priority="46" operator="equal">
      <formula>0</formula>
    </cfRule>
  </conditionalFormatting>
  <conditionalFormatting sqref="F211:G211 M210 K206 D206:H207 H198:H199 K208 H210:H214 F210 K214 D215:D221 I198:J202 M198 D187:D188 B187 M200:M204 K210:K211 F212:F221 H203:K204 C192:C209 C210:D213 C214:C220">
    <cfRule type="containsText" dxfId="44" priority="44" stopIfTrue="1" operator="containsText" text="f'k{kk foHkkx jktLFkku">
      <formula>NOT(ISERROR(SEARCH("f'k{kk foHkkx jktLFkku",B187)))</formula>
    </cfRule>
    <cfRule type="containsText" dxfId="43" priority="45" stopIfTrue="1" operator="containsText" text="iw.kkZad">
      <formula>NOT(ISERROR(SEARCH("iw.kkZad",B187)))</formula>
    </cfRule>
  </conditionalFormatting>
  <conditionalFormatting sqref="F211:G211 D210:D211 M210 D215:D221 F217:F218">
    <cfRule type="cellIs" dxfId="42" priority="42" stopIfTrue="1" operator="equal">
      <formula>1800</formula>
    </cfRule>
    <cfRule type="cellIs" dxfId="41" priority="43" stopIfTrue="1" operator="equal">
      <formula>200</formula>
    </cfRule>
  </conditionalFormatting>
  <conditionalFormatting sqref="F211:G211 M210 K206 D206:H207 H198:H199 K208 H210:H214 F210 K214 D215:D221 I198:J202 M198 D187:D188 B187 M200:M204 K210:K211 F212:F221 H203:K204 C192:C209 C210:D213 C214:C220">
    <cfRule type="containsText" dxfId="40" priority="41" stopIfTrue="1" operator="containsText" text="dsoy jktdh; fo|ky;ksa esa iz;ksx gsrq fu%'kqYd">
      <formula>NOT(ISERROR(SEARCH("dsoy jktdh; fo|ky;ksa esa iz;ksx gsrq fu%'kqYd",B187)))</formula>
    </cfRule>
  </conditionalFormatting>
  <conditionalFormatting sqref="F211:G214">
    <cfRule type="cellIs" dxfId="39" priority="39" operator="equal">
      <formula>"0/0"</formula>
    </cfRule>
    <cfRule type="cellIs" dxfId="38" priority="40" operator="equal">
      <formula>"0/100"</formula>
    </cfRule>
  </conditionalFormatting>
  <conditionalFormatting sqref="F211:H214">
    <cfRule type="cellIs" dxfId="37" priority="38" operator="equal">
      <formula>"0/50"</formula>
    </cfRule>
  </conditionalFormatting>
  <conditionalFormatting sqref="B187:B188">
    <cfRule type="cellIs" dxfId="36" priority="37" operator="equal">
      <formula>0</formula>
    </cfRule>
  </conditionalFormatting>
  <conditionalFormatting sqref="F248:G248 M247 K243 D243:H244 H235:H236 K245 H247:H251 F247 K251 D252:D258 I235:J239 M235 D224:D225 B224 M237:M241 K247:K248 F249:F258 H240:K241 C229:C246 C247:D250 C251:C257">
    <cfRule type="containsText" dxfId="35" priority="35" stopIfTrue="1" operator="containsText" text="f'k{kk foHkkx jktLFkku">
      <formula>NOT(ISERROR(SEARCH("f'k{kk foHkkx jktLFkku",B224)))</formula>
    </cfRule>
    <cfRule type="containsText" dxfId="34" priority="36" stopIfTrue="1" operator="containsText" text="iw.kkZad">
      <formula>NOT(ISERROR(SEARCH("iw.kkZad",B224)))</formula>
    </cfRule>
  </conditionalFormatting>
  <conditionalFormatting sqref="F248:G248 D247:D248 M247 D252:D258 F254:F255">
    <cfRule type="cellIs" dxfId="33" priority="33" stopIfTrue="1" operator="equal">
      <formula>1800</formula>
    </cfRule>
    <cfRule type="cellIs" dxfId="32" priority="34" stopIfTrue="1" operator="equal">
      <formula>200</formula>
    </cfRule>
  </conditionalFormatting>
  <conditionalFormatting sqref="F248:G248 M247 K243 D243:H244 H235:H236 K245 H247:H251 F247 K251 D252:D258 I235:J239 M235 D224:D225 B224 M237:M241 K247:K248 F249:F258 H240:K241 C229:C246 C247:D250 C251:C257">
    <cfRule type="containsText" dxfId="31" priority="32" stopIfTrue="1" operator="containsText" text="dsoy jktdh; fo|ky;ksa esa iz;ksx gsrq fu%'kqYd">
      <formula>NOT(ISERROR(SEARCH("dsoy jktdh; fo|ky;ksa esa iz;ksx gsrq fu%'kqYd",B224)))</formula>
    </cfRule>
  </conditionalFormatting>
  <conditionalFormatting sqref="F248:G251">
    <cfRule type="cellIs" dxfId="30" priority="30" operator="equal">
      <formula>"0/0"</formula>
    </cfRule>
    <cfRule type="cellIs" dxfId="29" priority="31" operator="equal">
      <formula>"0/100"</formula>
    </cfRule>
  </conditionalFormatting>
  <conditionalFormatting sqref="F248:H251">
    <cfRule type="cellIs" dxfId="28" priority="29" operator="equal">
      <formula>"0/50"</formula>
    </cfRule>
  </conditionalFormatting>
  <conditionalFormatting sqref="B224:B225">
    <cfRule type="cellIs" dxfId="27" priority="28" operator="equal">
      <formula>0</formula>
    </cfRule>
  </conditionalFormatting>
  <conditionalFormatting sqref="F285:G285 M284 K280 D280:H281 H272:H273 K282 H284:H288 F284 K288 D289:D295 I272:J276 M272 D261:D262 B261 M274:M278 K284:K285 F286:F295 H277:K278 C266:C283 C284:D287 C288:C294">
    <cfRule type="containsText" dxfId="26" priority="26" stopIfTrue="1" operator="containsText" text="f'k{kk foHkkx jktLFkku">
      <formula>NOT(ISERROR(SEARCH("f'k{kk foHkkx jktLFkku",B261)))</formula>
    </cfRule>
    <cfRule type="containsText" dxfId="25" priority="27" stopIfTrue="1" operator="containsText" text="iw.kkZad">
      <formula>NOT(ISERROR(SEARCH("iw.kkZad",B261)))</formula>
    </cfRule>
  </conditionalFormatting>
  <conditionalFormatting sqref="F285:G285 D284:D285 M284 D289:D295 F291:F292">
    <cfRule type="cellIs" dxfId="24" priority="24" stopIfTrue="1" operator="equal">
      <formula>1800</formula>
    </cfRule>
    <cfRule type="cellIs" dxfId="23" priority="25" stopIfTrue="1" operator="equal">
      <formula>200</formula>
    </cfRule>
  </conditionalFormatting>
  <conditionalFormatting sqref="F285:G285 M284 K280 D280:H281 H272:H273 K282 H284:H288 F284 K288 D289:D295 I272:J276 M272 D261:D262 B261 M274:M278 K284:K285 F286:F295 H277:K278 C266:C283 C284:D287 C288:C294">
    <cfRule type="containsText" dxfId="22" priority="23" stopIfTrue="1" operator="containsText" text="dsoy jktdh; fo|ky;ksa esa iz;ksx gsrq fu%'kqYd">
      <formula>NOT(ISERROR(SEARCH("dsoy jktdh; fo|ky;ksa esa iz;ksx gsrq fu%'kqYd",B261)))</formula>
    </cfRule>
  </conditionalFormatting>
  <conditionalFormatting sqref="F285:G288">
    <cfRule type="cellIs" dxfId="21" priority="21" operator="equal">
      <formula>"0/0"</formula>
    </cfRule>
    <cfRule type="cellIs" dxfId="20" priority="22" operator="equal">
      <formula>"0/100"</formula>
    </cfRule>
  </conditionalFormatting>
  <conditionalFormatting sqref="F285:H288">
    <cfRule type="cellIs" dxfId="19" priority="20" operator="equal">
      <formula>"0/50"</formula>
    </cfRule>
  </conditionalFormatting>
  <conditionalFormatting sqref="B261:B262">
    <cfRule type="cellIs" dxfId="18" priority="19" operator="equal">
      <formula>0</formula>
    </cfRule>
  </conditionalFormatting>
  <conditionalFormatting sqref="F322:G322 M321 K317 D317:H318 H309:H310 K319 H321:H325 F321 K325 D326:D332 I309:J313 M309 D298:D299 B298 M311:M315 K321:K322 F323:F332 H314:K315 C303:C320 C321:D324 C325:C331">
    <cfRule type="containsText" dxfId="17" priority="17" stopIfTrue="1" operator="containsText" text="f'k{kk foHkkx jktLFkku">
      <formula>NOT(ISERROR(SEARCH("f'k{kk foHkkx jktLFkku",B298)))</formula>
    </cfRule>
    <cfRule type="containsText" dxfId="16" priority="18" stopIfTrue="1" operator="containsText" text="iw.kkZad">
      <formula>NOT(ISERROR(SEARCH("iw.kkZad",B298)))</formula>
    </cfRule>
  </conditionalFormatting>
  <conditionalFormatting sqref="F322:G322 D321:D322 M321 D326:D332 F328:F329">
    <cfRule type="cellIs" dxfId="15" priority="15" stopIfTrue="1" operator="equal">
      <formula>1800</formula>
    </cfRule>
    <cfRule type="cellIs" dxfId="14" priority="16" stopIfTrue="1" operator="equal">
      <formula>200</formula>
    </cfRule>
  </conditionalFormatting>
  <conditionalFormatting sqref="F322:G322 M321 K317 D317:H318 H309:H310 K319 H321:H325 F321 K325 D326:D332 I309:J313 M309 D298:D299 B298 M311:M315 K321:K322 F323:F332 H314:K315 C303:C320 C321:D324 C325:C331">
    <cfRule type="containsText" dxfId="13" priority="14" stopIfTrue="1" operator="containsText" text="dsoy jktdh; fo|ky;ksa esa iz;ksx gsrq fu%'kqYd">
      <formula>NOT(ISERROR(SEARCH("dsoy jktdh; fo|ky;ksa esa iz;ksx gsrq fu%'kqYd",B298)))</formula>
    </cfRule>
  </conditionalFormatting>
  <conditionalFormatting sqref="F322:G325">
    <cfRule type="cellIs" dxfId="12" priority="12" operator="equal">
      <formula>"0/0"</formula>
    </cfRule>
    <cfRule type="cellIs" dxfId="11" priority="13" operator="equal">
      <formula>"0/100"</formula>
    </cfRule>
  </conditionalFormatting>
  <conditionalFormatting sqref="F322:H325">
    <cfRule type="cellIs" dxfId="10" priority="11" operator="equal">
      <formula>"0/50"</formula>
    </cfRule>
  </conditionalFormatting>
  <conditionalFormatting sqref="B298:B299">
    <cfRule type="cellIs" dxfId="9" priority="10" operator="equal">
      <formula>0</formula>
    </cfRule>
  </conditionalFormatting>
  <conditionalFormatting sqref="F359:G359 M358 K354 D354:H355 H346:H347 K356 H358:H362 F358 K362 D363:D369 I346:J350 M346 D335:D336 B335 M348:M352 K358:K359 F360:F369 H351:K352 C340:C357 C358:D361 C362:C368">
    <cfRule type="containsText" dxfId="8" priority="8" stopIfTrue="1" operator="containsText" text="f'k{kk foHkkx jktLFkku">
      <formula>NOT(ISERROR(SEARCH("f'k{kk foHkkx jktLFkku",B335)))</formula>
    </cfRule>
    <cfRule type="containsText" dxfId="7" priority="9" stopIfTrue="1" operator="containsText" text="iw.kkZad">
      <formula>NOT(ISERROR(SEARCH("iw.kkZad",B335)))</formula>
    </cfRule>
  </conditionalFormatting>
  <conditionalFormatting sqref="F359:G359 D358:D359 M358 D363:D369 F365:F366">
    <cfRule type="cellIs" dxfId="6" priority="6" stopIfTrue="1" operator="equal">
      <formula>1800</formula>
    </cfRule>
    <cfRule type="cellIs" dxfId="5" priority="7" stopIfTrue="1" operator="equal">
      <formula>200</formula>
    </cfRule>
  </conditionalFormatting>
  <conditionalFormatting sqref="F359:G359 M358 K354 D354:H355 H346:H347 K356 H358:H362 F358 K362 D363:D369 I346:J350 M346 D335:D336 B335 M348:M352 K358:K359 F360:F369 H351:K352 C340:C357 C358:D361 C362:C368">
    <cfRule type="containsText" dxfId="4" priority="5" stopIfTrue="1" operator="containsText" text="dsoy jktdh; fo|ky;ksa esa iz;ksx gsrq fu%'kqYd">
      <formula>NOT(ISERROR(SEARCH("dsoy jktdh; fo|ky;ksa esa iz;ksx gsrq fu%'kqYd",B335)))</formula>
    </cfRule>
  </conditionalFormatting>
  <conditionalFormatting sqref="F359:G362">
    <cfRule type="cellIs" dxfId="3" priority="3" operator="equal">
      <formula>"0/0"</formula>
    </cfRule>
    <cfRule type="cellIs" dxfId="2" priority="4" operator="equal">
      <formula>"0/100"</formula>
    </cfRule>
  </conditionalFormatting>
  <conditionalFormatting sqref="F359:H362">
    <cfRule type="cellIs" dxfId="1" priority="2" operator="equal">
      <formula>"0/50"</formula>
    </cfRule>
  </conditionalFormatting>
  <conditionalFormatting sqref="B335:B336">
    <cfRule type="cellIs" dxfId="0" priority="1" operator="equal">
      <formula>0</formula>
    </cfRule>
  </conditionalFormatting>
  <pageMargins left="0.25" right="0.25" top="0.2" bottom="0.22" header="0.19" footer="0.19"/>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2023-04-06T16:57:33Z</cp:lastPrinted>
  <dcterms:created xsi:type="dcterms:W3CDTF">2020-04-10T15:51:31Z</dcterms:created>
  <dcterms:modified xsi:type="dcterms:W3CDTF">2026-03-12T11:10:49Z</dcterms:modified>
</cp:coreProperties>
</file>