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30"/>
  </bookViews>
  <sheets>
    <sheet name="Gen. Detail" sheetId="1" r:id="rId1"/>
    <sheet name="school entry" sheetId="2" r:id="rId2"/>
    <sheet name="sub. with time table" sheetId="4" r:id="rId3"/>
    <sheet name="consolidated Room Plan" sheetId="13" r:id="rId4"/>
    <sheet name="Rooms Seating" sheetId="3" r:id="rId5"/>
    <sheet name="5 by 8 rows" sheetId="5" r:id="rId6"/>
    <sheet name="5 by 5 Rows" sheetId="14" r:id="rId7"/>
  </sheets>
  <calcPr calcId="124519"/>
</workbook>
</file>

<file path=xl/calcChain.xml><?xml version="1.0" encoding="utf-8"?>
<calcChain xmlns="http://schemas.openxmlformats.org/spreadsheetml/2006/main">
  <c r="E8" i="14"/>
  <c r="C8"/>
  <c r="C18"/>
  <c r="D21"/>
  <c r="C21"/>
  <c r="B21"/>
  <c r="A21"/>
  <c r="D20"/>
  <c r="C20"/>
  <c r="B20"/>
  <c r="A20"/>
  <c r="D19"/>
  <c r="C19"/>
  <c r="B19"/>
  <c r="A19"/>
  <c r="D18"/>
  <c r="D22" s="1"/>
  <c r="B18"/>
  <c r="A18"/>
  <c r="D16"/>
  <c r="A8"/>
  <c r="A9" s="1"/>
  <c r="A10" s="1"/>
  <c r="A11" s="1"/>
  <c r="A12" s="1"/>
  <c r="C9" s="1"/>
  <c r="C10" s="1"/>
  <c r="C11" s="1"/>
  <c r="C12" s="1"/>
  <c r="E5"/>
  <c r="B5"/>
  <c r="C4"/>
  <c r="E3"/>
  <c r="B3"/>
  <c r="A1"/>
  <c r="E9" l="1"/>
  <c r="E10" s="1"/>
  <c r="E11" s="1"/>
  <c r="E12" s="1"/>
  <c r="A22" i="5" l="1"/>
  <c r="B22"/>
  <c r="C22"/>
  <c r="D22"/>
  <c r="A23"/>
  <c r="B23"/>
  <c r="C23"/>
  <c r="D23"/>
  <c r="A24"/>
  <c r="B24"/>
  <c r="C24"/>
  <c r="D24"/>
  <c r="D21"/>
  <c r="D135" i="3"/>
  <c r="D134"/>
  <c r="C21" i="5"/>
  <c r="B21"/>
  <c r="A8" s="1"/>
  <c r="A9" s="1"/>
  <c r="A10" s="1"/>
  <c r="A11" s="1"/>
  <c r="A12" s="1"/>
  <c r="A13" s="1"/>
  <c r="A14" s="1"/>
  <c r="A15" s="1"/>
  <c r="C8" s="1"/>
  <c r="C9" s="1"/>
  <c r="C10" s="1"/>
  <c r="C11" s="1"/>
  <c r="C12" s="1"/>
  <c r="C13" s="1"/>
  <c r="C14" s="1"/>
  <c r="C15" s="1"/>
  <c r="A21"/>
  <c r="A134" i="3"/>
  <c r="D19" i="5"/>
  <c r="E5"/>
  <c r="D25"/>
  <c r="D10"/>
  <c r="B10"/>
  <c r="A275" i="3"/>
  <c r="B275"/>
  <c r="C275"/>
  <c r="D275"/>
  <c r="A276"/>
  <c r="B276"/>
  <c r="C276"/>
  <c r="D276"/>
  <c r="A277"/>
  <c r="B277"/>
  <c r="C277"/>
  <c r="D277"/>
  <c r="D274"/>
  <c r="C274"/>
  <c r="B274"/>
  <c r="A264" s="1"/>
  <c r="A265" s="1"/>
  <c r="A266" s="1"/>
  <c r="A267" s="1"/>
  <c r="A268" s="1"/>
  <c r="A274"/>
  <c r="D272"/>
  <c r="D261"/>
  <c r="D264"/>
  <c r="D265" s="1"/>
  <c r="D266" s="1"/>
  <c r="D267" s="1"/>
  <c r="D268" s="1"/>
  <c r="C264"/>
  <c r="C265" s="1"/>
  <c r="C266" s="1"/>
  <c r="C267" s="1"/>
  <c r="C268" s="1"/>
  <c r="B264"/>
  <c r="B265" s="1"/>
  <c r="B266" s="1"/>
  <c r="B267" s="1"/>
  <c r="B268" s="1"/>
  <c r="D243"/>
  <c r="A246"/>
  <c r="B246"/>
  <c r="C246"/>
  <c r="D246"/>
  <c r="A247"/>
  <c r="B247"/>
  <c r="C247"/>
  <c r="D247"/>
  <c r="A248"/>
  <c r="B248"/>
  <c r="C248"/>
  <c r="D248"/>
  <c r="D118"/>
  <c r="C245"/>
  <c r="B245"/>
  <c r="A235" s="1"/>
  <c r="A236" s="1"/>
  <c r="A237" s="1"/>
  <c r="A238" s="1"/>
  <c r="A239" s="1"/>
  <c r="A245"/>
  <c r="D232"/>
  <c r="D214"/>
  <c r="A217"/>
  <c r="B217"/>
  <c r="C217"/>
  <c r="D217"/>
  <c r="A218"/>
  <c r="B218"/>
  <c r="C218"/>
  <c r="D218"/>
  <c r="A219"/>
  <c r="B219"/>
  <c r="C219"/>
  <c r="D219"/>
  <c r="D216"/>
  <c r="D220" s="1"/>
  <c r="C216"/>
  <c r="B216"/>
  <c r="A216"/>
  <c r="D203"/>
  <c r="D235"/>
  <c r="D236" s="1"/>
  <c r="D237" s="1"/>
  <c r="D238" s="1"/>
  <c r="D239" s="1"/>
  <c r="C235"/>
  <c r="C236" s="1"/>
  <c r="C237" s="1"/>
  <c r="C238" s="1"/>
  <c r="C239" s="1"/>
  <c r="B235"/>
  <c r="B236" s="1"/>
  <c r="B237" s="1"/>
  <c r="B238" s="1"/>
  <c r="B239" s="1"/>
  <c r="D206"/>
  <c r="D207" s="1"/>
  <c r="D208" s="1"/>
  <c r="D209" s="1"/>
  <c r="D210" s="1"/>
  <c r="C206"/>
  <c r="C207" s="1"/>
  <c r="C208" s="1"/>
  <c r="C209" s="1"/>
  <c r="C210" s="1"/>
  <c r="B206"/>
  <c r="B207" s="1"/>
  <c r="B208" s="1"/>
  <c r="B209" s="1"/>
  <c r="B210" s="1"/>
  <c r="A206"/>
  <c r="A207" s="1"/>
  <c r="A208" s="1"/>
  <c r="A209" s="1"/>
  <c r="A210" s="1"/>
  <c r="A188"/>
  <c r="B188"/>
  <c r="C188"/>
  <c r="D188"/>
  <c r="A189"/>
  <c r="B189"/>
  <c r="C189"/>
  <c r="D189"/>
  <c r="A190"/>
  <c r="B190"/>
  <c r="D177" s="1"/>
  <c r="D178" s="1"/>
  <c r="D179" s="1"/>
  <c r="D180" s="1"/>
  <c r="D181" s="1"/>
  <c r="C190"/>
  <c r="D190"/>
  <c r="D187"/>
  <c r="C187"/>
  <c r="B187"/>
  <c r="A187"/>
  <c r="D185"/>
  <c r="B177"/>
  <c r="A177"/>
  <c r="A178" s="1"/>
  <c r="A179" s="1"/>
  <c r="A180" s="1"/>
  <c r="A181" s="1"/>
  <c r="D174"/>
  <c r="D145"/>
  <c r="C177"/>
  <c r="C178" s="1"/>
  <c r="C179" s="1"/>
  <c r="C180" s="1"/>
  <c r="C181" s="1"/>
  <c r="B178"/>
  <c r="B179" s="1"/>
  <c r="B180" s="1"/>
  <c r="B181" s="1"/>
  <c r="A159"/>
  <c r="B159"/>
  <c r="B148" s="1"/>
  <c r="B149" s="1"/>
  <c r="B150" s="1"/>
  <c r="B151" s="1"/>
  <c r="B152" s="1"/>
  <c r="C159"/>
  <c r="D159"/>
  <c r="A160"/>
  <c r="B160"/>
  <c r="C160"/>
  <c r="D160"/>
  <c r="A161"/>
  <c r="B161"/>
  <c r="C161"/>
  <c r="D161"/>
  <c r="D158"/>
  <c r="C158"/>
  <c r="B158"/>
  <c r="A148" s="1"/>
  <c r="A149" s="1"/>
  <c r="A150" s="1"/>
  <c r="A151" s="1"/>
  <c r="A152" s="1"/>
  <c r="A158"/>
  <c r="D156"/>
  <c r="D101"/>
  <c r="D90"/>
  <c r="D73"/>
  <c r="D34"/>
  <c r="D45"/>
  <c r="D16"/>
  <c r="C148"/>
  <c r="C149" s="1"/>
  <c r="C150" s="1"/>
  <c r="C151" s="1"/>
  <c r="C152" s="1"/>
  <c r="D148"/>
  <c r="D149" s="1"/>
  <c r="D150" s="1"/>
  <c r="D151" s="1"/>
  <c r="D152" s="1"/>
  <c r="C105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M7"/>
  <c r="L7"/>
  <c r="AC2"/>
  <c r="AB2"/>
  <c r="AA2"/>
  <c r="Z2"/>
  <c r="Y2"/>
  <c r="X2"/>
  <c r="W2"/>
  <c r="V2"/>
  <c r="U2"/>
  <c r="T2"/>
  <c r="S2"/>
  <c r="R2"/>
  <c r="AC5"/>
  <c r="AC6" s="1"/>
  <c r="AC7" s="1"/>
  <c r="AC8" s="1"/>
  <c r="AC9" s="1"/>
  <c r="AC10" s="1"/>
  <c r="AC11" s="1"/>
  <c r="AC12" s="1"/>
  <c r="AC13" s="1"/>
  <c r="AC14" s="1"/>
  <c r="AC15" s="1"/>
  <c r="AC16" s="1"/>
  <c r="AC17" s="1"/>
  <c r="AC18" s="1"/>
  <c r="AC19" s="1"/>
  <c r="AC20" s="1"/>
  <c r="AC21" s="1"/>
  <c r="AC22" s="1"/>
  <c r="AC23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AC68" s="1"/>
  <c r="AC69" s="1"/>
  <c r="AC70" s="1"/>
  <c r="AC71" s="1"/>
  <c r="AC72" s="1"/>
  <c r="AC73" s="1"/>
  <c r="AC74" s="1"/>
  <c r="AC75" s="1"/>
  <c r="AC76" s="1"/>
  <c r="AC77" s="1"/>
  <c r="AC78" s="1"/>
  <c r="AC79" s="1"/>
  <c r="AC80" s="1"/>
  <c r="AC81" s="1"/>
  <c r="AC82" s="1"/>
  <c r="AC83" s="1"/>
  <c r="AC84" s="1"/>
  <c r="AC85" s="1"/>
  <c r="AC86" s="1"/>
  <c r="AC87" s="1"/>
  <c r="AC88" s="1"/>
  <c r="AC89" s="1"/>
  <c r="AC90" s="1"/>
  <c r="AC91" s="1"/>
  <c r="AC92" s="1"/>
  <c r="AC93" s="1"/>
  <c r="AC94" s="1"/>
  <c r="AC95" s="1"/>
  <c r="AC96" s="1"/>
  <c r="AC97" s="1"/>
  <c r="AC98" s="1"/>
  <c r="AC99" s="1"/>
  <c r="AC100" s="1"/>
  <c r="AC101" s="1"/>
  <c r="AC102" s="1"/>
  <c r="AC103" s="1"/>
  <c r="AC104" s="1"/>
  <c r="AC105" s="1"/>
  <c r="AC106" s="1"/>
  <c r="AC107" s="1"/>
  <c r="AC108" s="1"/>
  <c r="AC109" s="1"/>
  <c r="AC110" s="1"/>
  <c r="AC111" s="1"/>
  <c r="AC112" s="1"/>
  <c r="AC113" s="1"/>
  <c r="AC114" s="1"/>
  <c r="AC115" s="1"/>
  <c r="AC116" s="1"/>
  <c r="AC117" s="1"/>
  <c r="AC118" s="1"/>
  <c r="AC119" s="1"/>
  <c r="AC120" s="1"/>
  <c r="AC121" s="1"/>
  <c r="AC122" s="1"/>
  <c r="AC123" s="1"/>
  <c r="AC124" s="1"/>
  <c r="AC125" s="1"/>
  <c r="AC126" s="1"/>
  <c r="AC127" s="1"/>
  <c r="AC128" s="1"/>
  <c r="AC129" s="1"/>
  <c r="AC130" s="1"/>
  <c r="AC131" s="1"/>
  <c r="AC132" s="1"/>
  <c r="AC133" s="1"/>
  <c r="AC134" s="1"/>
  <c r="AC135" s="1"/>
  <c r="AC136" s="1"/>
  <c r="AC137" s="1"/>
  <c r="AC138" s="1"/>
  <c r="AC139" s="1"/>
  <c r="AC140" s="1"/>
  <c r="AC141" s="1"/>
  <c r="AC142" s="1"/>
  <c r="AC143" s="1"/>
  <c r="AC144" s="1"/>
  <c r="AC145" s="1"/>
  <c r="AC146" s="1"/>
  <c r="AC147" s="1"/>
  <c r="AC148" s="1"/>
  <c r="AC149" s="1"/>
  <c r="AC150" s="1"/>
  <c r="AC151" s="1"/>
  <c r="AC152" s="1"/>
  <c r="AC153" s="1"/>
  <c r="AC154" s="1"/>
  <c r="AC155" s="1"/>
  <c r="AC156" s="1"/>
  <c r="AC157" s="1"/>
  <c r="AC158" s="1"/>
  <c r="AC159" s="1"/>
  <c r="AC160" s="1"/>
  <c r="AC161" s="1"/>
  <c r="AC162" s="1"/>
  <c r="AC163" s="1"/>
  <c r="AC164" s="1"/>
  <c r="AC165" s="1"/>
  <c r="AC166" s="1"/>
  <c r="AC167" s="1"/>
  <c r="AC168" s="1"/>
  <c r="AC169" s="1"/>
  <c r="AB5"/>
  <c r="AB6" s="1"/>
  <c r="AB7" s="1"/>
  <c r="AB8" s="1"/>
  <c r="AB9" s="1"/>
  <c r="AB10" s="1"/>
  <c r="AB11" s="1"/>
  <c r="AB12" s="1"/>
  <c r="AB13" s="1"/>
  <c r="AB14" s="1"/>
  <c r="AB15" s="1"/>
  <c r="AB16" s="1"/>
  <c r="AB17" s="1"/>
  <c r="AB18" s="1"/>
  <c r="AB19" s="1"/>
  <c r="AB20" s="1"/>
  <c r="AB21" s="1"/>
  <c r="AB22" s="1"/>
  <c r="AB23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AB53" s="1"/>
  <c r="AB54" s="1"/>
  <c r="AB55" s="1"/>
  <c r="AB56" s="1"/>
  <c r="AB57" s="1"/>
  <c r="AB58" s="1"/>
  <c r="AB59" s="1"/>
  <c r="AB60" s="1"/>
  <c r="AB61" s="1"/>
  <c r="AB62" s="1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B76" s="1"/>
  <c r="AB77" s="1"/>
  <c r="AB78" s="1"/>
  <c r="AB79" s="1"/>
  <c r="AB80" s="1"/>
  <c r="AB81" s="1"/>
  <c r="AB82" s="1"/>
  <c r="AB83" s="1"/>
  <c r="AB84" s="1"/>
  <c r="AB85" s="1"/>
  <c r="AB86" s="1"/>
  <c r="AB87" s="1"/>
  <c r="AB88" s="1"/>
  <c r="AB89" s="1"/>
  <c r="AB90" s="1"/>
  <c r="AB91" s="1"/>
  <c r="AB92" s="1"/>
  <c r="AB93" s="1"/>
  <c r="AB94" s="1"/>
  <c r="AB95" s="1"/>
  <c r="AB96" s="1"/>
  <c r="AB97" s="1"/>
  <c r="AB98" s="1"/>
  <c r="AB99" s="1"/>
  <c r="AB100" s="1"/>
  <c r="AB101" s="1"/>
  <c r="AB102" s="1"/>
  <c r="AB103" s="1"/>
  <c r="AB104" s="1"/>
  <c r="AB105" s="1"/>
  <c r="AB106" s="1"/>
  <c r="AB107" s="1"/>
  <c r="AB108" s="1"/>
  <c r="AB109" s="1"/>
  <c r="AB110" s="1"/>
  <c r="AB111" s="1"/>
  <c r="AB112" s="1"/>
  <c r="AB113" s="1"/>
  <c r="AB114" s="1"/>
  <c r="AB115" s="1"/>
  <c r="AB116" s="1"/>
  <c r="AB117" s="1"/>
  <c r="AB118" s="1"/>
  <c r="AB119" s="1"/>
  <c r="AB120" s="1"/>
  <c r="AB121" s="1"/>
  <c r="AB122" s="1"/>
  <c r="AB123" s="1"/>
  <c r="AB124" s="1"/>
  <c r="AB125" s="1"/>
  <c r="AB126" s="1"/>
  <c r="AB127" s="1"/>
  <c r="AB128" s="1"/>
  <c r="AB129" s="1"/>
  <c r="AB130" s="1"/>
  <c r="AB131" s="1"/>
  <c r="AB132" s="1"/>
  <c r="AB133" s="1"/>
  <c r="AB134" s="1"/>
  <c r="AB135" s="1"/>
  <c r="AB136" s="1"/>
  <c r="AB137" s="1"/>
  <c r="AB138" s="1"/>
  <c r="AB139" s="1"/>
  <c r="AB140" s="1"/>
  <c r="AB141" s="1"/>
  <c r="AB142" s="1"/>
  <c r="AB143" s="1"/>
  <c r="AB144" s="1"/>
  <c r="AB145" s="1"/>
  <c r="AB146" s="1"/>
  <c r="AB147" s="1"/>
  <c r="AB148" s="1"/>
  <c r="AB149" s="1"/>
  <c r="AB150" s="1"/>
  <c r="AB151" s="1"/>
  <c r="AB152" s="1"/>
  <c r="AB153" s="1"/>
  <c r="AB154" s="1"/>
  <c r="AB155" s="1"/>
  <c r="AB156" s="1"/>
  <c r="AB157" s="1"/>
  <c r="AB158" s="1"/>
  <c r="AB159" s="1"/>
  <c r="AB160" s="1"/>
  <c r="AB161" s="1"/>
  <c r="AB162" s="1"/>
  <c r="AB163" s="1"/>
  <c r="AB164" s="1"/>
  <c r="AB165" s="1"/>
  <c r="AB166" s="1"/>
  <c r="AB167" s="1"/>
  <c r="AB168" s="1"/>
  <c r="AB169" s="1"/>
  <c r="AA5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Z5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Z148" s="1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Z169" s="1"/>
  <c r="Y5"/>
  <c r="Y6" s="1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Y53" s="1"/>
  <c r="Y54" s="1"/>
  <c r="Y55" s="1"/>
  <c r="Y56" s="1"/>
  <c r="Y57" s="1"/>
  <c r="Y58" s="1"/>
  <c r="Y59" s="1"/>
  <c r="Y60" s="1"/>
  <c r="Y61" s="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Y97" s="1"/>
  <c r="Y98" s="1"/>
  <c r="Y99" s="1"/>
  <c r="Y100" s="1"/>
  <c r="Y101" s="1"/>
  <c r="Y102" s="1"/>
  <c r="Y103" s="1"/>
  <c r="Y104" s="1"/>
  <c r="Y105" s="1"/>
  <c r="Y106" s="1"/>
  <c r="Y107" s="1"/>
  <c r="Y108" s="1"/>
  <c r="Y109" s="1"/>
  <c r="Y110" s="1"/>
  <c r="Y111" s="1"/>
  <c r="Y112" s="1"/>
  <c r="Y113" s="1"/>
  <c r="Y114" s="1"/>
  <c r="Y115" s="1"/>
  <c r="Y116" s="1"/>
  <c r="Y117" s="1"/>
  <c r="Y118" s="1"/>
  <c r="Y119" s="1"/>
  <c r="Y120" s="1"/>
  <c r="Y121" s="1"/>
  <c r="Y122" s="1"/>
  <c r="Y123" s="1"/>
  <c r="Y124" s="1"/>
  <c r="Y125" s="1"/>
  <c r="Y126" s="1"/>
  <c r="Y127" s="1"/>
  <c r="Y128" s="1"/>
  <c r="Y129" s="1"/>
  <c r="Y130" s="1"/>
  <c r="Y131" s="1"/>
  <c r="Y132" s="1"/>
  <c r="Y133" s="1"/>
  <c r="Y134" s="1"/>
  <c r="Y135" s="1"/>
  <c r="Y136" s="1"/>
  <c r="Y137" s="1"/>
  <c r="Y138" s="1"/>
  <c r="Y139" s="1"/>
  <c r="Y140" s="1"/>
  <c r="Y141" s="1"/>
  <c r="Y142" s="1"/>
  <c r="Y143" s="1"/>
  <c r="Y144" s="1"/>
  <c r="Y145" s="1"/>
  <c r="Y146" s="1"/>
  <c r="Y147" s="1"/>
  <c r="Y148" s="1"/>
  <c r="Y149" s="1"/>
  <c r="Y150" s="1"/>
  <c r="Y151" s="1"/>
  <c r="Y152" s="1"/>
  <c r="Y153" s="1"/>
  <c r="Y154" s="1"/>
  <c r="Y155" s="1"/>
  <c r="Y156" s="1"/>
  <c r="Y157" s="1"/>
  <c r="Y158" s="1"/>
  <c r="Y159" s="1"/>
  <c r="Y160" s="1"/>
  <c r="Y161" s="1"/>
  <c r="Y162" s="1"/>
  <c r="Y163" s="1"/>
  <c r="Y164" s="1"/>
  <c r="Y165" s="1"/>
  <c r="Y166" s="1"/>
  <c r="Y167" s="1"/>
  <c r="Y168" s="1"/>
  <c r="Y169" s="1"/>
  <c r="X5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X67" s="1"/>
  <c r="X68" s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X97" s="1"/>
  <c r="X98" s="1"/>
  <c r="X99" s="1"/>
  <c r="X100" s="1"/>
  <c r="X101" s="1"/>
  <c r="X102" s="1"/>
  <c r="X103" s="1"/>
  <c r="X104" s="1"/>
  <c r="X105" s="1"/>
  <c r="X106" s="1"/>
  <c r="X107" s="1"/>
  <c r="X108" s="1"/>
  <c r="X109" s="1"/>
  <c r="X110" s="1"/>
  <c r="X111" s="1"/>
  <c r="X112" s="1"/>
  <c r="X113" s="1"/>
  <c r="X114" s="1"/>
  <c r="X115" s="1"/>
  <c r="X116" s="1"/>
  <c r="X117" s="1"/>
  <c r="X118" s="1"/>
  <c r="X119" s="1"/>
  <c r="X120" s="1"/>
  <c r="X121" s="1"/>
  <c r="X122" s="1"/>
  <c r="X123" s="1"/>
  <c r="X124" s="1"/>
  <c r="X125" s="1"/>
  <c r="X126" s="1"/>
  <c r="X127" s="1"/>
  <c r="X128" s="1"/>
  <c r="X129" s="1"/>
  <c r="X130" s="1"/>
  <c r="X131" s="1"/>
  <c r="X132" s="1"/>
  <c r="X133" s="1"/>
  <c r="X134" s="1"/>
  <c r="X135" s="1"/>
  <c r="X136" s="1"/>
  <c r="X137" s="1"/>
  <c r="X138" s="1"/>
  <c r="X139" s="1"/>
  <c r="X140" s="1"/>
  <c r="X141" s="1"/>
  <c r="X142" s="1"/>
  <c r="X143" s="1"/>
  <c r="X144" s="1"/>
  <c r="X145" s="1"/>
  <c r="X146" s="1"/>
  <c r="X147" s="1"/>
  <c r="X148" s="1"/>
  <c r="X149" s="1"/>
  <c r="X150" s="1"/>
  <c r="X151" s="1"/>
  <c r="X152" s="1"/>
  <c r="X153" s="1"/>
  <c r="X154" s="1"/>
  <c r="X155" s="1"/>
  <c r="X156" s="1"/>
  <c r="X157" s="1"/>
  <c r="X158" s="1"/>
  <c r="X159" s="1"/>
  <c r="X160" s="1"/>
  <c r="X161" s="1"/>
  <c r="X162" s="1"/>
  <c r="X163" s="1"/>
  <c r="X164" s="1"/>
  <c r="X165" s="1"/>
  <c r="X166" s="1"/>
  <c r="X167" s="1"/>
  <c r="X168" s="1"/>
  <c r="X169" s="1"/>
  <c r="W5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W99" s="1"/>
  <c r="W100" s="1"/>
  <c r="W101" s="1"/>
  <c r="W102" s="1"/>
  <c r="W103" s="1"/>
  <c r="W104" s="1"/>
  <c r="W105" s="1"/>
  <c r="W106" s="1"/>
  <c r="W107" s="1"/>
  <c r="W108" s="1"/>
  <c r="W109" s="1"/>
  <c r="W110" s="1"/>
  <c r="W111" s="1"/>
  <c r="W112" s="1"/>
  <c r="W113" s="1"/>
  <c r="W114" s="1"/>
  <c r="W115" s="1"/>
  <c r="W116" s="1"/>
  <c r="W117" s="1"/>
  <c r="W118" s="1"/>
  <c r="W119" s="1"/>
  <c r="W120" s="1"/>
  <c r="W121" s="1"/>
  <c r="W122" s="1"/>
  <c r="W123" s="1"/>
  <c r="W124" s="1"/>
  <c r="W125" s="1"/>
  <c r="W126" s="1"/>
  <c r="W127" s="1"/>
  <c r="W128" s="1"/>
  <c r="W129" s="1"/>
  <c r="W130" s="1"/>
  <c r="W131" s="1"/>
  <c r="W132" s="1"/>
  <c r="W133" s="1"/>
  <c r="W134" s="1"/>
  <c r="W135" s="1"/>
  <c r="W136" s="1"/>
  <c r="W137" s="1"/>
  <c r="W138" s="1"/>
  <c r="W139" s="1"/>
  <c r="W140" s="1"/>
  <c r="W141" s="1"/>
  <c r="W142" s="1"/>
  <c r="W143" s="1"/>
  <c r="W144" s="1"/>
  <c r="W145" s="1"/>
  <c r="W146" s="1"/>
  <c r="W147" s="1"/>
  <c r="W148" s="1"/>
  <c r="W149" s="1"/>
  <c r="W150" s="1"/>
  <c r="W151" s="1"/>
  <c r="W152" s="1"/>
  <c r="W153" s="1"/>
  <c r="W154" s="1"/>
  <c r="W155" s="1"/>
  <c r="W156" s="1"/>
  <c r="W157" s="1"/>
  <c r="W158" s="1"/>
  <c r="W159" s="1"/>
  <c r="W160" s="1"/>
  <c r="W161" s="1"/>
  <c r="W162" s="1"/>
  <c r="W163" s="1"/>
  <c r="W164" s="1"/>
  <c r="W165" s="1"/>
  <c r="W166" s="1"/>
  <c r="W167" s="1"/>
  <c r="W168" s="1"/>
  <c r="W169" s="1"/>
  <c r="V5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U5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T5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S5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R5"/>
  <c r="R6" s="1"/>
  <c r="AC3"/>
  <c r="AB3"/>
  <c r="AA3"/>
  <c r="Z3"/>
  <c r="Y3"/>
  <c r="X3"/>
  <c r="W3"/>
  <c r="V3"/>
  <c r="U3"/>
  <c r="T3"/>
  <c r="S3"/>
  <c r="R3"/>
  <c r="D278" l="1"/>
  <c r="T170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V170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X170"/>
  <c r="X171" s="1"/>
  <c r="X172" s="1"/>
  <c r="X173" s="1"/>
  <c r="X174" s="1"/>
  <c r="X175" s="1"/>
  <c r="X176" s="1"/>
  <c r="X177" s="1"/>
  <c r="X178" s="1"/>
  <c r="X179" s="1"/>
  <c r="X180" s="1"/>
  <c r="X181" s="1"/>
  <c r="X182" s="1"/>
  <c r="X183" s="1"/>
  <c r="X184" s="1"/>
  <c r="X185" s="1"/>
  <c r="X186" s="1"/>
  <c r="X187" s="1"/>
  <c r="X188" s="1"/>
  <c r="X189" s="1"/>
  <c r="X190" s="1"/>
  <c r="X191" s="1"/>
  <c r="X192" s="1"/>
  <c r="X193" s="1"/>
  <c r="X194" s="1"/>
  <c r="X195" s="1"/>
  <c r="X196" s="1"/>
  <c r="Z170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Z190" s="1"/>
  <c r="Z191" s="1"/>
  <c r="Z192" s="1"/>
  <c r="Z193" s="1"/>
  <c r="Z194" s="1"/>
  <c r="Z195" s="1"/>
  <c r="Z196" s="1"/>
  <c r="AB170"/>
  <c r="AB171" s="1"/>
  <c r="AB172" s="1"/>
  <c r="AB173" s="1"/>
  <c r="AB174" s="1"/>
  <c r="AB175" s="1"/>
  <c r="AB176" s="1"/>
  <c r="AB177" s="1"/>
  <c r="AB178" s="1"/>
  <c r="AB179" s="1"/>
  <c r="AB180" s="1"/>
  <c r="AB181" s="1"/>
  <c r="AB182" s="1"/>
  <c r="AB183" s="1"/>
  <c r="AB184" s="1"/>
  <c r="AB185" s="1"/>
  <c r="AB186" s="1"/>
  <c r="AB187" s="1"/>
  <c r="AB188" s="1"/>
  <c r="AB189" s="1"/>
  <c r="AB190" s="1"/>
  <c r="AB191" s="1"/>
  <c r="AB192" s="1"/>
  <c r="AB193" s="1"/>
  <c r="AB194" s="1"/>
  <c r="AB195" s="1"/>
  <c r="AB196" s="1"/>
  <c r="S170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U170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W170"/>
  <c r="W171" s="1"/>
  <c r="W172" s="1"/>
  <c r="W173" s="1"/>
  <c r="W174" s="1"/>
  <c r="W175" s="1"/>
  <c r="W176" s="1"/>
  <c r="W177" s="1"/>
  <c r="W178" s="1"/>
  <c r="W179" s="1"/>
  <c r="W180" s="1"/>
  <c r="W181" s="1"/>
  <c r="W182" s="1"/>
  <c r="W183" s="1"/>
  <c r="W184" s="1"/>
  <c r="W185" s="1"/>
  <c r="W186" s="1"/>
  <c r="W187" s="1"/>
  <c r="W188" s="1"/>
  <c r="W189" s="1"/>
  <c r="W190" s="1"/>
  <c r="W191" s="1"/>
  <c r="W192" s="1"/>
  <c r="W193" s="1"/>
  <c r="W194" s="1"/>
  <c r="W195" s="1"/>
  <c r="W196" s="1"/>
  <c r="Y170"/>
  <c r="Y171" s="1"/>
  <c r="Y172" s="1"/>
  <c r="Y173" s="1"/>
  <c r="Y174" s="1"/>
  <c r="Y175" s="1"/>
  <c r="Y176" s="1"/>
  <c r="Y177" s="1"/>
  <c r="Y178" s="1"/>
  <c r="Y179" s="1"/>
  <c r="Y180" s="1"/>
  <c r="Y181" s="1"/>
  <c r="Y182" s="1"/>
  <c r="Y183" s="1"/>
  <c r="Y184" s="1"/>
  <c r="Y185" s="1"/>
  <c r="Y186" s="1"/>
  <c r="Y187" s="1"/>
  <c r="Y188" s="1"/>
  <c r="Y189" s="1"/>
  <c r="Y190" s="1"/>
  <c r="Y191" s="1"/>
  <c r="Y192" s="1"/>
  <c r="Y193" s="1"/>
  <c r="Y194" s="1"/>
  <c r="Y195" s="1"/>
  <c r="Y196" s="1"/>
  <c r="AA170"/>
  <c r="AA171" s="1"/>
  <c r="AA172" s="1"/>
  <c r="AA173" s="1"/>
  <c r="AA174" s="1"/>
  <c r="AA175" s="1"/>
  <c r="AA176" s="1"/>
  <c r="AA177" s="1"/>
  <c r="AA178" s="1"/>
  <c r="AA179" s="1"/>
  <c r="AA180" s="1"/>
  <c r="AA181" s="1"/>
  <c r="AA182" s="1"/>
  <c r="AA183" s="1"/>
  <c r="AA184" s="1"/>
  <c r="AA185" s="1"/>
  <c r="AA186" s="1"/>
  <c r="AA187" s="1"/>
  <c r="AA188" s="1"/>
  <c r="AA189" s="1"/>
  <c r="AA190" s="1"/>
  <c r="AA191" s="1"/>
  <c r="AA192" s="1"/>
  <c r="AA193" s="1"/>
  <c r="AA194" s="1"/>
  <c r="AA195" s="1"/>
  <c r="AA196" s="1"/>
  <c r="AC170"/>
  <c r="AC171" s="1"/>
  <c r="AC172" s="1"/>
  <c r="AC173" s="1"/>
  <c r="AC174" s="1"/>
  <c r="AC175" s="1"/>
  <c r="AC176" s="1"/>
  <c r="AC177" s="1"/>
  <c r="AC178" s="1"/>
  <c r="AC179" s="1"/>
  <c r="AC180" s="1"/>
  <c r="AC181" s="1"/>
  <c r="AC182" s="1"/>
  <c r="AC183" s="1"/>
  <c r="AC184" s="1"/>
  <c r="AC185" s="1"/>
  <c r="AC186" s="1"/>
  <c r="AC187" s="1"/>
  <c r="AC188" s="1"/>
  <c r="AC189" s="1"/>
  <c r="AC190" s="1"/>
  <c r="AC191" s="1"/>
  <c r="AC192" s="1"/>
  <c r="AC193" s="1"/>
  <c r="AC194" s="1"/>
  <c r="AC195" s="1"/>
  <c r="AC196" s="1"/>
  <c r="E8" i="5"/>
  <c r="E9" s="1"/>
  <c r="E10" s="1"/>
  <c r="E11" s="1"/>
  <c r="E12" s="1"/>
  <c r="E13" s="1"/>
  <c r="E14" s="1"/>
  <c r="E15" s="1"/>
  <c r="D191" i="3"/>
  <c r="R7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O50"/>
  <c r="L51"/>
  <c r="M51"/>
  <c r="O51"/>
  <c r="M50"/>
  <c r="L50"/>
  <c r="H26" s="1"/>
  <c r="F48" i="13"/>
  <c r="G9"/>
  <c r="G10"/>
  <c r="G11"/>
  <c r="G12"/>
  <c r="D47" i="3" s="1"/>
  <c r="G13" i="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D245" i="3" s="1"/>
  <c r="D249" s="1"/>
  <c r="G41" i="13"/>
  <c r="G42"/>
  <c r="G43"/>
  <c r="G44"/>
  <c r="G45"/>
  <c r="G46"/>
  <c r="G47"/>
  <c r="G8"/>
  <c r="D162" i="3"/>
  <c r="B135"/>
  <c r="C135"/>
  <c r="B136"/>
  <c r="C136"/>
  <c r="D136"/>
  <c r="B137"/>
  <c r="C137"/>
  <c r="C134"/>
  <c r="B134"/>
  <c r="A135"/>
  <c r="A136"/>
  <c r="A137"/>
  <c r="C130"/>
  <c r="B130"/>
  <c r="D132" s="1"/>
  <c r="A104"/>
  <c r="B104"/>
  <c r="C104"/>
  <c r="D104"/>
  <c r="A105"/>
  <c r="B105"/>
  <c r="D105"/>
  <c r="A106"/>
  <c r="B106"/>
  <c r="C106"/>
  <c r="D106"/>
  <c r="D103"/>
  <c r="C103"/>
  <c r="B103"/>
  <c r="A103"/>
  <c r="A76"/>
  <c r="B76"/>
  <c r="C76"/>
  <c r="D76"/>
  <c r="A77"/>
  <c r="B77"/>
  <c r="C77"/>
  <c r="D77"/>
  <c r="A78"/>
  <c r="B78"/>
  <c r="C78"/>
  <c r="D78"/>
  <c r="D75"/>
  <c r="C75"/>
  <c r="B75"/>
  <c r="A75"/>
  <c r="D48"/>
  <c r="D49"/>
  <c r="D50"/>
  <c r="D62"/>
  <c r="B123"/>
  <c r="D123" s="1"/>
  <c r="B50"/>
  <c r="C50"/>
  <c r="B48"/>
  <c r="C48"/>
  <c r="B49"/>
  <c r="C49"/>
  <c r="C47"/>
  <c r="B47"/>
  <c r="A48"/>
  <c r="A49"/>
  <c r="A50"/>
  <c r="A47"/>
  <c r="B5"/>
  <c r="D3"/>
  <c r="B3"/>
  <c r="B19"/>
  <c r="C19"/>
  <c r="D19"/>
  <c r="B20"/>
  <c r="C20"/>
  <c r="D20"/>
  <c r="B21"/>
  <c r="C21"/>
  <c r="D21"/>
  <c r="D18"/>
  <c r="C18"/>
  <c r="B18"/>
  <c r="A19"/>
  <c r="A20"/>
  <c r="A21"/>
  <c r="A18"/>
  <c r="C4"/>
  <c r="D5"/>
  <c r="A2"/>
  <c r="A2" i="14" s="1"/>
  <c r="A1" i="3"/>
  <c r="H51" i="13"/>
  <c r="H12"/>
  <c r="H8"/>
  <c r="D137" i="3"/>
  <c r="D138" s="1"/>
  <c r="K5" i="2"/>
  <c r="P11" i="13"/>
  <c r="P10"/>
  <c r="P9"/>
  <c r="P8"/>
  <c r="P7"/>
  <c r="D4"/>
  <c r="A2"/>
  <c r="A1"/>
  <c r="C33" i="3" l="1"/>
  <c r="C61" s="1"/>
  <c r="C89" s="1"/>
  <c r="C117" s="1"/>
  <c r="C144" s="1"/>
  <c r="C173" s="1"/>
  <c r="C202" s="1"/>
  <c r="C231" s="1"/>
  <c r="C260" s="1"/>
  <c r="C4" i="5"/>
  <c r="R168" i="3"/>
  <c r="R169" s="1"/>
  <c r="R170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AC197"/>
  <c r="AC198" s="1"/>
  <c r="AC199"/>
  <c r="AC200" s="1"/>
  <c r="AC201" s="1"/>
  <c r="AC202" s="1"/>
  <c r="AC203" s="1"/>
  <c r="AC204" s="1"/>
  <c r="AC205" s="1"/>
  <c r="AC206" s="1"/>
  <c r="AC207" s="1"/>
  <c r="AC208" s="1"/>
  <c r="AC209" s="1"/>
  <c r="AC210" s="1"/>
  <c r="AC211" s="1"/>
  <c r="AC212" s="1"/>
  <c r="AC213" s="1"/>
  <c r="AC214" s="1"/>
  <c r="AC215" s="1"/>
  <c r="AC216" s="1"/>
  <c r="AC217" s="1"/>
  <c r="AC218" s="1"/>
  <c r="AC219" s="1"/>
  <c r="AC220" s="1"/>
  <c r="AC221" s="1"/>
  <c r="AC222" s="1"/>
  <c r="AC223" s="1"/>
  <c r="AC224" s="1"/>
  <c r="AC225" s="1"/>
  <c r="Y197"/>
  <c r="Y198" s="1"/>
  <c r="Y199"/>
  <c r="Y200" s="1"/>
  <c r="Y201" s="1"/>
  <c r="Y202" s="1"/>
  <c r="Y203" s="1"/>
  <c r="Y204" s="1"/>
  <c r="Y205" s="1"/>
  <c r="Y206" s="1"/>
  <c r="Y207" s="1"/>
  <c r="Y208" s="1"/>
  <c r="Y209" s="1"/>
  <c r="Y210" s="1"/>
  <c r="Y211" s="1"/>
  <c r="Y212" s="1"/>
  <c r="Y213" s="1"/>
  <c r="Y214" s="1"/>
  <c r="Y215" s="1"/>
  <c r="Y216" s="1"/>
  <c r="Y217" s="1"/>
  <c r="Y218" s="1"/>
  <c r="Y219" s="1"/>
  <c r="Y220" s="1"/>
  <c r="Y221" s="1"/>
  <c r="Y222" s="1"/>
  <c r="Y223" s="1"/>
  <c r="Y224" s="1"/>
  <c r="Y225" s="1"/>
  <c r="U197"/>
  <c r="U198" s="1"/>
  <c r="U199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Z197"/>
  <c r="Z198" s="1"/>
  <c r="Z199"/>
  <c r="Z200" s="1"/>
  <c r="Z201" s="1"/>
  <c r="Z202" s="1"/>
  <c r="Z203" s="1"/>
  <c r="Z204" s="1"/>
  <c r="Z205" s="1"/>
  <c r="Z206" s="1"/>
  <c r="Z207" s="1"/>
  <c r="Z208" s="1"/>
  <c r="Z209" s="1"/>
  <c r="Z210" s="1"/>
  <c r="Z211" s="1"/>
  <c r="Z212" s="1"/>
  <c r="Z213" s="1"/>
  <c r="Z214" s="1"/>
  <c r="Z215" s="1"/>
  <c r="Z216" s="1"/>
  <c r="Z217" s="1"/>
  <c r="Z218" s="1"/>
  <c r="Z219" s="1"/>
  <c r="Z220" s="1"/>
  <c r="Z221" s="1"/>
  <c r="Z222" s="1"/>
  <c r="Z223" s="1"/>
  <c r="Z224" s="1"/>
  <c r="Z225" s="1"/>
  <c r="V197"/>
  <c r="V198" s="1"/>
  <c r="V199"/>
  <c r="V200" s="1"/>
  <c r="V201" s="1"/>
  <c r="V202" s="1"/>
  <c r="V203" s="1"/>
  <c r="V204" s="1"/>
  <c r="V205" s="1"/>
  <c r="V206" s="1"/>
  <c r="V207" s="1"/>
  <c r="V208" s="1"/>
  <c r="V209" s="1"/>
  <c r="V210" s="1"/>
  <c r="V211" s="1"/>
  <c r="V212" s="1"/>
  <c r="V213" s="1"/>
  <c r="V214" s="1"/>
  <c r="V215" s="1"/>
  <c r="V216" s="1"/>
  <c r="V217" s="1"/>
  <c r="V218" s="1"/>
  <c r="V219" s="1"/>
  <c r="V220" s="1"/>
  <c r="V221" s="1"/>
  <c r="V222" s="1"/>
  <c r="V223" s="1"/>
  <c r="V224" s="1"/>
  <c r="V225" s="1"/>
  <c r="F26"/>
  <c r="G21"/>
  <c r="D93" s="1"/>
  <c r="D94" s="1"/>
  <c r="D95" s="1"/>
  <c r="D96" s="1"/>
  <c r="D97" s="1"/>
  <c r="F20"/>
  <c r="A65"/>
  <c r="A66" s="1"/>
  <c r="A67" s="1"/>
  <c r="A68" s="1"/>
  <c r="A69" s="1"/>
  <c r="H18" s="1"/>
  <c r="A37"/>
  <c r="A38" s="1"/>
  <c r="A39" s="1"/>
  <c r="A40" s="1"/>
  <c r="A41" s="1"/>
  <c r="H14" s="1"/>
  <c r="G17"/>
  <c r="D65" s="1"/>
  <c r="D66" s="1"/>
  <c r="D67" s="1"/>
  <c r="D68" s="1"/>
  <c r="D69" s="1"/>
  <c r="G9"/>
  <c r="D8" s="1"/>
  <c r="F18"/>
  <c r="F27"/>
  <c r="F40"/>
  <c r="F10"/>
  <c r="F11"/>
  <c r="G13"/>
  <c r="D37" s="1"/>
  <c r="D38" s="1"/>
  <c r="D39" s="1"/>
  <c r="D40" s="1"/>
  <c r="D41" s="1"/>
  <c r="F15"/>
  <c r="F17"/>
  <c r="F19"/>
  <c r="F21"/>
  <c r="A121"/>
  <c r="A122" s="1"/>
  <c r="A123" s="1"/>
  <c r="A124" s="1"/>
  <c r="A125" s="1"/>
  <c r="A126" s="1"/>
  <c r="A127" s="1"/>
  <c r="A128" s="1"/>
  <c r="H27" s="1"/>
  <c r="G26"/>
  <c r="F28"/>
  <c r="F30"/>
  <c r="F32"/>
  <c r="F34"/>
  <c r="F36"/>
  <c r="F38"/>
  <c r="F41"/>
  <c r="F43"/>
  <c r="F45"/>
  <c r="F47"/>
  <c r="F8"/>
  <c r="A31"/>
  <c r="A59" s="1"/>
  <c r="A87" s="1"/>
  <c r="A115" s="1"/>
  <c r="A142" s="1"/>
  <c r="A171" s="1"/>
  <c r="A200" s="1"/>
  <c r="A229" s="1"/>
  <c r="A258" s="1"/>
  <c r="A2" i="5"/>
  <c r="D32" i="3"/>
  <c r="D60" s="1"/>
  <c r="D88" s="1"/>
  <c r="D116" s="1"/>
  <c r="D143" s="1"/>
  <c r="D172" s="1"/>
  <c r="D201" s="1"/>
  <c r="D230" s="1"/>
  <c r="D259" s="1"/>
  <c r="E3" i="5"/>
  <c r="A30" i="3"/>
  <c r="A58" s="1"/>
  <c r="A86" s="1"/>
  <c r="A114" s="1"/>
  <c r="A1" i="5"/>
  <c r="B32" i="3"/>
  <c r="B60" s="1"/>
  <c r="B3" i="5"/>
  <c r="B34" i="3"/>
  <c r="B62" s="1"/>
  <c r="B90" s="1"/>
  <c r="B5" i="5"/>
  <c r="AA197" i="3"/>
  <c r="AA198" s="1"/>
  <c r="AA199"/>
  <c r="AA200" s="1"/>
  <c r="AA201" s="1"/>
  <c r="AA202" s="1"/>
  <c r="AA203" s="1"/>
  <c r="AA204" s="1"/>
  <c r="AA205" s="1"/>
  <c r="AA206" s="1"/>
  <c r="AA207" s="1"/>
  <c r="AA208" s="1"/>
  <c r="AA209" s="1"/>
  <c r="AA210" s="1"/>
  <c r="AA211" s="1"/>
  <c r="AA212" s="1"/>
  <c r="AA213" s="1"/>
  <c r="AA214" s="1"/>
  <c r="AA215" s="1"/>
  <c r="AA216" s="1"/>
  <c r="AA217" s="1"/>
  <c r="AA218" s="1"/>
  <c r="AA219" s="1"/>
  <c r="AA220" s="1"/>
  <c r="AA221" s="1"/>
  <c r="AA222" s="1"/>
  <c r="AA223" s="1"/>
  <c r="AA224" s="1"/>
  <c r="AA225" s="1"/>
  <c r="W197"/>
  <c r="W198" s="1"/>
  <c r="W199"/>
  <c r="W200" s="1"/>
  <c r="W201" s="1"/>
  <c r="W202" s="1"/>
  <c r="W203" s="1"/>
  <c r="W204" s="1"/>
  <c r="W205" s="1"/>
  <c r="W206" s="1"/>
  <c r="W207" s="1"/>
  <c r="W208" s="1"/>
  <c r="W209" s="1"/>
  <c r="W210" s="1"/>
  <c r="W211" s="1"/>
  <c r="W212" s="1"/>
  <c r="W213" s="1"/>
  <c r="W214" s="1"/>
  <c r="W215" s="1"/>
  <c r="W216" s="1"/>
  <c r="W217" s="1"/>
  <c r="W218" s="1"/>
  <c r="W219" s="1"/>
  <c r="W220" s="1"/>
  <c r="W221" s="1"/>
  <c r="W222" s="1"/>
  <c r="W223" s="1"/>
  <c r="W224" s="1"/>
  <c r="W225" s="1"/>
  <c r="S197"/>
  <c r="S198" s="1"/>
  <c r="S199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AB197"/>
  <c r="AB198" s="1"/>
  <c r="AB199"/>
  <c r="AB200" s="1"/>
  <c r="AB201" s="1"/>
  <c r="AB202" s="1"/>
  <c r="AB203" s="1"/>
  <c r="AB204" s="1"/>
  <c r="AB205" s="1"/>
  <c r="AB206" s="1"/>
  <c r="AB207" s="1"/>
  <c r="AB208" s="1"/>
  <c r="AB209" s="1"/>
  <c r="AB210" s="1"/>
  <c r="AB211" s="1"/>
  <c r="AB212" s="1"/>
  <c r="AB213" s="1"/>
  <c r="AB214" s="1"/>
  <c r="AB215" s="1"/>
  <c r="AB216" s="1"/>
  <c r="AB217" s="1"/>
  <c r="AB218" s="1"/>
  <c r="AB219" s="1"/>
  <c r="AB220" s="1"/>
  <c r="AB221" s="1"/>
  <c r="AB222" s="1"/>
  <c r="AB223" s="1"/>
  <c r="AB224" s="1"/>
  <c r="AB225" s="1"/>
  <c r="X197"/>
  <c r="X198" s="1"/>
  <c r="X199"/>
  <c r="X200" s="1"/>
  <c r="X201" s="1"/>
  <c r="X202" s="1"/>
  <c r="X203" s="1"/>
  <c r="X204" s="1"/>
  <c r="X205" s="1"/>
  <c r="X206" s="1"/>
  <c r="X207" s="1"/>
  <c r="X208" s="1"/>
  <c r="X209" s="1"/>
  <c r="X210" s="1"/>
  <c r="X211" s="1"/>
  <c r="X212" s="1"/>
  <c r="X213" s="1"/>
  <c r="X214" s="1"/>
  <c r="X215" s="1"/>
  <c r="X216" s="1"/>
  <c r="X217" s="1"/>
  <c r="X218" s="1"/>
  <c r="X219" s="1"/>
  <c r="X220" s="1"/>
  <c r="X221" s="1"/>
  <c r="X222" s="1"/>
  <c r="X223" s="1"/>
  <c r="X224" s="1"/>
  <c r="X225" s="1"/>
  <c r="T197"/>
  <c r="T198" s="1"/>
  <c r="T199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F23"/>
  <c r="A93"/>
  <c r="A94" s="1"/>
  <c r="A95" s="1"/>
  <c r="A96" s="1"/>
  <c r="A97" s="1"/>
  <c r="H22" s="1"/>
  <c r="B65"/>
  <c r="B66" s="1"/>
  <c r="B67" s="1"/>
  <c r="B68" s="1"/>
  <c r="B69" s="1"/>
  <c r="F12"/>
  <c r="A8"/>
  <c r="G14"/>
  <c r="C37" s="1"/>
  <c r="C38" s="1"/>
  <c r="C39" s="1"/>
  <c r="C40" s="1"/>
  <c r="C41" s="1"/>
  <c r="F9"/>
  <c r="F22"/>
  <c r="F13"/>
  <c r="B8"/>
  <c r="B9" s="1"/>
  <c r="B10" s="1"/>
  <c r="B11" s="1"/>
  <c r="B12" s="1"/>
  <c r="H9" s="1"/>
  <c r="G10"/>
  <c r="B37"/>
  <c r="B38" s="1"/>
  <c r="B39" s="1"/>
  <c r="B40" s="1"/>
  <c r="B41" s="1"/>
  <c r="F14"/>
  <c r="F16"/>
  <c r="G18"/>
  <c r="B93"/>
  <c r="B94" s="1"/>
  <c r="B95" s="1"/>
  <c r="B96" s="1"/>
  <c r="B97" s="1"/>
  <c r="G22"/>
  <c r="F25"/>
  <c r="G27"/>
  <c r="F29"/>
  <c r="F31"/>
  <c r="F33"/>
  <c r="F35"/>
  <c r="F37"/>
  <c r="F39"/>
  <c r="F42"/>
  <c r="F44"/>
  <c r="F46"/>
  <c r="F48"/>
  <c r="A141"/>
  <c r="A170" s="1"/>
  <c r="A199" s="1"/>
  <c r="A228" s="1"/>
  <c r="A257" s="1"/>
  <c r="A9"/>
  <c r="A10" s="1"/>
  <c r="A11" s="1"/>
  <c r="A12" s="1"/>
  <c r="D9"/>
  <c r="D10" s="1"/>
  <c r="D11" s="1"/>
  <c r="D12" s="1"/>
  <c r="H44" i="13"/>
  <c r="H40"/>
  <c r="H36"/>
  <c r="H32"/>
  <c r="H28"/>
  <c r="D22" i="3"/>
  <c r="D107"/>
  <c r="B118"/>
  <c r="B145" s="1"/>
  <c r="B174" s="1"/>
  <c r="B203" s="1"/>
  <c r="B232" s="1"/>
  <c r="B261" s="1"/>
  <c r="D51"/>
  <c r="B88"/>
  <c r="B116" s="1"/>
  <c r="B143" s="1"/>
  <c r="B172" s="1"/>
  <c r="B201" s="1"/>
  <c r="B230" s="1"/>
  <c r="B259" s="1"/>
  <c r="D79"/>
  <c r="H24" i="13"/>
  <c r="H20"/>
  <c r="H16"/>
  <c r="H10" i="3" l="1"/>
  <c r="T226"/>
  <c r="T227" s="1"/>
  <c r="T228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AB226"/>
  <c r="AB227" s="1"/>
  <c r="AB228"/>
  <c r="AB229" s="1"/>
  <c r="AB230" s="1"/>
  <c r="AB231" s="1"/>
  <c r="AB232" s="1"/>
  <c r="AB233" s="1"/>
  <c r="AB234" s="1"/>
  <c r="AB235" s="1"/>
  <c r="AB236" s="1"/>
  <c r="AB237" s="1"/>
  <c r="AB238" s="1"/>
  <c r="AB239" s="1"/>
  <c r="AB240" s="1"/>
  <c r="AB241" s="1"/>
  <c r="AB242" s="1"/>
  <c r="AB243" s="1"/>
  <c r="AB244" s="1"/>
  <c r="AB245" s="1"/>
  <c r="AB246" s="1"/>
  <c r="AB247" s="1"/>
  <c r="AB248" s="1"/>
  <c r="AB249" s="1"/>
  <c r="AB250" s="1"/>
  <c r="AB251" s="1"/>
  <c r="AB252" s="1"/>
  <c r="AB253" s="1"/>
  <c r="AB254" s="1"/>
  <c r="W226"/>
  <c r="W227" s="1"/>
  <c r="W228"/>
  <c r="W229" s="1"/>
  <c r="W230" s="1"/>
  <c r="W231" s="1"/>
  <c r="W232" s="1"/>
  <c r="W233" s="1"/>
  <c r="W234" s="1"/>
  <c r="W235" s="1"/>
  <c r="W236" s="1"/>
  <c r="W237" s="1"/>
  <c r="W238" s="1"/>
  <c r="W239" s="1"/>
  <c r="W240" s="1"/>
  <c r="W241" s="1"/>
  <c r="W242" s="1"/>
  <c r="W243" s="1"/>
  <c r="W244" s="1"/>
  <c r="W245" s="1"/>
  <c r="W246" s="1"/>
  <c r="W247" s="1"/>
  <c r="W248" s="1"/>
  <c r="W249" s="1"/>
  <c r="W250" s="1"/>
  <c r="W251" s="1"/>
  <c r="W252" s="1"/>
  <c r="W253" s="1"/>
  <c r="W254" s="1"/>
  <c r="C121"/>
  <c r="C122" s="1"/>
  <c r="C123" s="1"/>
  <c r="C124" s="1"/>
  <c r="C125" s="1"/>
  <c r="C126" s="1"/>
  <c r="C127" s="1"/>
  <c r="C128" s="1"/>
  <c r="C93"/>
  <c r="C94" s="1"/>
  <c r="C95" s="1"/>
  <c r="C96" s="1"/>
  <c r="C97" s="1"/>
  <c r="C65"/>
  <c r="C66" s="1"/>
  <c r="C67" s="1"/>
  <c r="C68" s="1"/>
  <c r="C69" s="1"/>
  <c r="C8"/>
  <c r="C9" s="1"/>
  <c r="C10" s="1"/>
  <c r="C11" s="1"/>
  <c r="C12" s="1"/>
  <c r="X226"/>
  <c r="X227" s="1"/>
  <c r="X228"/>
  <c r="X229" s="1"/>
  <c r="X230" s="1"/>
  <c r="X231" s="1"/>
  <c r="X232" s="1"/>
  <c r="X233" s="1"/>
  <c r="X234" s="1"/>
  <c r="X235" s="1"/>
  <c r="X236" s="1"/>
  <c r="X237" s="1"/>
  <c r="X238" s="1"/>
  <c r="X239" s="1"/>
  <c r="X240" s="1"/>
  <c r="X241" s="1"/>
  <c r="X242" s="1"/>
  <c r="X243" s="1"/>
  <c r="X244" s="1"/>
  <c r="X245" s="1"/>
  <c r="X246" s="1"/>
  <c r="X247" s="1"/>
  <c r="X248" s="1"/>
  <c r="X249" s="1"/>
  <c r="X250" s="1"/>
  <c r="X251" s="1"/>
  <c r="X252" s="1"/>
  <c r="X253" s="1"/>
  <c r="X254" s="1"/>
  <c r="S226"/>
  <c r="S227" s="1"/>
  <c r="S228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AA226"/>
  <c r="AA227" s="1"/>
  <c r="AA228"/>
  <c r="AA229" s="1"/>
  <c r="AA230" s="1"/>
  <c r="AA231" s="1"/>
  <c r="AA232" s="1"/>
  <c r="AA233" s="1"/>
  <c r="AA234" s="1"/>
  <c r="AA235" s="1"/>
  <c r="AA236" s="1"/>
  <c r="AA237" s="1"/>
  <c r="AA238" s="1"/>
  <c r="AA239" s="1"/>
  <c r="AA240" s="1"/>
  <c r="AA241" s="1"/>
  <c r="AA242" s="1"/>
  <c r="AA243" s="1"/>
  <c r="AA244" s="1"/>
  <c r="AA245" s="1"/>
  <c r="AA246" s="1"/>
  <c r="AA247" s="1"/>
  <c r="AA248" s="1"/>
  <c r="AA249" s="1"/>
  <c r="AA250" s="1"/>
  <c r="AA251" s="1"/>
  <c r="AA252" s="1"/>
  <c r="AA253" s="1"/>
  <c r="AA254" s="1"/>
  <c r="V226"/>
  <c r="V227" s="1"/>
  <c r="V228"/>
  <c r="V229" s="1"/>
  <c r="V230" s="1"/>
  <c r="V231" s="1"/>
  <c r="V232" s="1"/>
  <c r="V233" s="1"/>
  <c r="V234" s="1"/>
  <c r="V235" s="1"/>
  <c r="V236" s="1"/>
  <c r="V237" s="1"/>
  <c r="V238" s="1"/>
  <c r="V239" s="1"/>
  <c r="V240" s="1"/>
  <c r="V241" s="1"/>
  <c r="V242" s="1"/>
  <c r="V243" s="1"/>
  <c r="V244" s="1"/>
  <c r="V245" s="1"/>
  <c r="V246" s="1"/>
  <c r="V247" s="1"/>
  <c r="V248" s="1"/>
  <c r="V249" s="1"/>
  <c r="V250" s="1"/>
  <c r="V251" s="1"/>
  <c r="V252" s="1"/>
  <c r="V253" s="1"/>
  <c r="V254" s="1"/>
  <c r="Z226"/>
  <c r="Z227" s="1"/>
  <c r="Z228"/>
  <c r="Z229" s="1"/>
  <c r="Z230" s="1"/>
  <c r="Z231" s="1"/>
  <c r="Z232" s="1"/>
  <c r="Z233" s="1"/>
  <c r="Z234" s="1"/>
  <c r="Z235" s="1"/>
  <c r="Z236" s="1"/>
  <c r="Z237" s="1"/>
  <c r="Z238" s="1"/>
  <c r="Z239" s="1"/>
  <c r="Z240" s="1"/>
  <c r="Z241" s="1"/>
  <c r="Z242" s="1"/>
  <c r="Z243" s="1"/>
  <c r="Z244" s="1"/>
  <c r="Z245" s="1"/>
  <c r="Z246" s="1"/>
  <c r="Z247" s="1"/>
  <c r="Z248" s="1"/>
  <c r="Z249" s="1"/>
  <c r="Z250" s="1"/>
  <c r="Z251" s="1"/>
  <c r="Z252" s="1"/>
  <c r="Z253" s="1"/>
  <c r="Z254" s="1"/>
  <c r="U226"/>
  <c r="U227" s="1"/>
  <c r="U228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Y226"/>
  <c r="Y227" s="1"/>
  <c r="Y228"/>
  <c r="Y229" s="1"/>
  <c r="Y230" s="1"/>
  <c r="Y231" s="1"/>
  <c r="Y232" s="1"/>
  <c r="Y233" s="1"/>
  <c r="Y234" s="1"/>
  <c r="Y235" s="1"/>
  <c r="Y236" s="1"/>
  <c r="Y237" s="1"/>
  <c r="Y238" s="1"/>
  <c r="Y239" s="1"/>
  <c r="Y240" s="1"/>
  <c r="Y241" s="1"/>
  <c r="Y242" s="1"/>
  <c r="Y243" s="1"/>
  <c r="Y244" s="1"/>
  <c r="Y245" s="1"/>
  <c r="Y246" s="1"/>
  <c r="Y247" s="1"/>
  <c r="Y248" s="1"/>
  <c r="Y249" s="1"/>
  <c r="Y250" s="1"/>
  <c r="Y251" s="1"/>
  <c r="Y252" s="1"/>
  <c r="Y253" s="1"/>
  <c r="Y254" s="1"/>
  <c r="AC226"/>
  <c r="AC227" s="1"/>
  <c r="AC228"/>
  <c r="AC229" s="1"/>
  <c r="AC230" s="1"/>
  <c r="AC231" s="1"/>
  <c r="AC232" s="1"/>
  <c r="AC233" s="1"/>
  <c r="AC234" s="1"/>
  <c r="AC235" s="1"/>
  <c r="AC236" s="1"/>
  <c r="AC237" s="1"/>
  <c r="AC238" s="1"/>
  <c r="AC239" s="1"/>
  <c r="AC240" s="1"/>
  <c r="AC241" s="1"/>
  <c r="AC242" s="1"/>
  <c r="AC243" s="1"/>
  <c r="AC244" s="1"/>
  <c r="AC245" s="1"/>
  <c r="AC246" s="1"/>
  <c r="AC247" s="1"/>
  <c r="AC248" s="1"/>
  <c r="AC249" s="1"/>
  <c r="AC250" s="1"/>
  <c r="AC251" s="1"/>
  <c r="AC252" s="1"/>
  <c r="AC253" s="1"/>
  <c r="AC254" s="1"/>
  <c r="R197"/>
  <c r="R198" s="1"/>
  <c r="R199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G48" i="13"/>
  <c r="F21" i="4"/>
  <c r="AF6"/>
  <c r="AF7" s="1"/>
  <c r="AF8" s="1"/>
  <c r="AF10" s="1"/>
  <c r="AF12" s="1"/>
  <c r="AF14" s="1"/>
  <c r="AF16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51" s="1"/>
  <c r="AF52" s="1"/>
  <c r="AF53" s="1"/>
  <c r="AF54" s="1"/>
  <c r="AF55" s="1"/>
  <c r="AF56" s="1"/>
  <c r="AF57" s="1"/>
  <c r="AF58" s="1"/>
  <c r="AF59" s="1"/>
  <c r="AF60" s="1"/>
  <c r="AF61" s="1"/>
  <c r="AF62" s="1"/>
  <c r="AF63" s="1"/>
  <c r="AF64" s="1"/>
  <c r="AF65" s="1"/>
  <c r="AF66" s="1"/>
  <c r="AF67" s="1"/>
  <c r="AF68" s="1"/>
  <c r="AF69" s="1"/>
  <c r="AF70" s="1"/>
  <c r="AF71" s="1"/>
  <c r="AF72" s="1"/>
  <c r="AF73" s="1"/>
  <c r="AF74" s="1"/>
  <c r="AF75" s="1"/>
  <c r="AF76" s="1"/>
  <c r="AF77" s="1"/>
  <c r="AF78" s="1"/>
  <c r="AF79" s="1"/>
  <c r="AF80" s="1"/>
  <c r="AF81" s="1"/>
  <c r="AF82" s="1"/>
  <c r="AF83" s="1"/>
  <c r="AF84" s="1"/>
  <c r="AF85" s="1"/>
  <c r="AF86" s="1"/>
  <c r="AF87" s="1"/>
  <c r="AF88" s="1"/>
  <c r="AF89" s="1"/>
  <c r="AF90" s="1"/>
  <c r="AF91" s="1"/>
  <c r="AF92" s="1"/>
  <c r="AF93" s="1"/>
  <c r="AF94" s="1"/>
  <c r="AF95" s="1"/>
  <c r="AF96" s="1"/>
  <c r="AF97" s="1"/>
  <c r="AF98" s="1"/>
  <c r="AF99" s="1"/>
  <c r="AF100" s="1"/>
  <c r="AF101" s="1"/>
  <c r="AF102" s="1"/>
  <c r="AF103" s="1"/>
  <c r="AF104" s="1"/>
  <c r="AF105" s="1"/>
  <c r="AF106" s="1"/>
  <c r="AF107" s="1"/>
  <c r="AF108" s="1"/>
  <c r="AF109" s="1"/>
  <c r="AF110" s="1"/>
  <c r="AF111" s="1"/>
  <c r="AF112" s="1"/>
  <c r="AF113" s="1"/>
  <c r="AF114" s="1"/>
  <c r="AF115" s="1"/>
  <c r="AF116" s="1"/>
  <c r="AF117" s="1"/>
  <c r="AF118" s="1"/>
  <c r="AF119" s="1"/>
  <c r="AF120" s="1"/>
  <c r="AF121" s="1"/>
  <c r="AF122" s="1"/>
  <c r="AF123" s="1"/>
  <c r="AF124" s="1"/>
  <c r="AF125" s="1"/>
  <c r="AF126" s="1"/>
  <c r="AF127" s="1"/>
  <c r="AF128" s="1"/>
  <c r="AF129" s="1"/>
  <c r="AF130" s="1"/>
  <c r="AF131" s="1"/>
  <c r="AF132" s="1"/>
  <c r="AF133" s="1"/>
  <c r="AF134" s="1"/>
  <c r="AF135" s="1"/>
  <c r="AF136" s="1"/>
  <c r="AF137" s="1"/>
  <c r="AF138" s="1"/>
  <c r="AF139" s="1"/>
  <c r="AF140" s="1"/>
  <c r="AF141" s="1"/>
  <c r="AF142" s="1"/>
  <c r="AF143" s="1"/>
  <c r="AF144" s="1"/>
  <c r="AF145" s="1"/>
  <c r="AF146" s="1"/>
  <c r="AF147" s="1"/>
  <c r="AF148" s="1"/>
  <c r="AF149" s="1"/>
  <c r="AF150" s="1"/>
  <c r="AF151" s="1"/>
  <c r="AF152" s="1"/>
  <c r="AF153" s="1"/>
  <c r="AF154" s="1"/>
  <c r="AF155" s="1"/>
  <c r="AF156" s="1"/>
  <c r="AF157" s="1"/>
  <c r="AF158" s="1"/>
  <c r="AF159" s="1"/>
  <c r="AF160" s="1"/>
  <c r="AF161" s="1"/>
  <c r="AF162" s="1"/>
  <c r="AF163" s="1"/>
  <c r="AF164" s="1"/>
  <c r="AF165" s="1"/>
  <c r="AF166" s="1"/>
  <c r="AF167" s="1"/>
  <c r="AF168" s="1"/>
  <c r="AF169" s="1"/>
  <c r="AF170" s="1"/>
  <c r="AF171" s="1"/>
  <c r="AF172" s="1"/>
  <c r="AF173" s="1"/>
  <c r="AF174" s="1"/>
  <c r="AF175" s="1"/>
  <c r="AF176" s="1"/>
  <c r="AF177" s="1"/>
  <c r="AF178" s="1"/>
  <c r="AF179" s="1"/>
  <c r="AF180" s="1"/>
  <c r="AF181" s="1"/>
  <c r="AF182" s="1"/>
  <c r="AF183" s="1"/>
  <c r="AF184" s="1"/>
  <c r="AF185" s="1"/>
  <c r="AF186" s="1"/>
  <c r="AF187" s="1"/>
  <c r="AF188" s="1"/>
  <c r="AF189" s="1"/>
  <c r="AF190" s="1"/>
  <c r="AF191" s="1"/>
  <c r="AF192" s="1"/>
  <c r="AF193" s="1"/>
  <c r="AF194" s="1"/>
  <c r="AF195" s="1"/>
  <c r="AF196" s="1"/>
  <c r="AF197" s="1"/>
  <c r="AF198" s="1"/>
  <c r="AF199" s="1"/>
  <c r="AF200" s="1"/>
  <c r="AF201" s="1"/>
  <c r="AF202" s="1"/>
  <c r="AF203" s="1"/>
  <c r="AF204" s="1"/>
  <c r="AF205" s="1"/>
  <c r="AF206" s="1"/>
  <c r="AF207" s="1"/>
  <c r="AF208" s="1"/>
  <c r="AF209" s="1"/>
  <c r="AF210" s="1"/>
  <c r="AF211" s="1"/>
  <c r="AF212" s="1"/>
  <c r="AF213" s="1"/>
  <c r="AF214" s="1"/>
  <c r="AF215" s="1"/>
  <c r="AF216" s="1"/>
  <c r="AF217" s="1"/>
  <c r="AF218" s="1"/>
  <c r="AF219" s="1"/>
  <c r="AF220" s="1"/>
  <c r="AF221" s="1"/>
  <c r="AF222" s="1"/>
  <c r="AF223" s="1"/>
  <c r="AF224" s="1"/>
  <c r="AF225" s="1"/>
  <c r="AF226" s="1"/>
  <c r="AF227" s="1"/>
  <c r="AF228" s="1"/>
  <c r="AF229" s="1"/>
  <c r="AF230" s="1"/>
  <c r="AF231" s="1"/>
  <c r="AF232" s="1"/>
  <c r="AF233" s="1"/>
  <c r="AF234" s="1"/>
  <c r="AF235" s="1"/>
  <c r="AF236" s="1"/>
  <c r="AF237" s="1"/>
  <c r="AF238" s="1"/>
  <c r="AF239" s="1"/>
  <c r="AF240" s="1"/>
  <c r="AF241" s="1"/>
  <c r="AF242" s="1"/>
  <c r="AF243" s="1"/>
  <c r="AF244" s="1"/>
  <c r="AF245" s="1"/>
  <c r="AF246" s="1"/>
  <c r="AF247" s="1"/>
  <c r="AF248" s="1"/>
  <c r="AF249" s="1"/>
  <c r="AF250" s="1"/>
  <c r="AF251" s="1"/>
  <c r="AF252" s="1"/>
  <c r="AF253" s="1"/>
  <c r="AF254" s="1"/>
  <c r="AF255" s="1"/>
  <c r="AF256" s="1"/>
  <c r="AF257" s="1"/>
  <c r="AF258" s="1"/>
  <c r="AF259" s="1"/>
  <c r="AF260" s="1"/>
  <c r="AF261" s="1"/>
  <c r="AF262" s="1"/>
  <c r="AF263" s="1"/>
  <c r="AF264" s="1"/>
  <c r="AF265" s="1"/>
  <c r="AF266" s="1"/>
  <c r="AF267" s="1"/>
  <c r="AF268" s="1"/>
  <c r="AF269" s="1"/>
  <c r="AF270" s="1"/>
  <c r="AF271" s="1"/>
  <c r="AF272" s="1"/>
  <c r="AF273" s="1"/>
  <c r="AF274" s="1"/>
  <c r="AF275" s="1"/>
  <c r="AF276" s="1"/>
  <c r="AF277" s="1"/>
  <c r="AF278" s="1"/>
  <c r="AF279" s="1"/>
  <c r="AF280" s="1"/>
  <c r="AF281" s="1"/>
  <c r="AF282" s="1"/>
  <c r="AF283" s="1"/>
  <c r="AF284" s="1"/>
  <c r="AF285" s="1"/>
  <c r="AF286" s="1"/>
  <c r="AF287" s="1"/>
  <c r="AF288" s="1"/>
  <c r="AF289" s="1"/>
  <c r="AF290" s="1"/>
  <c r="AF291" s="1"/>
  <c r="AF292" s="1"/>
  <c r="AF293" s="1"/>
  <c r="AE6"/>
  <c r="AE7" s="1"/>
  <c r="AE8" s="1"/>
  <c r="AE10" s="1"/>
  <c r="AE12" s="1"/>
  <c r="AE14" s="1"/>
  <c r="AE16" s="1"/>
  <c r="AE21" s="1"/>
  <c r="AE22" s="1"/>
  <c r="AE23" s="1"/>
  <c r="AE24" s="1"/>
  <c r="AE25" s="1"/>
  <c r="AE26" s="1"/>
  <c r="AE27" s="1"/>
  <c r="AE28" s="1"/>
  <c r="AE29" s="1"/>
  <c r="AE30" s="1"/>
  <c r="AE31" s="1"/>
  <c r="AE32" s="1"/>
  <c r="AE33" s="1"/>
  <c r="AE34" s="1"/>
  <c r="AE35" s="1"/>
  <c r="AE36" s="1"/>
  <c r="AE37" s="1"/>
  <c r="AE38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E53" s="1"/>
  <c r="AE54" s="1"/>
  <c r="AE55" s="1"/>
  <c r="AE56" s="1"/>
  <c r="AE57" s="1"/>
  <c r="AE58" s="1"/>
  <c r="AE59" s="1"/>
  <c r="AE60" s="1"/>
  <c r="AE61" s="1"/>
  <c r="AE62" s="1"/>
  <c r="AE63" s="1"/>
  <c r="AE64" s="1"/>
  <c r="AE65" s="1"/>
  <c r="AE66" s="1"/>
  <c r="AE67" s="1"/>
  <c r="AE68" s="1"/>
  <c r="AE69" s="1"/>
  <c r="AE70" s="1"/>
  <c r="AE71" s="1"/>
  <c r="AE72" s="1"/>
  <c r="AE73" s="1"/>
  <c r="AE74" s="1"/>
  <c r="AE75" s="1"/>
  <c r="AE76" s="1"/>
  <c r="AE77" s="1"/>
  <c r="AE78" s="1"/>
  <c r="AE79" s="1"/>
  <c r="AE80" s="1"/>
  <c r="AE81" s="1"/>
  <c r="AE82" s="1"/>
  <c r="AE83" s="1"/>
  <c r="AE84" s="1"/>
  <c r="AE85" s="1"/>
  <c r="AE86" s="1"/>
  <c r="AE87" s="1"/>
  <c r="AE88" s="1"/>
  <c r="AE89" s="1"/>
  <c r="AE90" s="1"/>
  <c r="AE91" s="1"/>
  <c r="AE92" s="1"/>
  <c r="AE93" s="1"/>
  <c r="AE94" s="1"/>
  <c r="AE95" s="1"/>
  <c r="AE96" s="1"/>
  <c r="AE97" s="1"/>
  <c r="AE98" s="1"/>
  <c r="AE99" s="1"/>
  <c r="AE100" s="1"/>
  <c r="AE101" s="1"/>
  <c r="AE102" s="1"/>
  <c r="AE103" s="1"/>
  <c r="AE104" s="1"/>
  <c r="AE105" s="1"/>
  <c r="AE106" s="1"/>
  <c r="AE107" s="1"/>
  <c r="AE108" s="1"/>
  <c r="AE109" s="1"/>
  <c r="AE110" s="1"/>
  <c r="AE111" s="1"/>
  <c r="AE112" s="1"/>
  <c r="AE113" s="1"/>
  <c r="AE114" s="1"/>
  <c r="AE115" s="1"/>
  <c r="AE116" s="1"/>
  <c r="AE117" s="1"/>
  <c r="AE118" s="1"/>
  <c r="AE119" s="1"/>
  <c r="AE120" s="1"/>
  <c r="AE121" s="1"/>
  <c r="AE122" s="1"/>
  <c r="AE123" s="1"/>
  <c r="AE124" s="1"/>
  <c r="AE125" s="1"/>
  <c r="AE126" s="1"/>
  <c r="AE127" s="1"/>
  <c r="AE128" s="1"/>
  <c r="AE129" s="1"/>
  <c r="AE130" s="1"/>
  <c r="AE131" s="1"/>
  <c r="AE132" s="1"/>
  <c r="AE133" s="1"/>
  <c r="AE134" s="1"/>
  <c r="AE135" s="1"/>
  <c r="AE136" s="1"/>
  <c r="AE137" s="1"/>
  <c r="AE138" s="1"/>
  <c r="AE139" s="1"/>
  <c r="AE140" s="1"/>
  <c r="AE141" s="1"/>
  <c r="AE142" s="1"/>
  <c r="AE143" s="1"/>
  <c r="AE144" s="1"/>
  <c r="AE145" s="1"/>
  <c r="AE146" s="1"/>
  <c r="AE147" s="1"/>
  <c r="AE148" s="1"/>
  <c r="AE149" s="1"/>
  <c r="AE150" s="1"/>
  <c r="AE151" s="1"/>
  <c r="AE152" s="1"/>
  <c r="AE153" s="1"/>
  <c r="AE154" s="1"/>
  <c r="AE155" s="1"/>
  <c r="AE156" s="1"/>
  <c r="AE157" s="1"/>
  <c r="AE158" s="1"/>
  <c r="AE159" s="1"/>
  <c r="AE160" s="1"/>
  <c r="AE161" s="1"/>
  <c r="AE162" s="1"/>
  <c r="AE163" s="1"/>
  <c r="AE164" s="1"/>
  <c r="AE165" s="1"/>
  <c r="AE166" s="1"/>
  <c r="AE167" s="1"/>
  <c r="AE168" s="1"/>
  <c r="AE169" s="1"/>
  <c r="AE170" s="1"/>
  <c r="AE171" s="1"/>
  <c r="AE172" s="1"/>
  <c r="AE173" s="1"/>
  <c r="AE174" s="1"/>
  <c r="AE175" s="1"/>
  <c r="AE176" s="1"/>
  <c r="AE177" s="1"/>
  <c r="AE178" s="1"/>
  <c r="AE179" s="1"/>
  <c r="AE180" s="1"/>
  <c r="AE181" s="1"/>
  <c r="AE182" s="1"/>
  <c r="AE183" s="1"/>
  <c r="AE184" s="1"/>
  <c r="AE185" s="1"/>
  <c r="AE186" s="1"/>
  <c r="AE187" s="1"/>
  <c r="AE188" s="1"/>
  <c r="AE189" s="1"/>
  <c r="AE190" s="1"/>
  <c r="AE191" s="1"/>
  <c r="AE192" s="1"/>
  <c r="AE193" s="1"/>
  <c r="AE194" s="1"/>
  <c r="AE195" s="1"/>
  <c r="AE196" s="1"/>
  <c r="AE197" s="1"/>
  <c r="AE198" s="1"/>
  <c r="AE199" s="1"/>
  <c r="AE200" s="1"/>
  <c r="AE201" s="1"/>
  <c r="AE202" s="1"/>
  <c r="AE203" s="1"/>
  <c r="AE204" s="1"/>
  <c r="AE205" s="1"/>
  <c r="AE206" s="1"/>
  <c r="AE207" s="1"/>
  <c r="AE208" s="1"/>
  <c r="AE209" s="1"/>
  <c r="AE210" s="1"/>
  <c r="AE211" s="1"/>
  <c r="AE212" s="1"/>
  <c r="AE213" s="1"/>
  <c r="AE214" s="1"/>
  <c r="AE215" s="1"/>
  <c r="AE216" s="1"/>
  <c r="AE217" s="1"/>
  <c r="AE218" s="1"/>
  <c r="AE219" s="1"/>
  <c r="AE220" s="1"/>
  <c r="AE221" s="1"/>
  <c r="AE222" s="1"/>
  <c r="AE223" s="1"/>
  <c r="AE224" s="1"/>
  <c r="AE225" s="1"/>
  <c r="AE226" s="1"/>
  <c r="AE227" s="1"/>
  <c r="AE228" s="1"/>
  <c r="AE229" s="1"/>
  <c r="AE230" s="1"/>
  <c r="AE231" s="1"/>
  <c r="AE232" s="1"/>
  <c r="AE233" s="1"/>
  <c r="AE234" s="1"/>
  <c r="AE235" s="1"/>
  <c r="AE236" s="1"/>
  <c r="AE237" s="1"/>
  <c r="AE238" s="1"/>
  <c r="AE239" s="1"/>
  <c r="AE240" s="1"/>
  <c r="AE241" s="1"/>
  <c r="AE242" s="1"/>
  <c r="AE243" s="1"/>
  <c r="AE244" s="1"/>
  <c r="AE245" s="1"/>
  <c r="AE246" s="1"/>
  <c r="AE247" s="1"/>
  <c r="AE248" s="1"/>
  <c r="AE249" s="1"/>
  <c r="AE250" s="1"/>
  <c r="AE251" s="1"/>
  <c r="AE252" s="1"/>
  <c r="AE253" s="1"/>
  <c r="AE254" s="1"/>
  <c r="AE255" s="1"/>
  <c r="AE256" s="1"/>
  <c r="AE257" s="1"/>
  <c r="AE258" s="1"/>
  <c r="AE259" s="1"/>
  <c r="AE260" s="1"/>
  <c r="AE261" s="1"/>
  <c r="AE262" s="1"/>
  <c r="AE263" s="1"/>
  <c r="AE264" s="1"/>
  <c r="AE265" s="1"/>
  <c r="AE266" s="1"/>
  <c r="AE267" s="1"/>
  <c r="AE268" s="1"/>
  <c r="AE269" s="1"/>
  <c r="AE270" s="1"/>
  <c r="AE271" s="1"/>
  <c r="AE272" s="1"/>
  <c r="AE273" s="1"/>
  <c r="AE274" s="1"/>
  <c r="AE275" s="1"/>
  <c r="AE276" s="1"/>
  <c r="AE277" s="1"/>
  <c r="AE278" s="1"/>
  <c r="AE279" s="1"/>
  <c r="AE280" s="1"/>
  <c r="AE281" s="1"/>
  <c r="AE282" s="1"/>
  <c r="AE283" s="1"/>
  <c r="AE284" s="1"/>
  <c r="AE285" s="1"/>
  <c r="AE286" s="1"/>
  <c r="AE287" s="1"/>
  <c r="AE288" s="1"/>
  <c r="AE289" s="1"/>
  <c r="AE290" s="1"/>
  <c r="AE291" s="1"/>
  <c r="AE292" s="1"/>
  <c r="AE293" s="1"/>
  <c r="AD6"/>
  <c r="AD7" s="1"/>
  <c r="AD8" s="1"/>
  <c r="AD10" s="1"/>
  <c r="AD12" s="1"/>
  <c r="AD14" s="1"/>
  <c r="AD16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D97" s="1"/>
  <c r="AD98" s="1"/>
  <c r="AD99" s="1"/>
  <c r="AD100" s="1"/>
  <c r="AD101" s="1"/>
  <c r="AD102" s="1"/>
  <c r="AD103" s="1"/>
  <c r="AD104" s="1"/>
  <c r="AD105" s="1"/>
  <c r="AD106" s="1"/>
  <c r="AD107" s="1"/>
  <c r="AD108" s="1"/>
  <c r="AD109" s="1"/>
  <c r="AD110" s="1"/>
  <c r="AD111" s="1"/>
  <c r="AD112" s="1"/>
  <c r="AD113" s="1"/>
  <c r="AD114" s="1"/>
  <c r="AD115" s="1"/>
  <c r="AD116" s="1"/>
  <c r="AD117" s="1"/>
  <c r="AD118" s="1"/>
  <c r="AD119" s="1"/>
  <c r="AD120" s="1"/>
  <c r="AD121" s="1"/>
  <c r="AD122" s="1"/>
  <c r="AD123" s="1"/>
  <c r="AD124" s="1"/>
  <c r="AD125" s="1"/>
  <c r="AD126" s="1"/>
  <c r="AD127" s="1"/>
  <c r="AD128" s="1"/>
  <c r="AD129" s="1"/>
  <c r="AD130" s="1"/>
  <c r="AD131" s="1"/>
  <c r="AD132" s="1"/>
  <c r="AD133" s="1"/>
  <c r="AD134" s="1"/>
  <c r="AD135" s="1"/>
  <c r="AD136" s="1"/>
  <c r="AD137" s="1"/>
  <c r="AD138" s="1"/>
  <c r="AD139" s="1"/>
  <c r="AD140" s="1"/>
  <c r="AD141" s="1"/>
  <c r="AD142" s="1"/>
  <c r="AD143" s="1"/>
  <c r="AD144" s="1"/>
  <c r="AD145" s="1"/>
  <c r="AD146" s="1"/>
  <c r="AD147" s="1"/>
  <c r="AD148" s="1"/>
  <c r="AD149" s="1"/>
  <c r="AD150" s="1"/>
  <c r="AD151" s="1"/>
  <c r="AD152" s="1"/>
  <c r="AD153" s="1"/>
  <c r="AD154" s="1"/>
  <c r="AD155" s="1"/>
  <c r="AD156" s="1"/>
  <c r="AD157" s="1"/>
  <c r="AD158" s="1"/>
  <c r="AD159" s="1"/>
  <c r="AD160" s="1"/>
  <c r="AD161" s="1"/>
  <c r="AD162" s="1"/>
  <c r="AD163" s="1"/>
  <c r="AD164" s="1"/>
  <c r="AD165" s="1"/>
  <c r="AD166" s="1"/>
  <c r="AD167" s="1"/>
  <c r="AD168" s="1"/>
  <c r="AD169" s="1"/>
  <c r="AD170" s="1"/>
  <c r="AD171" s="1"/>
  <c r="AD172" s="1"/>
  <c r="AD173" s="1"/>
  <c r="AD174" s="1"/>
  <c r="AD175" s="1"/>
  <c r="AD176" s="1"/>
  <c r="AD177" s="1"/>
  <c r="AD178" s="1"/>
  <c r="AD179" s="1"/>
  <c r="AD180" s="1"/>
  <c r="AD181" s="1"/>
  <c r="AD182" s="1"/>
  <c r="AD183" s="1"/>
  <c r="AD184" s="1"/>
  <c r="AD185" s="1"/>
  <c r="AD186" s="1"/>
  <c r="AD187" s="1"/>
  <c r="AD188" s="1"/>
  <c r="AD189" s="1"/>
  <c r="AD190" s="1"/>
  <c r="AD191" s="1"/>
  <c r="AD192" s="1"/>
  <c r="AD193" s="1"/>
  <c r="AD194" s="1"/>
  <c r="AD195" s="1"/>
  <c r="AD196" s="1"/>
  <c r="AD197" s="1"/>
  <c r="AD198" s="1"/>
  <c r="AD199" s="1"/>
  <c r="AD200" s="1"/>
  <c r="AD201" s="1"/>
  <c r="AD202" s="1"/>
  <c r="AD203" s="1"/>
  <c r="AD204" s="1"/>
  <c r="AD205" s="1"/>
  <c r="AD206" s="1"/>
  <c r="AD207" s="1"/>
  <c r="AD208" s="1"/>
  <c r="AD209" s="1"/>
  <c r="AD210" s="1"/>
  <c r="AD211" s="1"/>
  <c r="AD212" s="1"/>
  <c r="AD213" s="1"/>
  <c r="AD214" s="1"/>
  <c r="AD215" s="1"/>
  <c r="AD216" s="1"/>
  <c r="AD217" s="1"/>
  <c r="AD218" s="1"/>
  <c r="AD219" s="1"/>
  <c r="AD220" s="1"/>
  <c r="AD221" s="1"/>
  <c r="AD222" s="1"/>
  <c r="AD223" s="1"/>
  <c r="AD224" s="1"/>
  <c r="AD225" s="1"/>
  <c r="AD226" s="1"/>
  <c r="AD227" s="1"/>
  <c r="AD228" s="1"/>
  <c r="AD229" s="1"/>
  <c r="AD230" s="1"/>
  <c r="AD231" s="1"/>
  <c r="AD232" s="1"/>
  <c r="AD233" s="1"/>
  <c r="AD234" s="1"/>
  <c r="AD235" s="1"/>
  <c r="AD236" s="1"/>
  <c r="AD237" s="1"/>
  <c r="AD238" s="1"/>
  <c r="AD239" s="1"/>
  <c r="AD240" s="1"/>
  <c r="AD241" s="1"/>
  <c r="AD242" s="1"/>
  <c r="AD243" s="1"/>
  <c r="AD244" s="1"/>
  <c r="AD245" s="1"/>
  <c r="AD246" s="1"/>
  <c r="AD247" s="1"/>
  <c r="AD248" s="1"/>
  <c r="AD249" s="1"/>
  <c r="AD250" s="1"/>
  <c r="AD251" s="1"/>
  <c r="AD252" s="1"/>
  <c r="AD253" s="1"/>
  <c r="AD254" s="1"/>
  <c r="AD255" s="1"/>
  <c r="AD256" s="1"/>
  <c r="AD257" s="1"/>
  <c r="AD258" s="1"/>
  <c r="AD259" s="1"/>
  <c r="AD260" s="1"/>
  <c r="AD261" s="1"/>
  <c r="AD262" s="1"/>
  <c r="AD263" s="1"/>
  <c r="AD264" s="1"/>
  <c r="AD265" s="1"/>
  <c r="AD266" s="1"/>
  <c r="AD267" s="1"/>
  <c r="AD268" s="1"/>
  <c r="AD269" s="1"/>
  <c r="AD270" s="1"/>
  <c r="AD271" s="1"/>
  <c r="AD272" s="1"/>
  <c r="AD273" s="1"/>
  <c r="AD274" s="1"/>
  <c r="AD275" s="1"/>
  <c r="AD276" s="1"/>
  <c r="AD277" s="1"/>
  <c r="AD278" s="1"/>
  <c r="AD279" s="1"/>
  <c r="AD280" s="1"/>
  <c r="AD281" s="1"/>
  <c r="AD282" s="1"/>
  <c r="AD283" s="1"/>
  <c r="AD284" s="1"/>
  <c r="AD285" s="1"/>
  <c r="AD286" s="1"/>
  <c r="AD287" s="1"/>
  <c r="AD288" s="1"/>
  <c r="AD289" s="1"/>
  <c r="AD290" s="1"/>
  <c r="AD291" s="1"/>
  <c r="AD292" s="1"/>
  <c r="AD293" s="1"/>
  <c r="AC6"/>
  <c r="AC7" s="1"/>
  <c r="AC8" s="1"/>
  <c r="AC10" s="1"/>
  <c r="AC12" s="1"/>
  <c r="AC14" s="1"/>
  <c r="AC16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AC68" s="1"/>
  <c r="AC69" s="1"/>
  <c r="AC70" s="1"/>
  <c r="AC71" s="1"/>
  <c r="AC72" s="1"/>
  <c r="AC73" s="1"/>
  <c r="AC74" s="1"/>
  <c r="AC75" s="1"/>
  <c r="AC76" s="1"/>
  <c r="AC77" s="1"/>
  <c r="AC78" s="1"/>
  <c r="AC79" s="1"/>
  <c r="AC80" s="1"/>
  <c r="AC81" s="1"/>
  <c r="AC82" s="1"/>
  <c r="AC83" s="1"/>
  <c r="AC84" s="1"/>
  <c r="AC85" s="1"/>
  <c r="AC86" s="1"/>
  <c r="AC87" s="1"/>
  <c r="AC88" s="1"/>
  <c r="AC89" s="1"/>
  <c r="AC90" s="1"/>
  <c r="AC91" s="1"/>
  <c r="AC92" s="1"/>
  <c r="AC93" s="1"/>
  <c r="AC94" s="1"/>
  <c r="AC95" s="1"/>
  <c r="AC96" s="1"/>
  <c r="AC97" s="1"/>
  <c r="AC98" s="1"/>
  <c r="AC99" s="1"/>
  <c r="AC100" s="1"/>
  <c r="AC101" s="1"/>
  <c r="AC102" s="1"/>
  <c r="AC103" s="1"/>
  <c r="AC104" s="1"/>
  <c r="AC105" s="1"/>
  <c r="AC106" s="1"/>
  <c r="AC107" s="1"/>
  <c r="AC108" s="1"/>
  <c r="AC109" s="1"/>
  <c r="AC110" s="1"/>
  <c r="AC111" s="1"/>
  <c r="AC112" s="1"/>
  <c r="AC113" s="1"/>
  <c r="AC114" s="1"/>
  <c r="AC115" s="1"/>
  <c r="AC116" s="1"/>
  <c r="AC117" s="1"/>
  <c r="AC118" s="1"/>
  <c r="AC119" s="1"/>
  <c r="AC120" s="1"/>
  <c r="AC121" s="1"/>
  <c r="AC122" s="1"/>
  <c r="AC123" s="1"/>
  <c r="AC124" s="1"/>
  <c r="AC125" s="1"/>
  <c r="AC126" s="1"/>
  <c r="AC127" s="1"/>
  <c r="AC128" s="1"/>
  <c r="AC129" s="1"/>
  <c r="AC130" s="1"/>
  <c r="AC131" s="1"/>
  <c r="AC132" s="1"/>
  <c r="AC133" s="1"/>
  <c r="AC134" s="1"/>
  <c r="AC135" s="1"/>
  <c r="AC136" s="1"/>
  <c r="AC137" s="1"/>
  <c r="AC138" s="1"/>
  <c r="AC139" s="1"/>
  <c r="AC140" s="1"/>
  <c r="AC141" s="1"/>
  <c r="AC142" s="1"/>
  <c r="AC143" s="1"/>
  <c r="AC144" s="1"/>
  <c r="AC145" s="1"/>
  <c r="AC146" s="1"/>
  <c r="AC147" s="1"/>
  <c r="AC148" s="1"/>
  <c r="AC149" s="1"/>
  <c r="AC150" s="1"/>
  <c r="AC151" s="1"/>
  <c r="AC152" s="1"/>
  <c r="AC153" s="1"/>
  <c r="AC154" s="1"/>
  <c r="AC155" s="1"/>
  <c r="AC156" s="1"/>
  <c r="AC157" s="1"/>
  <c r="AC158" s="1"/>
  <c r="AC159" s="1"/>
  <c r="AC160" s="1"/>
  <c r="AC161" s="1"/>
  <c r="AC162" s="1"/>
  <c r="AC163" s="1"/>
  <c r="AC164" s="1"/>
  <c r="AC165" s="1"/>
  <c r="AC166" s="1"/>
  <c r="AC167" s="1"/>
  <c r="AC168" s="1"/>
  <c r="AC169" s="1"/>
  <c r="AC170" s="1"/>
  <c r="AC171" s="1"/>
  <c r="AC172" s="1"/>
  <c r="AC173" s="1"/>
  <c r="AC174" s="1"/>
  <c r="AC175" s="1"/>
  <c r="AC176" s="1"/>
  <c r="AC177" s="1"/>
  <c r="AC178" s="1"/>
  <c r="AC179" s="1"/>
  <c r="AC180" s="1"/>
  <c r="AC181" s="1"/>
  <c r="AC182" s="1"/>
  <c r="AC183" s="1"/>
  <c r="AC184" s="1"/>
  <c r="AC185" s="1"/>
  <c r="AC186" s="1"/>
  <c r="AC187" s="1"/>
  <c r="AC188" s="1"/>
  <c r="AC189" s="1"/>
  <c r="AC190" s="1"/>
  <c r="AC191" s="1"/>
  <c r="AC192" s="1"/>
  <c r="AC193" s="1"/>
  <c r="AC194" s="1"/>
  <c r="AC195" s="1"/>
  <c r="AC196" s="1"/>
  <c r="AC197" s="1"/>
  <c r="AC198" s="1"/>
  <c r="AC199" s="1"/>
  <c r="AC200" s="1"/>
  <c r="AC201" s="1"/>
  <c r="AC202" s="1"/>
  <c r="AC203" s="1"/>
  <c r="AC204" s="1"/>
  <c r="AC205" s="1"/>
  <c r="AC206" s="1"/>
  <c r="AC207" s="1"/>
  <c r="AC208" s="1"/>
  <c r="AC209" s="1"/>
  <c r="AC210" s="1"/>
  <c r="AC211" s="1"/>
  <c r="AC212" s="1"/>
  <c r="AC213" s="1"/>
  <c r="AC214" s="1"/>
  <c r="AC215" s="1"/>
  <c r="AC216" s="1"/>
  <c r="AC217" s="1"/>
  <c r="AC218" s="1"/>
  <c r="AC219" s="1"/>
  <c r="AC220" s="1"/>
  <c r="AC221" s="1"/>
  <c r="AC222" s="1"/>
  <c r="AC223" s="1"/>
  <c r="AC224" s="1"/>
  <c r="AC225" s="1"/>
  <c r="AC226" s="1"/>
  <c r="AC227" s="1"/>
  <c r="AC228" s="1"/>
  <c r="AC229" s="1"/>
  <c r="AC230" s="1"/>
  <c r="AC231" s="1"/>
  <c r="AC232" s="1"/>
  <c r="AC233" s="1"/>
  <c r="AC234" s="1"/>
  <c r="AC235" s="1"/>
  <c r="AC236" s="1"/>
  <c r="AC237" s="1"/>
  <c r="AC238" s="1"/>
  <c r="AC239" s="1"/>
  <c r="AC240" s="1"/>
  <c r="AC241" s="1"/>
  <c r="AC242" s="1"/>
  <c r="AC243" s="1"/>
  <c r="AC244" s="1"/>
  <c r="AC245" s="1"/>
  <c r="AC246" s="1"/>
  <c r="AC247" s="1"/>
  <c r="AC248" s="1"/>
  <c r="AC249" s="1"/>
  <c r="AC250" s="1"/>
  <c r="AC251" s="1"/>
  <c r="AC252" s="1"/>
  <c r="AC253" s="1"/>
  <c r="AC254" s="1"/>
  <c r="AC255" s="1"/>
  <c r="AC256" s="1"/>
  <c r="AC257" s="1"/>
  <c r="AC258" s="1"/>
  <c r="AC259" s="1"/>
  <c r="AC260" s="1"/>
  <c r="AC261" s="1"/>
  <c r="AC262" s="1"/>
  <c r="AC263" s="1"/>
  <c r="AC264" s="1"/>
  <c r="AC265" s="1"/>
  <c r="AC266" s="1"/>
  <c r="AC267" s="1"/>
  <c r="AC268" s="1"/>
  <c r="AC269" s="1"/>
  <c r="AC270" s="1"/>
  <c r="AC271" s="1"/>
  <c r="AC272" s="1"/>
  <c r="AC273" s="1"/>
  <c r="AC274" s="1"/>
  <c r="AC275" s="1"/>
  <c r="AC276" s="1"/>
  <c r="AC277" s="1"/>
  <c r="AC278" s="1"/>
  <c r="AC279" s="1"/>
  <c r="AC280" s="1"/>
  <c r="AC281" s="1"/>
  <c r="AC282" s="1"/>
  <c r="AC283" s="1"/>
  <c r="AC284" s="1"/>
  <c r="AC285" s="1"/>
  <c r="AC286" s="1"/>
  <c r="AC287" s="1"/>
  <c r="AC288" s="1"/>
  <c r="AC289" s="1"/>
  <c r="AC290" s="1"/>
  <c r="AC291" s="1"/>
  <c r="AC292" s="1"/>
  <c r="AC293" s="1"/>
  <c r="AB6"/>
  <c r="AB7" s="1"/>
  <c r="AB8" s="1"/>
  <c r="AB10" s="1"/>
  <c r="AB12" s="1"/>
  <c r="AB14" s="1"/>
  <c r="AB16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AB53" s="1"/>
  <c r="AB54" s="1"/>
  <c r="AB55" s="1"/>
  <c r="AB56" s="1"/>
  <c r="AB57" s="1"/>
  <c r="AB58" s="1"/>
  <c r="AB59" s="1"/>
  <c r="AB60" s="1"/>
  <c r="AB61" s="1"/>
  <c r="AB62" s="1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B76" s="1"/>
  <c r="AB77" s="1"/>
  <c r="AB78" s="1"/>
  <c r="AB79" s="1"/>
  <c r="AB80" s="1"/>
  <c r="AB81" s="1"/>
  <c r="AB82" s="1"/>
  <c r="AB83" s="1"/>
  <c r="AB84" s="1"/>
  <c r="AB85" s="1"/>
  <c r="AB86" s="1"/>
  <c r="AB87" s="1"/>
  <c r="AB88" s="1"/>
  <c r="AB89" s="1"/>
  <c r="AB90" s="1"/>
  <c r="AB91" s="1"/>
  <c r="AB92" s="1"/>
  <c r="AB93" s="1"/>
  <c r="AB94" s="1"/>
  <c r="AB95" s="1"/>
  <c r="AB96" s="1"/>
  <c r="AB97" s="1"/>
  <c r="AB98" s="1"/>
  <c r="AB99" s="1"/>
  <c r="AB100" s="1"/>
  <c r="AB101" s="1"/>
  <c r="AB102" s="1"/>
  <c r="AB103" s="1"/>
  <c r="AB104" s="1"/>
  <c r="AB105" s="1"/>
  <c r="AB106" s="1"/>
  <c r="AB107" s="1"/>
  <c r="AB108" s="1"/>
  <c r="AB109" s="1"/>
  <c r="AB110" s="1"/>
  <c r="AB111" s="1"/>
  <c r="AB112" s="1"/>
  <c r="AB113" s="1"/>
  <c r="AB114" s="1"/>
  <c r="AB115" s="1"/>
  <c r="AB116" s="1"/>
  <c r="AB117" s="1"/>
  <c r="AB118" s="1"/>
  <c r="AB119" s="1"/>
  <c r="AB120" s="1"/>
  <c r="AB121" s="1"/>
  <c r="AB122" s="1"/>
  <c r="AB123" s="1"/>
  <c r="AB124" s="1"/>
  <c r="AB125" s="1"/>
  <c r="AB126" s="1"/>
  <c r="AB127" s="1"/>
  <c r="AB128" s="1"/>
  <c r="AB129" s="1"/>
  <c r="AB130" s="1"/>
  <c r="AB131" s="1"/>
  <c r="AB132" s="1"/>
  <c r="AB133" s="1"/>
  <c r="AB134" s="1"/>
  <c r="AB135" s="1"/>
  <c r="AB136" s="1"/>
  <c r="AB137" s="1"/>
  <c r="AB138" s="1"/>
  <c r="AB139" s="1"/>
  <c r="AB140" s="1"/>
  <c r="AB141" s="1"/>
  <c r="AB142" s="1"/>
  <c r="AB143" s="1"/>
  <c r="AB144" s="1"/>
  <c r="AB145" s="1"/>
  <c r="AB146" s="1"/>
  <c r="AB147" s="1"/>
  <c r="AB148" s="1"/>
  <c r="AB149" s="1"/>
  <c r="AB150" s="1"/>
  <c r="AB151" s="1"/>
  <c r="AB152" s="1"/>
  <c r="AB153" s="1"/>
  <c r="AB154" s="1"/>
  <c r="AB155" s="1"/>
  <c r="AB156" s="1"/>
  <c r="AB157" s="1"/>
  <c r="AB158" s="1"/>
  <c r="AB159" s="1"/>
  <c r="AB160" s="1"/>
  <c r="AB161" s="1"/>
  <c r="AB162" s="1"/>
  <c r="AB163" s="1"/>
  <c r="AB164" s="1"/>
  <c r="AB165" s="1"/>
  <c r="AB166" s="1"/>
  <c r="AB167" s="1"/>
  <c r="AB168" s="1"/>
  <c r="AB169" s="1"/>
  <c r="AB170" s="1"/>
  <c r="AB171" s="1"/>
  <c r="AB172" s="1"/>
  <c r="AB173" s="1"/>
  <c r="AB174" s="1"/>
  <c r="AB175" s="1"/>
  <c r="AB176" s="1"/>
  <c r="AB177" s="1"/>
  <c r="AB178" s="1"/>
  <c r="AB179" s="1"/>
  <c r="AB180" s="1"/>
  <c r="AB181" s="1"/>
  <c r="AB182" s="1"/>
  <c r="AB183" s="1"/>
  <c r="AB184" s="1"/>
  <c r="AB185" s="1"/>
  <c r="AB186" s="1"/>
  <c r="AB187" s="1"/>
  <c r="AB188" s="1"/>
  <c r="AB189" s="1"/>
  <c r="AB190" s="1"/>
  <c r="AB191" s="1"/>
  <c r="AB192" s="1"/>
  <c r="AB193" s="1"/>
  <c r="AB194" s="1"/>
  <c r="AB195" s="1"/>
  <c r="AB196" s="1"/>
  <c r="AB197" s="1"/>
  <c r="AB198" s="1"/>
  <c r="AB199" s="1"/>
  <c r="AB200" s="1"/>
  <c r="AB201" s="1"/>
  <c r="AB202" s="1"/>
  <c r="AB203" s="1"/>
  <c r="AB204" s="1"/>
  <c r="AB205" s="1"/>
  <c r="AB206" s="1"/>
  <c r="AB207" s="1"/>
  <c r="AB208" s="1"/>
  <c r="AB209" s="1"/>
  <c r="AB210" s="1"/>
  <c r="AB211" s="1"/>
  <c r="AB212" s="1"/>
  <c r="AB213" s="1"/>
  <c r="AB214" s="1"/>
  <c r="AB215" s="1"/>
  <c r="AB216" s="1"/>
  <c r="AB217" s="1"/>
  <c r="AB218" s="1"/>
  <c r="AB219" s="1"/>
  <c r="AB220" s="1"/>
  <c r="AB221" s="1"/>
  <c r="AB222" s="1"/>
  <c r="AB223" s="1"/>
  <c r="AB224" s="1"/>
  <c r="AB225" s="1"/>
  <c r="AB226" s="1"/>
  <c r="AB227" s="1"/>
  <c r="AB228" s="1"/>
  <c r="AB229" s="1"/>
  <c r="AB230" s="1"/>
  <c r="AB231" s="1"/>
  <c r="AB232" s="1"/>
  <c r="AB233" s="1"/>
  <c r="AB234" s="1"/>
  <c r="AB235" s="1"/>
  <c r="AB236" s="1"/>
  <c r="AB237" s="1"/>
  <c r="AB238" s="1"/>
  <c r="AB239" s="1"/>
  <c r="AB240" s="1"/>
  <c r="AB241" s="1"/>
  <c r="AB242" s="1"/>
  <c r="AB243" s="1"/>
  <c r="AB244" s="1"/>
  <c r="AB245" s="1"/>
  <c r="AB246" s="1"/>
  <c r="AB247" s="1"/>
  <c r="AB248" s="1"/>
  <c r="AB249" s="1"/>
  <c r="AB250" s="1"/>
  <c r="AB251" s="1"/>
  <c r="AB252" s="1"/>
  <c r="AB253" s="1"/>
  <c r="AB254" s="1"/>
  <c r="AB255" s="1"/>
  <c r="AB256" s="1"/>
  <c r="AB257" s="1"/>
  <c r="AB258" s="1"/>
  <c r="AB259" s="1"/>
  <c r="AB260" s="1"/>
  <c r="AB261" s="1"/>
  <c r="AB262" s="1"/>
  <c r="AB263" s="1"/>
  <c r="AB264" s="1"/>
  <c r="AB265" s="1"/>
  <c r="AB266" s="1"/>
  <c r="AB267" s="1"/>
  <c r="AB268" s="1"/>
  <c r="AB269" s="1"/>
  <c r="AB270" s="1"/>
  <c r="AB271" s="1"/>
  <c r="AB272" s="1"/>
  <c r="AB273" s="1"/>
  <c r="AB274" s="1"/>
  <c r="AB275" s="1"/>
  <c r="AB276" s="1"/>
  <c r="AB277" s="1"/>
  <c r="AB278" s="1"/>
  <c r="AB279" s="1"/>
  <c r="AB280" s="1"/>
  <c r="AB281" s="1"/>
  <c r="AB282" s="1"/>
  <c r="AB283" s="1"/>
  <c r="AB284" s="1"/>
  <c r="AB285" s="1"/>
  <c r="AB286" s="1"/>
  <c r="AB287" s="1"/>
  <c r="AB288" s="1"/>
  <c r="AB289" s="1"/>
  <c r="AB290" s="1"/>
  <c r="AB291" s="1"/>
  <c r="AB292" s="1"/>
  <c r="AB293" s="1"/>
  <c r="AA6"/>
  <c r="AA7" s="1"/>
  <c r="AA8" s="1"/>
  <c r="AA10" s="1"/>
  <c r="AA12" s="1"/>
  <c r="AA14" s="1"/>
  <c r="AA16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AA176" s="1"/>
  <c r="AA177" s="1"/>
  <c r="AA178" s="1"/>
  <c r="AA179" s="1"/>
  <c r="AA180" s="1"/>
  <c r="AA181" s="1"/>
  <c r="AA182" s="1"/>
  <c r="AA183" s="1"/>
  <c r="AA184" s="1"/>
  <c r="AA185" s="1"/>
  <c r="AA186" s="1"/>
  <c r="AA187" s="1"/>
  <c r="AA188" s="1"/>
  <c r="AA189" s="1"/>
  <c r="AA190" s="1"/>
  <c r="AA191" s="1"/>
  <c r="AA192" s="1"/>
  <c r="AA193" s="1"/>
  <c r="AA194" s="1"/>
  <c r="AA195" s="1"/>
  <c r="AA196" s="1"/>
  <c r="AA197" s="1"/>
  <c r="AA198" s="1"/>
  <c r="AA199" s="1"/>
  <c r="AA200" s="1"/>
  <c r="AA201" s="1"/>
  <c r="AA202" s="1"/>
  <c r="AA203" s="1"/>
  <c r="AA204" s="1"/>
  <c r="AA205" s="1"/>
  <c r="AA206" s="1"/>
  <c r="AA207" s="1"/>
  <c r="AA208" s="1"/>
  <c r="AA209" s="1"/>
  <c r="AA210" s="1"/>
  <c r="AA211" s="1"/>
  <c r="AA212" s="1"/>
  <c r="AA213" s="1"/>
  <c r="AA214" s="1"/>
  <c r="AA215" s="1"/>
  <c r="AA216" s="1"/>
  <c r="AA217" s="1"/>
  <c r="AA218" s="1"/>
  <c r="AA219" s="1"/>
  <c r="AA220" s="1"/>
  <c r="AA221" s="1"/>
  <c r="AA222" s="1"/>
  <c r="AA223" s="1"/>
  <c r="AA224" s="1"/>
  <c r="AA225" s="1"/>
  <c r="AA226" s="1"/>
  <c r="AA227" s="1"/>
  <c r="AA228" s="1"/>
  <c r="AA229" s="1"/>
  <c r="AA230" s="1"/>
  <c r="AA231" s="1"/>
  <c r="AA232" s="1"/>
  <c r="AA233" s="1"/>
  <c r="AA234" s="1"/>
  <c r="AA235" s="1"/>
  <c r="AA236" s="1"/>
  <c r="AA237" s="1"/>
  <c r="AA238" s="1"/>
  <c r="AA239" s="1"/>
  <c r="AA240" s="1"/>
  <c r="AA241" s="1"/>
  <c r="AA242" s="1"/>
  <c r="AA243" s="1"/>
  <c r="AA244" s="1"/>
  <c r="AA245" s="1"/>
  <c r="AA246" s="1"/>
  <c r="AA247" s="1"/>
  <c r="AA248" s="1"/>
  <c r="AA249" s="1"/>
  <c r="AA250" s="1"/>
  <c r="AA251" s="1"/>
  <c r="AA252" s="1"/>
  <c r="AA253" s="1"/>
  <c r="AA254" s="1"/>
  <c r="AA255" s="1"/>
  <c r="AA256" s="1"/>
  <c r="AA257" s="1"/>
  <c r="AA258" s="1"/>
  <c r="AA259" s="1"/>
  <c r="AA260" s="1"/>
  <c r="AA261" s="1"/>
  <c r="AA262" s="1"/>
  <c r="AA263" s="1"/>
  <c r="AA264" s="1"/>
  <c r="AA265" s="1"/>
  <c r="AA266" s="1"/>
  <c r="AA267" s="1"/>
  <c r="AA268" s="1"/>
  <c r="AA269" s="1"/>
  <c r="AA270" s="1"/>
  <c r="AA271" s="1"/>
  <c r="AA272" s="1"/>
  <c r="AA273" s="1"/>
  <c r="AA274" s="1"/>
  <c r="AA275" s="1"/>
  <c r="AA276" s="1"/>
  <c r="AA277" s="1"/>
  <c r="AA278" s="1"/>
  <c r="AA279" s="1"/>
  <c r="AA280" s="1"/>
  <c r="AA281" s="1"/>
  <c r="AA282" s="1"/>
  <c r="AA283" s="1"/>
  <c r="AA284" s="1"/>
  <c r="AA285" s="1"/>
  <c r="AA286" s="1"/>
  <c r="AA287" s="1"/>
  <c r="AA288" s="1"/>
  <c r="AA289" s="1"/>
  <c r="AA290" s="1"/>
  <c r="AA291" s="1"/>
  <c r="AA292" s="1"/>
  <c r="AA293" s="1"/>
  <c r="Z6"/>
  <c r="Z7" s="1"/>
  <c r="Z8" s="1"/>
  <c r="Z10" s="1"/>
  <c r="Z12" s="1"/>
  <c r="Z14" s="1"/>
  <c r="Z16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Z148" s="1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Z169" s="1"/>
  <c r="Z170" s="1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Z190" s="1"/>
  <c r="Z191" s="1"/>
  <c r="Z192" s="1"/>
  <c r="Z193" s="1"/>
  <c r="Z194" s="1"/>
  <c r="Z195" s="1"/>
  <c r="Z196" s="1"/>
  <c r="Z197" s="1"/>
  <c r="Z198" s="1"/>
  <c r="Z199" s="1"/>
  <c r="Z200" s="1"/>
  <c r="Z201" s="1"/>
  <c r="Z202" s="1"/>
  <c r="Z203" s="1"/>
  <c r="Z204" s="1"/>
  <c r="Z205" s="1"/>
  <c r="Z206" s="1"/>
  <c r="Z207" s="1"/>
  <c r="Z208" s="1"/>
  <c r="Z209" s="1"/>
  <c r="Z210" s="1"/>
  <c r="Z211" s="1"/>
  <c r="Z212" s="1"/>
  <c r="Z213" s="1"/>
  <c r="Z214" s="1"/>
  <c r="Z215" s="1"/>
  <c r="Z216" s="1"/>
  <c r="Z217" s="1"/>
  <c r="Z218" s="1"/>
  <c r="Z219" s="1"/>
  <c r="Z220" s="1"/>
  <c r="Z221" s="1"/>
  <c r="Z222" s="1"/>
  <c r="Z223" s="1"/>
  <c r="Z224" s="1"/>
  <c r="Z225" s="1"/>
  <c r="Z226" s="1"/>
  <c r="Z227" s="1"/>
  <c r="Z228" s="1"/>
  <c r="Z229" s="1"/>
  <c r="Z230" s="1"/>
  <c r="Z231" s="1"/>
  <c r="Z232" s="1"/>
  <c r="Z233" s="1"/>
  <c r="Z234" s="1"/>
  <c r="Z235" s="1"/>
  <c r="Z236" s="1"/>
  <c r="Z237" s="1"/>
  <c r="Z238" s="1"/>
  <c r="Z239" s="1"/>
  <c r="Z240" s="1"/>
  <c r="Z241" s="1"/>
  <c r="Z242" s="1"/>
  <c r="Z243" s="1"/>
  <c r="Z244" s="1"/>
  <c r="Z245" s="1"/>
  <c r="Z246" s="1"/>
  <c r="Z247" s="1"/>
  <c r="Z248" s="1"/>
  <c r="Z249" s="1"/>
  <c r="Z250" s="1"/>
  <c r="Z251" s="1"/>
  <c r="Z252" s="1"/>
  <c r="Z253" s="1"/>
  <c r="Z254" s="1"/>
  <c r="Z255" s="1"/>
  <c r="Z256" s="1"/>
  <c r="Z257" s="1"/>
  <c r="Z258" s="1"/>
  <c r="Z259" s="1"/>
  <c r="Z260" s="1"/>
  <c r="Z261" s="1"/>
  <c r="Z262" s="1"/>
  <c r="Z263" s="1"/>
  <c r="Z264" s="1"/>
  <c r="Z265" s="1"/>
  <c r="Z266" s="1"/>
  <c r="Z267" s="1"/>
  <c r="Z268" s="1"/>
  <c r="Z269" s="1"/>
  <c r="Z270" s="1"/>
  <c r="Z271" s="1"/>
  <c r="Z272" s="1"/>
  <c r="Z273" s="1"/>
  <c r="Z274" s="1"/>
  <c r="Z275" s="1"/>
  <c r="Z276" s="1"/>
  <c r="Z277" s="1"/>
  <c r="Z278" s="1"/>
  <c r="Z279" s="1"/>
  <c r="Z280" s="1"/>
  <c r="Z281" s="1"/>
  <c r="Z282" s="1"/>
  <c r="Z283" s="1"/>
  <c r="Z284" s="1"/>
  <c r="Z285" s="1"/>
  <c r="Z286" s="1"/>
  <c r="Z287" s="1"/>
  <c r="Z288" s="1"/>
  <c r="Z289" s="1"/>
  <c r="Z290" s="1"/>
  <c r="Z291" s="1"/>
  <c r="Z292" s="1"/>
  <c r="Z293" s="1"/>
  <c r="K6" i="2"/>
  <c r="K7"/>
  <c r="K8"/>
  <c r="K9"/>
  <c r="K10"/>
  <c r="K11"/>
  <c r="K12"/>
  <c r="K13"/>
  <c r="K14"/>
  <c r="K15"/>
  <c r="K16"/>
  <c r="C15"/>
  <c r="C13"/>
  <c r="C11"/>
  <c r="C9"/>
  <c r="C7"/>
  <c r="D17" s="1"/>
  <c r="AC255" i="3" l="1"/>
  <c r="AC256" s="1"/>
  <c r="AC257"/>
  <c r="AC258" s="1"/>
  <c r="AC259" s="1"/>
  <c r="AC260" s="1"/>
  <c r="AC261" s="1"/>
  <c r="AC262" s="1"/>
  <c r="AC263" s="1"/>
  <c r="AC264" s="1"/>
  <c r="AC265" s="1"/>
  <c r="AC266" s="1"/>
  <c r="AC267" s="1"/>
  <c r="AC268" s="1"/>
  <c r="AC269" s="1"/>
  <c r="AC270" s="1"/>
  <c r="AC271" s="1"/>
  <c r="AC272" s="1"/>
  <c r="AC273" s="1"/>
  <c r="AC274" s="1"/>
  <c r="AC275" s="1"/>
  <c r="AC276" s="1"/>
  <c r="AC277" s="1"/>
  <c r="AC278" s="1"/>
  <c r="AC279" s="1"/>
  <c r="AC280" s="1"/>
  <c r="AC281" s="1"/>
  <c r="AC282" s="1"/>
  <c r="AC283" s="1"/>
  <c r="AC284" s="1"/>
  <c r="U255"/>
  <c r="U256" s="1"/>
  <c r="U257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U276" s="1"/>
  <c r="U277" s="1"/>
  <c r="U278" s="1"/>
  <c r="U279" s="1"/>
  <c r="U280" s="1"/>
  <c r="U281" s="1"/>
  <c r="U282" s="1"/>
  <c r="U283" s="1"/>
  <c r="U284" s="1"/>
  <c r="V255"/>
  <c r="V256" s="1"/>
  <c r="V257"/>
  <c r="V258" s="1"/>
  <c r="V259" s="1"/>
  <c r="V260" s="1"/>
  <c r="V261" s="1"/>
  <c r="V262" s="1"/>
  <c r="V263" s="1"/>
  <c r="V264" s="1"/>
  <c r="V265" s="1"/>
  <c r="V266" s="1"/>
  <c r="V267" s="1"/>
  <c r="V268" s="1"/>
  <c r="V269" s="1"/>
  <c r="V270" s="1"/>
  <c r="V271" s="1"/>
  <c r="V272" s="1"/>
  <c r="V273" s="1"/>
  <c r="V274" s="1"/>
  <c r="V275" s="1"/>
  <c r="V276" s="1"/>
  <c r="V277" s="1"/>
  <c r="V278" s="1"/>
  <c r="V279" s="1"/>
  <c r="V280" s="1"/>
  <c r="V281" s="1"/>
  <c r="V282" s="1"/>
  <c r="V283" s="1"/>
  <c r="V284" s="1"/>
  <c r="R226"/>
  <c r="R227" s="1"/>
  <c r="R228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Y255"/>
  <c r="Y256" s="1"/>
  <c r="Y257"/>
  <c r="Y258" s="1"/>
  <c r="Y259" s="1"/>
  <c r="Y260" s="1"/>
  <c r="Y261" s="1"/>
  <c r="Y262" s="1"/>
  <c r="Y263" s="1"/>
  <c r="Y264" s="1"/>
  <c r="Y265" s="1"/>
  <c r="Y266" s="1"/>
  <c r="Y267" s="1"/>
  <c r="Y268" s="1"/>
  <c r="Y269" s="1"/>
  <c r="Y270" s="1"/>
  <c r="Y271" s="1"/>
  <c r="Y272" s="1"/>
  <c r="Y273" s="1"/>
  <c r="Y274" s="1"/>
  <c r="Y275" s="1"/>
  <c r="Y276" s="1"/>
  <c r="Y277" s="1"/>
  <c r="Y278" s="1"/>
  <c r="Y279" s="1"/>
  <c r="Y280" s="1"/>
  <c r="Y281" s="1"/>
  <c r="Y282" s="1"/>
  <c r="Y283" s="1"/>
  <c r="Y284" s="1"/>
  <c r="Z255"/>
  <c r="Z256" s="1"/>
  <c r="Z257"/>
  <c r="Z258" s="1"/>
  <c r="Z259" s="1"/>
  <c r="Z260" s="1"/>
  <c r="Z261" s="1"/>
  <c r="Z262" s="1"/>
  <c r="Z263" s="1"/>
  <c r="Z264" s="1"/>
  <c r="Z265" s="1"/>
  <c r="Z266" s="1"/>
  <c r="Z267" s="1"/>
  <c r="Z268" s="1"/>
  <c r="Z269" s="1"/>
  <c r="Z270" s="1"/>
  <c r="Z271" s="1"/>
  <c r="Z272" s="1"/>
  <c r="Z273" s="1"/>
  <c r="Z274" s="1"/>
  <c r="Z275" s="1"/>
  <c r="Z276" s="1"/>
  <c r="Z277" s="1"/>
  <c r="Z278" s="1"/>
  <c r="Z279" s="1"/>
  <c r="Z280" s="1"/>
  <c r="Z281" s="1"/>
  <c r="Z282" s="1"/>
  <c r="Z283" s="1"/>
  <c r="Z284" s="1"/>
  <c r="AA255"/>
  <c r="AA256" s="1"/>
  <c r="AA257"/>
  <c r="AA258" s="1"/>
  <c r="AA259" s="1"/>
  <c r="AA260" s="1"/>
  <c r="AA261" s="1"/>
  <c r="AA262" s="1"/>
  <c r="AA263" s="1"/>
  <c r="AA264" s="1"/>
  <c r="AA265" s="1"/>
  <c r="AA266" s="1"/>
  <c r="AA267" s="1"/>
  <c r="AA268" s="1"/>
  <c r="AA269" s="1"/>
  <c r="AA270" s="1"/>
  <c r="AA271" s="1"/>
  <c r="AA272" s="1"/>
  <c r="AA273" s="1"/>
  <c r="AA274" s="1"/>
  <c r="AA275" s="1"/>
  <c r="AA276" s="1"/>
  <c r="AA277" s="1"/>
  <c r="AA278" s="1"/>
  <c r="AA279" s="1"/>
  <c r="AA280" s="1"/>
  <c r="AA281" s="1"/>
  <c r="AA282" s="1"/>
  <c r="AA283" s="1"/>
  <c r="AA284" s="1"/>
  <c r="S255"/>
  <c r="S256" s="1"/>
  <c r="S257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S276" s="1"/>
  <c r="S277" s="1"/>
  <c r="S278" s="1"/>
  <c r="S279" s="1"/>
  <c r="S280" s="1"/>
  <c r="S281" s="1"/>
  <c r="S282" s="1"/>
  <c r="S283" s="1"/>
  <c r="S284" s="1"/>
  <c r="X255"/>
  <c r="X256" s="1"/>
  <c r="X257"/>
  <c r="X258" s="1"/>
  <c r="X259" s="1"/>
  <c r="X260" s="1"/>
  <c r="X261" s="1"/>
  <c r="X262" s="1"/>
  <c r="X263" s="1"/>
  <c r="X264" s="1"/>
  <c r="X265" s="1"/>
  <c r="X266" s="1"/>
  <c r="X267" s="1"/>
  <c r="X268" s="1"/>
  <c r="X269" s="1"/>
  <c r="X270" s="1"/>
  <c r="X271" s="1"/>
  <c r="X272" s="1"/>
  <c r="X273" s="1"/>
  <c r="X274" s="1"/>
  <c r="X275" s="1"/>
  <c r="X276" s="1"/>
  <c r="X277" s="1"/>
  <c r="X278" s="1"/>
  <c r="X279" s="1"/>
  <c r="X280" s="1"/>
  <c r="X281" s="1"/>
  <c r="X282" s="1"/>
  <c r="X283" s="1"/>
  <c r="X284" s="1"/>
  <c r="W255"/>
  <c r="W256" s="1"/>
  <c r="W257"/>
  <c r="W258" s="1"/>
  <c r="W259" s="1"/>
  <c r="W260" s="1"/>
  <c r="W261" s="1"/>
  <c r="W262" s="1"/>
  <c r="W263" s="1"/>
  <c r="W264" s="1"/>
  <c r="W265" s="1"/>
  <c r="W266" s="1"/>
  <c r="W267" s="1"/>
  <c r="W268" s="1"/>
  <c r="W269" s="1"/>
  <c r="W270" s="1"/>
  <c r="W271" s="1"/>
  <c r="W272" s="1"/>
  <c r="W273" s="1"/>
  <c r="W274" s="1"/>
  <c r="W275" s="1"/>
  <c r="W276" s="1"/>
  <c r="W277" s="1"/>
  <c r="W278" s="1"/>
  <c r="W279" s="1"/>
  <c r="W280" s="1"/>
  <c r="W281" s="1"/>
  <c r="W282" s="1"/>
  <c r="W283" s="1"/>
  <c r="W284" s="1"/>
  <c r="AB255"/>
  <c r="AB256" s="1"/>
  <c r="AB257"/>
  <c r="AB258" s="1"/>
  <c r="AB259" s="1"/>
  <c r="AB260" s="1"/>
  <c r="AB261" s="1"/>
  <c r="AB262" s="1"/>
  <c r="AB263" s="1"/>
  <c r="AB264" s="1"/>
  <c r="AB265" s="1"/>
  <c r="AB266" s="1"/>
  <c r="AB267" s="1"/>
  <c r="AB268" s="1"/>
  <c r="AB269" s="1"/>
  <c r="AB270" s="1"/>
  <c r="AB271" s="1"/>
  <c r="AB272" s="1"/>
  <c r="AB273" s="1"/>
  <c r="AB274" s="1"/>
  <c r="AB275" s="1"/>
  <c r="AB276" s="1"/>
  <c r="AB277" s="1"/>
  <c r="AB278" s="1"/>
  <c r="AB279" s="1"/>
  <c r="AB280" s="1"/>
  <c r="AB281" s="1"/>
  <c r="AB282" s="1"/>
  <c r="AB283" s="1"/>
  <c r="AB284" s="1"/>
  <c r="T255"/>
  <c r="T256" s="1"/>
  <c r="T257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T276" s="1"/>
  <c r="T277" s="1"/>
  <c r="T278" s="1"/>
  <c r="T279" s="1"/>
  <c r="T280" s="1"/>
  <c r="T281" s="1"/>
  <c r="T282" s="1"/>
  <c r="T283" s="1"/>
  <c r="T284" s="1"/>
  <c r="H13"/>
  <c r="K17" i="2"/>
  <c r="R255" i="3" l="1"/>
  <c r="R256" s="1"/>
  <c r="R257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H17"/>
  <c r="H21" l="1"/>
</calcChain>
</file>

<file path=xl/sharedStrings.xml><?xml version="1.0" encoding="utf-8"?>
<sst xmlns="http://schemas.openxmlformats.org/spreadsheetml/2006/main" count="448" uniqueCount="102">
  <si>
    <t>Exam Seating Arrangement</t>
  </si>
  <si>
    <t>Exam Name :-</t>
  </si>
  <si>
    <t>Exam Center Name :-</t>
  </si>
  <si>
    <t>Exam Center Code No. :-</t>
  </si>
  <si>
    <t>Exam Date Form :-</t>
  </si>
  <si>
    <t>to</t>
  </si>
  <si>
    <t>Exam Center Incharge Name :-</t>
  </si>
  <si>
    <t>Exam Center Incharge Degination  :-</t>
  </si>
  <si>
    <t>School Name</t>
  </si>
  <si>
    <t>Roll No.</t>
  </si>
  <si>
    <t xml:space="preserve">From </t>
  </si>
  <si>
    <t>S. N.</t>
  </si>
  <si>
    <t>G.S.S.S. Chandawal</t>
  </si>
  <si>
    <t>Total Student</t>
  </si>
  <si>
    <t>G.S.S.S. Basna</t>
  </si>
  <si>
    <t>Faculty</t>
  </si>
  <si>
    <t>Arts</t>
  </si>
  <si>
    <t>science</t>
  </si>
  <si>
    <t>G.S.S.S. murdawa</t>
  </si>
  <si>
    <t>G.S.S.S. khokhara</t>
  </si>
  <si>
    <t>Total</t>
  </si>
  <si>
    <t>Total School</t>
  </si>
  <si>
    <t>Senior Secondary Board Exam - 2020</t>
  </si>
  <si>
    <t>Government Sr. Secondary School Chandawal Nagar</t>
  </si>
  <si>
    <t>Shrawan Kumar Parihar</t>
  </si>
  <si>
    <t>Principal</t>
  </si>
  <si>
    <t>Exam Center Incharge Mobile No. :-</t>
  </si>
  <si>
    <t>sc1</t>
  </si>
  <si>
    <t>sc2</t>
  </si>
  <si>
    <t>sc3</t>
  </si>
  <si>
    <t>sc4</t>
  </si>
  <si>
    <t>sc5</t>
  </si>
  <si>
    <t>sc6</t>
  </si>
  <si>
    <t>sc7</t>
  </si>
  <si>
    <t>TOTAL</t>
  </si>
  <si>
    <t xml:space="preserve">     Row-1</t>
  </si>
  <si>
    <t xml:space="preserve">     Row-2</t>
  </si>
  <si>
    <t xml:space="preserve">     Row-3</t>
  </si>
  <si>
    <t xml:space="preserve">     Row-4</t>
  </si>
  <si>
    <t>Commerece</t>
  </si>
  <si>
    <t>G.S.S.S. Sandiya</t>
  </si>
  <si>
    <t>NSO</t>
  </si>
  <si>
    <t>Subject</t>
  </si>
  <si>
    <t>Com. English</t>
  </si>
  <si>
    <t>Political science</t>
  </si>
  <si>
    <t>Com. Hindi</t>
  </si>
  <si>
    <t>Subject Code</t>
  </si>
  <si>
    <t>Physics</t>
  </si>
  <si>
    <t>History</t>
  </si>
  <si>
    <t>Date</t>
  </si>
  <si>
    <t>Chemistry</t>
  </si>
  <si>
    <t>Subjectwise  Detail with Board Time - table 2020</t>
  </si>
  <si>
    <t>Biology</t>
  </si>
  <si>
    <t>Geography</t>
  </si>
  <si>
    <t>Hindi Let.</t>
  </si>
  <si>
    <t>Maths</t>
  </si>
  <si>
    <t xml:space="preserve">040 </t>
  </si>
  <si>
    <t xml:space="preserve">013 </t>
  </si>
  <si>
    <t xml:space="preserve">041 </t>
  </si>
  <si>
    <t xml:space="preserve">042 </t>
  </si>
  <si>
    <t xml:space="preserve">014 </t>
  </si>
  <si>
    <t>01</t>
  </si>
  <si>
    <t>02</t>
  </si>
  <si>
    <t>011</t>
  </si>
  <si>
    <t>001</t>
  </si>
  <si>
    <t>002</t>
  </si>
  <si>
    <t>021</t>
  </si>
  <si>
    <t>015</t>
  </si>
  <si>
    <t>ROOM NO.</t>
  </si>
  <si>
    <t>ROLL NO.</t>
  </si>
  <si>
    <t>TOTAL STUDENTS</t>
  </si>
  <si>
    <t>consolidated Seating Plan(arrangment)</t>
  </si>
  <si>
    <t>HALL</t>
  </si>
  <si>
    <t>03</t>
  </si>
  <si>
    <t>04</t>
  </si>
  <si>
    <t>05</t>
  </si>
  <si>
    <t>Time :</t>
  </si>
  <si>
    <t>Date :</t>
  </si>
  <si>
    <t>8:30 to 11:45 AM</t>
  </si>
  <si>
    <t>Subject :</t>
  </si>
  <si>
    <t>Political Science</t>
  </si>
  <si>
    <t>Center Code No. :</t>
  </si>
  <si>
    <t>School's Name</t>
  </si>
  <si>
    <t>Total NSO :-</t>
  </si>
  <si>
    <t>Room No.</t>
  </si>
  <si>
    <t>Seating Plan (arrangment)</t>
  </si>
  <si>
    <t>NSO Student Roll No.:-</t>
  </si>
  <si>
    <t>NSO Total Student :-</t>
  </si>
  <si>
    <t>Total Students :-</t>
  </si>
  <si>
    <t xml:space="preserve">Sign of Board Exam incharge </t>
  </si>
  <si>
    <t xml:space="preserve">Sign and Seal Board Center incharge </t>
  </si>
  <si>
    <t>S.no.</t>
  </si>
  <si>
    <t xml:space="preserve">     Row-5</t>
  </si>
  <si>
    <t>NSO Roll No.</t>
  </si>
  <si>
    <t>t; xq:nso oklqnso th egkjkt</t>
  </si>
  <si>
    <t>HEERA LAL JAT</t>
  </si>
  <si>
    <t>Sr. Teacher at GSSS Inderwara (PALI)</t>
  </si>
  <si>
    <t>V./P. -  CHANDAWAL NAGAR , SOJAT (PALI)</t>
  </si>
  <si>
    <t>Programmed By :-</t>
  </si>
  <si>
    <t xml:space="preserve"> Whats App No. 09001884272</t>
  </si>
  <si>
    <t>heeralaljatchandawal@gmail.com</t>
  </si>
  <si>
    <t xml:space="preserve">Avilable School Detail On Center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</si>
</sst>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24"/>
      <color theme="5" tint="-0.249977111117893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26"/>
      <color theme="5" tint="-0.249977111117893"/>
      <name val="Calibri"/>
      <family val="2"/>
      <scheme val="minor"/>
    </font>
    <font>
      <b/>
      <i/>
      <sz val="18"/>
      <color theme="5" tint="-0.249977111117893"/>
      <name val="Calibri"/>
      <family val="2"/>
      <scheme val="minor"/>
    </font>
    <font>
      <b/>
      <i/>
      <u/>
      <sz val="24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6"/>
      <color theme="3" tint="0.39997558519241921"/>
      <name val="Calibri"/>
      <family val="2"/>
      <scheme val="minor"/>
    </font>
    <font>
      <b/>
      <i/>
      <sz val="16"/>
      <color theme="5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28"/>
      <color theme="1"/>
      <name val="Bradley Hand ITC"/>
      <family val="4"/>
    </font>
    <font>
      <sz val="18"/>
      <color theme="1"/>
      <name val="Bradley Hand ITC"/>
      <family val="4"/>
    </font>
    <font>
      <b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3" tint="-0.249977111117893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22"/>
      <color rgb="FF7030A0"/>
      <name val="Calibri"/>
      <family val="2"/>
      <scheme val="minor"/>
    </font>
    <font>
      <b/>
      <i/>
      <sz val="14"/>
      <color theme="5" tint="-0.249977111117893"/>
      <name val="Calibri"/>
      <family val="2"/>
      <scheme val="minor"/>
    </font>
    <font>
      <b/>
      <i/>
      <sz val="16"/>
      <name val="Cambria"/>
      <family val="1"/>
      <scheme val="major"/>
    </font>
    <font>
      <sz val="12"/>
      <color rgb="FF7030A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3"/>
      <color theme="5" tint="-0.249977111117893"/>
      <name val="Calibri"/>
      <family val="2"/>
      <scheme val="minor"/>
    </font>
    <font>
      <b/>
      <i/>
      <sz val="16"/>
      <color rgb="FF0070C0"/>
      <name val="Calibri"/>
      <family val="2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i/>
      <u/>
      <sz val="18"/>
      <color rgb="FFD60093"/>
      <name val="Kruti Dev 010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0" fillId="0" borderId="0" xfId="0" applyFill="1"/>
    <xf numFmtId="0" fontId="0" fillId="4" borderId="0" xfId="0" applyFill="1"/>
    <xf numFmtId="0" fontId="14" fillId="6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7" borderId="0" xfId="0" applyFill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vertical="center"/>
    </xf>
    <xf numFmtId="0" fontId="0" fillId="7" borderId="0" xfId="0" applyFill="1" applyBorder="1"/>
    <xf numFmtId="0" fontId="11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4" fontId="2" fillId="6" borderId="1" xfId="0" applyNumberFormat="1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2" fillId="7" borderId="0" xfId="0" applyFont="1" applyFill="1" applyAlignment="1">
      <alignment horizontal="center" vertical="center"/>
    </xf>
    <xf numFmtId="0" fontId="29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6" borderId="0" xfId="0" applyFont="1" applyFill="1" applyBorder="1" applyAlignment="1" applyProtection="1">
      <alignment horizontal="right" vertical="center"/>
    </xf>
    <xf numFmtId="0" fontId="27" fillId="6" borderId="0" xfId="0" applyFont="1" applyFill="1" applyBorder="1" applyAlignment="1" applyProtection="1">
      <alignment vertical="center"/>
    </xf>
    <xf numFmtId="0" fontId="28" fillId="0" borderId="1" xfId="0" applyFont="1" applyBorder="1" applyAlignment="1" applyProtection="1">
      <alignment horizontal="center" vertical="center"/>
    </xf>
    <xf numFmtId="14" fontId="5" fillId="13" borderId="0" xfId="0" applyNumberFormat="1" applyFont="1" applyFill="1" applyBorder="1" applyAlignment="1" applyProtection="1">
      <alignment horizontal="left" vertical="center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left" vertical="center"/>
      <protection locked="0"/>
    </xf>
    <xf numFmtId="0" fontId="5" fillId="6" borderId="0" xfId="0" applyFont="1" applyFill="1" applyBorder="1" applyAlignment="1" applyProtection="1">
      <alignment horizontal="right" vertical="center"/>
    </xf>
    <xf numFmtId="0" fontId="27" fillId="6" borderId="0" xfId="0" applyFont="1" applyFill="1" applyBorder="1" applyAlignment="1" applyProtection="1">
      <alignment horizontal="left" vertical="center"/>
    </xf>
    <xf numFmtId="0" fontId="17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27" fillId="6" borderId="0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/>
      <protection locked="0"/>
    </xf>
    <xf numFmtId="0" fontId="5" fillId="6" borderId="0" xfId="0" applyFont="1" applyFill="1" applyBorder="1" applyAlignment="1" applyProtection="1">
      <alignment horizontal="right" vertical="center"/>
    </xf>
    <xf numFmtId="0" fontId="32" fillId="6" borderId="0" xfId="0" applyFont="1" applyFill="1" applyBorder="1" applyAlignment="1" applyProtection="1">
      <alignment horizontal="right" vertical="center"/>
    </xf>
    <xf numFmtId="0" fontId="35" fillId="6" borderId="0" xfId="0" applyFont="1" applyFill="1" applyBorder="1" applyAlignment="1" applyProtection="1">
      <alignment horizontal="left" vertical="center"/>
    </xf>
    <xf numFmtId="0" fontId="28" fillId="14" borderId="0" xfId="0" applyFont="1" applyFill="1" applyAlignment="1" applyProtection="1">
      <alignment horizontal="center"/>
      <protection locked="0"/>
    </xf>
    <xf numFmtId="0" fontId="2" fillId="15" borderId="0" xfId="0" applyFont="1" applyFill="1" applyAlignment="1" applyProtection="1">
      <alignment horizontal="center"/>
      <protection locked="0"/>
    </xf>
    <xf numFmtId="0" fontId="34" fillId="15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7" fillId="0" borderId="0" xfId="0" applyFont="1" applyFill="1" applyBorder="1" applyAlignment="1" applyProtection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/>
    </xf>
    <xf numFmtId="0" fontId="37" fillId="6" borderId="0" xfId="0" applyFont="1" applyFill="1"/>
    <xf numFmtId="0" fontId="14" fillId="6" borderId="0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9" fillId="6" borderId="0" xfId="0" applyFont="1" applyFill="1"/>
    <xf numFmtId="0" fontId="40" fillId="6" borderId="0" xfId="0" applyFont="1" applyFill="1"/>
    <xf numFmtId="0" fontId="29" fillId="6" borderId="0" xfId="0" applyFont="1" applyFill="1" applyAlignment="1">
      <alignment horizontal="right" vertical="center"/>
    </xf>
    <xf numFmtId="0" fontId="34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left" vertical="center"/>
    </xf>
    <xf numFmtId="0" fontId="30" fillId="0" borderId="1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16" fillId="6" borderId="0" xfId="0" applyFont="1" applyFill="1"/>
    <xf numFmtId="0" fontId="27" fillId="6" borderId="0" xfId="0" applyFont="1" applyFill="1" applyBorder="1" applyAlignment="1" applyProtection="1">
      <alignment horizontal="left" vertical="center"/>
    </xf>
    <xf numFmtId="0" fontId="5" fillId="6" borderId="0" xfId="0" applyFont="1" applyFill="1" applyBorder="1" applyAlignment="1" applyProtection="1">
      <alignment horizontal="right" vertical="center"/>
    </xf>
    <xf numFmtId="0" fontId="36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16" fillId="0" borderId="0" xfId="0" applyFont="1" applyProtection="1"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29" fillId="0" borderId="0" xfId="0" applyFont="1" applyFill="1" applyAlignment="1" applyProtection="1">
      <alignment horizontal="center"/>
      <protection locked="0"/>
    </xf>
    <xf numFmtId="0" fontId="29" fillId="0" borderId="0" xfId="0" applyFont="1" applyFill="1" applyProtection="1">
      <protection locked="0"/>
    </xf>
    <xf numFmtId="0" fontId="42" fillId="6" borderId="0" xfId="0" applyFont="1" applyFill="1"/>
    <xf numFmtId="0" fontId="32" fillId="6" borderId="0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 applyProtection="1">
      <alignment horizontal="left" vertical="center"/>
    </xf>
    <xf numFmtId="14" fontId="44" fillId="0" borderId="0" xfId="0" applyNumberFormat="1" applyFont="1" applyFill="1" applyBorder="1" applyAlignment="1" applyProtection="1">
      <alignment horizontal="left" vertical="center"/>
    </xf>
    <xf numFmtId="0" fontId="46" fillId="6" borderId="0" xfId="0" applyFont="1" applyFill="1"/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left" vertical="center"/>
    </xf>
    <xf numFmtId="0" fontId="40" fillId="6" borderId="0" xfId="0" applyFont="1" applyFill="1" applyAlignment="1">
      <alignment horizontal="center" vertical="center"/>
    </xf>
    <xf numFmtId="0" fontId="47" fillId="6" borderId="1" xfId="0" applyFont="1" applyFill="1" applyBorder="1" applyAlignment="1">
      <alignment horizontal="center" vertical="center"/>
    </xf>
    <xf numFmtId="49" fontId="48" fillId="7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50" fillId="0" borderId="0" xfId="0" applyFont="1" applyFill="1" applyBorder="1" applyAlignment="1" applyProtection="1">
      <alignment horizontal="left" vertical="center"/>
    </xf>
    <xf numFmtId="0" fontId="53" fillId="2" borderId="0" xfId="1" applyFont="1" applyFill="1" applyBorder="1" applyAlignment="1" applyProtection="1">
      <alignment vertical="center"/>
      <protection hidden="1"/>
    </xf>
    <xf numFmtId="0" fontId="53" fillId="2" borderId="15" xfId="1" applyFont="1" applyFill="1" applyBorder="1" applyAlignment="1" applyProtection="1">
      <alignment vertical="center"/>
      <protection hidden="1"/>
    </xf>
    <xf numFmtId="0" fontId="53" fillId="2" borderId="16" xfId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8" fillId="2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0" fontId="54" fillId="2" borderId="0" xfId="0" applyFont="1" applyFill="1" applyAlignment="1" applyProtection="1">
      <alignment horizontal="center" vertical="top"/>
      <protection hidden="1"/>
    </xf>
    <xf numFmtId="0" fontId="49" fillId="2" borderId="11" xfId="0" applyFont="1" applyFill="1" applyBorder="1" applyAlignment="1" applyProtection="1">
      <alignment horizontal="center"/>
      <protection hidden="1"/>
    </xf>
    <xf numFmtId="0" fontId="49" fillId="2" borderId="12" xfId="0" applyFont="1" applyFill="1" applyBorder="1" applyAlignment="1" applyProtection="1">
      <alignment horizontal="center"/>
      <protection hidden="1"/>
    </xf>
    <xf numFmtId="0" fontId="49" fillId="2" borderId="13" xfId="0" applyFont="1" applyFill="1" applyBorder="1" applyAlignment="1" applyProtection="1">
      <alignment horizontal="center"/>
      <protection hidden="1"/>
    </xf>
    <xf numFmtId="0" fontId="49" fillId="2" borderId="14" xfId="0" applyFont="1" applyFill="1" applyBorder="1" applyAlignment="1" applyProtection="1">
      <alignment horizontal="center"/>
      <protection hidden="1"/>
    </xf>
    <xf numFmtId="0" fontId="19" fillId="2" borderId="13" xfId="0" applyFont="1" applyFill="1" applyBorder="1" applyAlignment="1" applyProtection="1">
      <alignment horizontal="center" vertical="center"/>
      <protection hidden="1"/>
    </xf>
    <xf numFmtId="0" fontId="19" fillId="2" borderId="14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9" fillId="2" borderId="13" xfId="0" applyFont="1" applyFill="1" applyBorder="1" applyAlignment="1" applyProtection="1">
      <alignment horizontal="center" vertical="center" wrapText="1"/>
      <protection hidden="1"/>
    </xf>
    <xf numFmtId="0" fontId="39" fillId="2" borderId="14" xfId="0" applyFont="1" applyFill="1" applyBorder="1" applyAlignment="1" applyProtection="1">
      <alignment horizontal="center" vertical="center" wrapText="1"/>
      <protection hidden="1"/>
    </xf>
    <xf numFmtId="0" fontId="51" fillId="2" borderId="13" xfId="0" applyFont="1" applyFill="1" applyBorder="1" applyAlignment="1" applyProtection="1">
      <alignment horizontal="center" vertical="center"/>
      <protection hidden="1"/>
    </xf>
    <xf numFmtId="0" fontId="51" fillId="2" borderId="14" xfId="0" applyFont="1" applyFill="1" applyBorder="1" applyAlignment="1" applyProtection="1">
      <alignment horizontal="center" vertical="center"/>
      <protection hidden="1"/>
    </xf>
    <xf numFmtId="0" fontId="53" fillId="2" borderId="13" xfId="1" applyFont="1" applyFill="1" applyBorder="1" applyAlignment="1" applyProtection="1">
      <alignment horizontal="center" vertical="center"/>
      <protection hidden="1"/>
    </xf>
    <xf numFmtId="0" fontId="53" fillId="2" borderId="14" xfId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12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wrapText="1"/>
    </xf>
    <xf numFmtId="0" fontId="19" fillId="7" borderId="7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32" fillId="6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33" fillId="6" borderId="0" xfId="0" applyFont="1" applyFill="1" applyBorder="1" applyAlignment="1" applyProtection="1">
      <alignment horizontal="center"/>
    </xf>
    <xf numFmtId="0" fontId="28" fillId="0" borderId="1" xfId="0" applyFont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/>
      <protection locked="0"/>
    </xf>
    <xf numFmtId="0" fontId="5" fillId="6" borderId="0" xfId="0" applyFont="1" applyFill="1" applyBorder="1" applyAlignment="1" applyProtection="1">
      <alignment horizontal="right" vertical="center"/>
    </xf>
    <xf numFmtId="0" fontId="5" fillId="13" borderId="0" xfId="0" applyFont="1" applyFill="1" applyBorder="1" applyAlignment="1" applyProtection="1">
      <alignment horizontal="left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8" fillId="1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43" fillId="6" borderId="1" xfId="0" applyFont="1" applyFill="1" applyBorder="1" applyAlignment="1">
      <alignment horizontal="center"/>
    </xf>
    <xf numFmtId="0" fontId="38" fillId="6" borderId="0" xfId="0" applyFont="1" applyFill="1" applyAlignment="1">
      <alignment horizontal="center" vertical="top"/>
    </xf>
    <xf numFmtId="0" fontId="36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5" fillId="6" borderId="0" xfId="0" applyFont="1" applyFill="1" applyBorder="1" applyAlignment="1" applyProtection="1">
      <alignment horizontal="center"/>
    </xf>
    <xf numFmtId="0" fontId="32" fillId="6" borderId="0" xfId="0" applyFont="1" applyFill="1" applyBorder="1" applyAlignment="1" applyProtection="1">
      <alignment horizontal="right" vertical="center"/>
    </xf>
    <xf numFmtId="0" fontId="38" fillId="6" borderId="0" xfId="0" applyFont="1" applyFill="1" applyAlignment="1">
      <alignment horizontal="center" vertical="center"/>
    </xf>
    <xf numFmtId="0" fontId="43" fillId="6" borderId="10" xfId="0" applyFont="1" applyFill="1" applyBorder="1" applyAlignment="1">
      <alignment horizontal="center"/>
    </xf>
    <xf numFmtId="0" fontId="43" fillId="6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left" vertical="center"/>
    </xf>
    <xf numFmtId="0" fontId="0" fillId="4" borderId="0" xfId="0" applyFill="1" applyProtection="1"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right"/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right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">
    <dxf>
      <font>
        <color theme="9" tint="0.59996337778862885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895349</xdr:colOff>
      <xdr:row>0</xdr:row>
      <xdr:rowOff>0</xdr:rowOff>
    </xdr:from>
    <xdr:to>
      <xdr:col>10</xdr:col>
      <xdr:colOff>619124</xdr:colOff>
      <xdr:row>7</xdr:row>
      <xdr:rowOff>28575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67974" y="0"/>
          <a:ext cx="1647825" cy="2057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F10" sqref="F10:H10"/>
    </sheetView>
  </sheetViews>
  <sheetFormatPr defaultColWidth="0" defaultRowHeight="15" zeroHeight="1"/>
  <cols>
    <col min="1" max="1" width="9.140625" style="107" customWidth="1"/>
    <col min="2" max="2" width="11" style="107" customWidth="1"/>
    <col min="3" max="3" width="10.5703125" style="107" customWidth="1"/>
    <col min="4" max="4" width="9.7109375" style="107" customWidth="1"/>
    <col min="5" max="5" width="9.42578125" style="107" customWidth="1"/>
    <col min="6" max="6" width="25.28515625" style="107" customWidth="1"/>
    <col min="7" max="7" width="10.140625" style="107" customWidth="1"/>
    <col min="8" max="8" width="26.85546875" style="107" customWidth="1"/>
    <col min="9" max="9" width="31.42578125" style="107" customWidth="1"/>
    <col min="10" max="10" width="28.85546875" style="107" customWidth="1"/>
    <col min="11" max="11" width="23" style="107" customWidth="1"/>
    <col min="12" max="16384" width="9.140625" style="107" hidden="1"/>
  </cols>
  <sheetData>
    <row r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36" customHeight="1">
      <c r="A2" s="106"/>
      <c r="B2" s="135" t="s">
        <v>0</v>
      </c>
      <c r="C2" s="135"/>
      <c r="D2" s="135"/>
      <c r="E2" s="135"/>
      <c r="F2" s="135"/>
      <c r="G2" s="135"/>
      <c r="H2" s="135"/>
      <c r="I2" s="135"/>
      <c r="J2" s="108"/>
      <c r="K2" s="108"/>
    </row>
    <row r="3" spans="1:11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6" customHeight="1">
      <c r="A4" s="109"/>
      <c r="B4" s="133" t="s">
        <v>1</v>
      </c>
      <c r="C4" s="133"/>
      <c r="D4" s="133"/>
      <c r="E4" s="133"/>
      <c r="F4" s="136" t="s">
        <v>22</v>
      </c>
      <c r="G4" s="136"/>
      <c r="H4" s="136"/>
      <c r="I4" s="106"/>
      <c r="J4" s="106"/>
      <c r="K4" s="106"/>
    </row>
    <row r="5" spans="1:11" ht="12" customHeight="1">
      <c r="A5" s="109"/>
      <c r="B5" s="110"/>
      <c r="C5" s="110"/>
      <c r="D5" s="110"/>
      <c r="E5" s="110"/>
      <c r="F5" s="111"/>
      <c r="G5" s="111"/>
      <c r="H5" s="111"/>
      <c r="I5" s="106"/>
      <c r="J5" s="106"/>
      <c r="K5" s="106"/>
    </row>
    <row r="6" spans="1:11" ht="36" customHeight="1">
      <c r="A6" s="133" t="s">
        <v>4</v>
      </c>
      <c r="B6" s="133"/>
      <c r="C6" s="133"/>
      <c r="D6" s="133"/>
      <c r="E6" s="133"/>
      <c r="F6" s="117">
        <v>43895</v>
      </c>
      <c r="G6" s="112" t="s">
        <v>5</v>
      </c>
      <c r="H6" s="117">
        <v>43915</v>
      </c>
      <c r="I6" s="106"/>
      <c r="J6" s="106"/>
      <c r="K6" s="106"/>
    </row>
    <row r="7" spans="1:11" s="114" customFormat="1" ht="11.25" customHeight="1">
      <c r="A7" s="110"/>
      <c r="B7" s="110"/>
      <c r="C7" s="110"/>
      <c r="D7" s="110"/>
      <c r="E7" s="110"/>
      <c r="F7" s="113"/>
      <c r="G7" s="112"/>
      <c r="H7" s="113"/>
      <c r="I7" s="106"/>
      <c r="J7" s="106"/>
      <c r="K7" s="106"/>
    </row>
    <row r="8" spans="1:11" ht="51" customHeight="1">
      <c r="A8" s="109"/>
      <c r="B8" s="133" t="s">
        <v>2</v>
      </c>
      <c r="C8" s="133"/>
      <c r="D8" s="133"/>
      <c r="E8" s="133"/>
      <c r="F8" s="137" t="s">
        <v>23</v>
      </c>
      <c r="G8" s="137"/>
      <c r="H8" s="137"/>
      <c r="I8" s="106"/>
      <c r="J8" s="118" t="s">
        <v>94</v>
      </c>
      <c r="K8" s="118"/>
    </row>
    <row r="9" spans="1:11" ht="12" customHeight="1">
      <c r="A9" s="109"/>
      <c r="B9" s="110"/>
      <c r="C9" s="110"/>
      <c r="D9" s="110"/>
      <c r="E9" s="110"/>
      <c r="F9" s="115"/>
      <c r="G9" s="115"/>
      <c r="H9" s="115"/>
      <c r="I9" s="106"/>
      <c r="J9" s="106"/>
      <c r="K9" s="106"/>
    </row>
    <row r="10" spans="1:11" ht="36" customHeight="1">
      <c r="A10" s="133" t="s">
        <v>3</v>
      </c>
      <c r="B10" s="133"/>
      <c r="C10" s="133"/>
      <c r="D10" s="133"/>
      <c r="E10" s="133"/>
      <c r="F10" s="136">
        <v>20040</v>
      </c>
      <c r="G10" s="136"/>
      <c r="H10" s="136"/>
      <c r="I10" s="106"/>
      <c r="J10" s="106"/>
      <c r="K10" s="106"/>
    </row>
    <row r="11" spans="1:11" ht="11.25" customHeight="1" thickBot="1">
      <c r="A11" s="110"/>
      <c r="B11" s="110"/>
      <c r="C11" s="110"/>
      <c r="D11" s="110"/>
      <c r="E11" s="110"/>
      <c r="F11" s="115"/>
      <c r="G11" s="115"/>
      <c r="H11" s="115"/>
      <c r="I11" s="106"/>
      <c r="J11" s="106"/>
      <c r="K11" s="106"/>
    </row>
    <row r="12" spans="1:11" ht="36" customHeight="1">
      <c r="A12" s="133" t="s">
        <v>6</v>
      </c>
      <c r="B12" s="133"/>
      <c r="C12" s="133"/>
      <c r="D12" s="133"/>
      <c r="E12" s="133"/>
      <c r="F12" s="136" t="s">
        <v>24</v>
      </c>
      <c r="G12" s="136"/>
      <c r="H12" s="136"/>
      <c r="I12" s="106"/>
      <c r="J12" s="119" t="s">
        <v>98</v>
      </c>
      <c r="K12" s="120"/>
    </row>
    <row r="13" spans="1:11" ht="9.75" customHeight="1">
      <c r="A13" s="110"/>
      <c r="B13" s="110"/>
      <c r="C13" s="110"/>
      <c r="D13" s="110"/>
      <c r="E13" s="110"/>
      <c r="F13" s="115"/>
      <c r="G13" s="115"/>
      <c r="H13" s="115"/>
      <c r="I13" s="106"/>
      <c r="J13" s="121"/>
      <c r="K13" s="122"/>
    </row>
    <row r="14" spans="1:11" ht="36" customHeight="1">
      <c r="A14" s="133" t="s">
        <v>7</v>
      </c>
      <c r="B14" s="133"/>
      <c r="C14" s="133"/>
      <c r="D14" s="133"/>
      <c r="E14" s="133"/>
      <c r="F14" s="134" t="s">
        <v>25</v>
      </c>
      <c r="G14" s="134"/>
      <c r="H14" s="134"/>
      <c r="I14" s="106"/>
      <c r="J14" s="123" t="s">
        <v>95</v>
      </c>
      <c r="K14" s="124"/>
    </row>
    <row r="15" spans="1:11" ht="11.25" customHeight="1">
      <c r="A15" s="110"/>
      <c r="B15" s="110"/>
      <c r="C15" s="110"/>
      <c r="D15" s="110"/>
      <c r="E15" s="110"/>
      <c r="F15" s="116"/>
      <c r="G15" s="116"/>
      <c r="H15" s="116"/>
      <c r="I15" s="106"/>
      <c r="J15" s="125" t="s">
        <v>96</v>
      </c>
      <c r="K15" s="126"/>
    </row>
    <row r="16" spans="1:11" ht="36" customHeight="1">
      <c r="A16" s="133" t="s">
        <v>26</v>
      </c>
      <c r="B16" s="133"/>
      <c r="C16" s="133"/>
      <c r="D16" s="133"/>
      <c r="E16" s="133"/>
      <c r="F16" s="134">
        <v>9999999999</v>
      </c>
      <c r="G16" s="134"/>
      <c r="H16" s="134"/>
      <c r="I16" s="106"/>
      <c r="J16" s="127" t="s">
        <v>97</v>
      </c>
      <c r="K16" s="128"/>
    </row>
    <row r="17" spans="1:11" ht="15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29" t="s">
        <v>99</v>
      </c>
      <c r="K17" s="130"/>
    </row>
    <row r="18" spans="1:11" ht="15" customHeight="1">
      <c r="A18" s="106"/>
      <c r="B18" s="106"/>
      <c r="C18" s="106"/>
      <c r="D18" s="106"/>
      <c r="E18" s="106"/>
      <c r="F18" s="106"/>
      <c r="G18" s="106"/>
      <c r="H18" s="106"/>
      <c r="I18" s="106"/>
      <c r="J18" s="131" t="s">
        <v>100</v>
      </c>
      <c r="K18" s="132"/>
    </row>
    <row r="19" spans="1:11" ht="15" customHeight="1" thickBot="1">
      <c r="A19" s="106"/>
      <c r="B19" s="106"/>
      <c r="C19" s="106"/>
      <c r="D19" s="106"/>
      <c r="E19" s="106"/>
      <c r="F19" s="106"/>
      <c r="G19" s="106"/>
      <c r="H19" s="106"/>
      <c r="I19" s="106"/>
      <c r="J19" s="104"/>
      <c r="K19" s="105"/>
    </row>
    <row r="20" spans="1:11" ht="15" customHeight="1">
      <c r="A20" s="106"/>
      <c r="B20" s="106"/>
      <c r="C20" s="106"/>
      <c r="D20" s="106"/>
      <c r="E20" s="106"/>
      <c r="F20" s="106"/>
      <c r="G20" s="106"/>
      <c r="H20" s="106"/>
      <c r="I20" s="106"/>
      <c r="J20" s="103"/>
      <c r="K20" s="103"/>
    </row>
  </sheetData>
  <sheetProtection password="C1FB" sheet="1" objects="1" scenarios="1" selectLockedCells="1"/>
  <mergeCells count="21">
    <mergeCell ref="J17:K17"/>
    <mergeCell ref="J18:K18"/>
    <mergeCell ref="A16:E16"/>
    <mergeCell ref="F16:H16"/>
    <mergeCell ref="B2:I2"/>
    <mergeCell ref="F4:H4"/>
    <mergeCell ref="B4:E4"/>
    <mergeCell ref="B8:E8"/>
    <mergeCell ref="A6:E6"/>
    <mergeCell ref="A12:E12"/>
    <mergeCell ref="A14:E14"/>
    <mergeCell ref="F8:H8"/>
    <mergeCell ref="F10:H10"/>
    <mergeCell ref="F12:H12"/>
    <mergeCell ref="F14:H14"/>
    <mergeCell ref="A10:E10"/>
    <mergeCell ref="J8:K8"/>
    <mergeCell ref="J12:K13"/>
    <mergeCell ref="J14:K14"/>
    <mergeCell ref="J15:K15"/>
    <mergeCell ref="J16:K16"/>
  </mergeCells>
  <hyperlinks>
    <hyperlink ref="J18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J10" sqref="J10"/>
    </sheetView>
  </sheetViews>
  <sheetFormatPr defaultColWidth="0" defaultRowHeight="15" zeroHeight="1"/>
  <cols>
    <col min="1" max="1" width="8.28515625" style="107" customWidth="1"/>
    <col min="2" max="2" width="35.28515625" style="107" customWidth="1"/>
    <col min="3" max="3" width="5.28515625" style="107" customWidth="1"/>
    <col min="4" max="4" width="14.28515625" style="107" customWidth="1"/>
    <col min="5" max="5" width="9.140625" style="107" customWidth="1"/>
    <col min="6" max="6" width="17.140625" style="107" customWidth="1"/>
    <col min="7" max="7" width="6.140625" style="107" customWidth="1"/>
    <col min="8" max="8" width="22" style="107" customWidth="1"/>
    <col min="9" max="9" width="5" style="114" customWidth="1"/>
    <col min="10" max="10" width="11.28515625" style="107" customWidth="1"/>
    <col min="11" max="11" width="20.7109375" style="107" customWidth="1"/>
    <col min="12" max="14" width="9.140625" style="107" customWidth="1"/>
    <col min="15" max="16384" width="9.140625" style="107" hidden="1"/>
  </cols>
  <sheetData>
    <row r="1" spans="1:14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31.5">
      <c r="A2" s="184" t="s">
        <v>101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183"/>
      <c r="N2" s="183"/>
    </row>
    <row r="3" spans="1:14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23.25">
      <c r="A4" s="185" t="s">
        <v>11</v>
      </c>
      <c r="B4" s="186" t="s">
        <v>8</v>
      </c>
      <c r="C4" s="186"/>
      <c r="D4" s="186" t="s">
        <v>15</v>
      </c>
      <c r="E4" s="187" t="s">
        <v>9</v>
      </c>
      <c r="F4" s="187"/>
      <c r="G4" s="187"/>
      <c r="H4" s="187"/>
      <c r="I4" s="186"/>
      <c r="J4" s="188" t="s">
        <v>41</v>
      </c>
      <c r="K4" s="188" t="s">
        <v>13</v>
      </c>
      <c r="L4" s="183"/>
      <c r="M4" s="183"/>
      <c r="N4" s="183"/>
    </row>
    <row r="5" spans="1:14" ht="21">
      <c r="A5" s="189">
        <v>1</v>
      </c>
      <c r="B5" s="200" t="s">
        <v>12</v>
      </c>
      <c r="C5" s="190"/>
      <c r="D5" s="201" t="s">
        <v>16</v>
      </c>
      <c r="E5" s="191" t="s">
        <v>10</v>
      </c>
      <c r="F5" s="202">
        <v>3296275</v>
      </c>
      <c r="G5" s="191" t="s">
        <v>5</v>
      </c>
      <c r="H5" s="203">
        <v>3296339</v>
      </c>
      <c r="I5" s="192"/>
      <c r="J5" s="203">
        <v>2</v>
      </c>
      <c r="K5" s="193">
        <f>IFERROR(IF(AND(H5=""),"",SUM(H5-F5)+1)-J5,"")</f>
        <v>63</v>
      </c>
      <c r="L5" s="183"/>
      <c r="M5" s="183"/>
      <c r="N5" s="183"/>
    </row>
    <row r="6" spans="1:14" ht="21">
      <c r="A6" s="189"/>
      <c r="B6" s="200"/>
      <c r="C6" s="190"/>
      <c r="D6" s="201" t="s">
        <v>17</v>
      </c>
      <c r="E6" s="191" t="s">
        <v>10</v>
      </c>
      <c r="F6" s="202"/>
      <c r="G6" s="191" t="s">
        <v>5</v>
      </c>
      <c r="H6" s="203"/>
      <c r="I6" s="192"/>
      <c r="J6" s="203"/>
      <c r="K6" s="193" t="str">
        <f t="shared" ref="K6:K16" si="0">IFERROR(IF(AND(H6=""),"",SUM(H6-F6)+1)-J6,"")</f>
        <v/>
      </c>
      <c r="L6" s="183"/>
      <c r="M6" s="183"/>
      <c r="N6" s="183"/>
    </row>
    <row r="7" spans="1:14" ht="21">
      <c r="A7" s="189"/>
      <c r="B7" s="200"/>
      <c r="C7" s="190" t="str">
        <f>IF(AND(B5=""),"","Y")</f>
        <v>Y</v>
      </c>
      <c r="D7" s="201" t="s">
        <v>39</v>
      </c>
      <c r="E7" s="191" t="s">
        <v>10</v>
      </c>
      <c r="F7" s="202"/>
      <c r="G7" s="191" t="s">
        <v>5</v>
      </c>
      <c r="H7" s="203"/>
      <c r="I7" s="192"/>
      <c r="J7" s="203"/>
      <c r="K7" s="193" t="str">
        <f t="shared" si="0"/>
        <v/>
      </c>
      <c r="L7" s="183"/>
      <c r="M7" s="183"/>
      <c r="N7" s="183"/>
    </row>
    <row r="8" spans="1:14" ht="21">
      <c r="A8" s="189"/>
      <c r="B8" s="200"/>
      <c r="C8" s="190"/>
      <c r="D8" s="201"/>
      <c r="E8" s="191" t="s">
        <v>10</v>
      </c>
      <c r="F8" s="202"/>
      <c r="G8" s="191" t="s">
        <v>5</v>
      </c>
      <c r="H8" s="203"/>
      <c r="I8" s="192"/>
      <c r="J8" s="203"/>
      <c r="K8" s="193" t="str">
        <f t="shared" si="0"/>
        <v/>
      </c>
      <c r="L8" s="183"/>
      <c r="M8" s="183"/>
      <c r="N8" s="183"/>
    </row>
    <row r="9" spans="1:14" ht="21">
      <c r="A9" s="189">
        <v>2</v>
      </c>
      <c r="B9" s="200" t="s">
        <v>14</v>
      </c>
      <c r="C9" s="190" t="str">
        <f>IF(AND(B9=""),"","Y")</f>
        <v>Y</v>
      </c>
      <c r="D9" s="201" t="s">
        <v>16</v>
      </c>
      <c r="E9" s="191" t="s">
        <v>10</v>
      </c>
      <c r="F9" s="202">
        <v>3296366</v>
      </c>
      <c r="G9" s="191" t="s">
        <v>5</v>
      </c>
      <c r="H9" s="203">
        <v>3296381</v>
      </c>
      <c r="I9" s="192"/>
      <c r="J9" s="203"/>
      <c r="K9" s="193">
        <f t="shared" si="0"/>
        <v>16</v>
      </c>
      <c r="L9" s="183"/>
      <c r="M9" s="183"/>
      <c r="N9" s="183"/>
    </row>
    <row r="10" spans="1:14" ht="21">
      <c r="A10" s="189"/>
      <c r="B10" s="200"/>
      <c r="C10" s="190"/>
      <c r="D10" s="201"/>
      <c r="E10" s="191" t="s">
        <v>10</v>
      </c>
      <c r="F10" s="202"/>
      <c r="G10" s="191" t="s">
        <v>5</v>
      </c>
      <c r="H10" s="203"/>
      <c r="I10" s="192"/>
      <c r="J10" s="203"/>
      <c r="K10" s="193" t="str">
        <f t="shared" si="0"/>
        <v/>
      </c>
      <c r="L10" s="183"/>
      <c r="M10" s="183"/>
      <c r="N10" s="183"/>
    </row>
    <row r="11" spans="1:14" ht="21">
      <c r="A11" s="189">
        <v>3</v>
      </c>
      <c r="B11" s="200" t="s">
        <v>18</v>
      </c>
      <c r="C11" s="190" t="str">
        <f>IF(AND(B11=""),"","Y")</f>
        <v>Y</v>
      </c>
      <c r="D11" s="201" t="s">
        <v>16</v>
      </c>
      <c r="E11" s="191" t="s">
        <v>10</v>
      </c>
      <c r="F11" s="202"/>
      <c r="G11" s="191" t="s">
        <v>5</v>
      </c>
      <c r="H11" s="203"/>
      <c r="I11" s="192"/>
      <c r="J11" s="203"/>
      <c r="K11" s="193" t="str">
        <f t="shared" si="0"/>
        <v/>
      </c>
      <c r="L11" s="183"/>
      <c r="M11" s="183"/>
      <c r="N11" s="183"/>
    </row>
    <row r="12" spans="1:14" ht="21">
      <c r="A12" s="189"/>
      <c r="B12" s="200"/>
      <c r="C12" s="190"/>
      <c r="D12" s="201"/>
      <c r="E12" s="191" t="s">
        <v>10</v>
      </c>
      <c r="F12" s="202"/>
      <c r="G12" s="191" t="s">
        <v>5</v>
      </c>
      <c r="H12" s="203"/>
      <c r="I12" s="192"/>
      <c r="J12" s="203"/>
      <c r="K12" s="193" t="str">
        <f t="shared" si="0"/>
        <v/>
      </c>
      <c r="L12" s="183"/>
      <c r="M12" s="183"/>
      <c r="N12" s="183"/>
    </row>
    <row r="13" spans="1:14" ht="21">
      <c r="A13" s="189">
        <v>4</v>
      </c>
      <c r="B13" s="200" t="s">
        <v>19</v>
      </c>
      <c r="C13" s="190" t="str">
        <f>IF(AND(B13=""),"","Y")</f>
        <v>Y</v>
      </c>
      <c r="D13" s="201" t="s">
        <v>16</v>
      </c>
      <c r="E13" s="191" t="s">
        <v>10</v>
      </c>
      <c r="F13" s="202">
        <v>3296340</v>
      </c>
      <c r="G13" s="191" t="s">
        <v>5</v>
      </c>
      <c r="H13" s="203">
        <v>3296365</v>
      </c>
      <c r="I13" s="192"/>
      <c r="J13" s="203">
        <v>1</v>
      </c>
      <c r="K13" s="193">
        <f t="shared" si="0"/>
        <v>25</v>
      </c>
      <c r="L13" s="183"/>
      <c r="M13" s="183"/>
      <c r="N13" s="183"/>
    </row>
    <row r="14" spans="1:14" ht="21">
      <c r="A14" s="189"/>
      <c r="B14" s="200"/>
      <c r="C14" s="190"/>
      <c r="D14" s="201"/>
      <c r="E14" s="191" t="s">
        <v>10</v>
      </c>
      <c r="F14" s="202"/>
      <c r="G14" s="191" t="s">
        <v>5</v>
      </c>
      <c r="H14" s="203"/>
      <c r="I14" s="192"/>
      <c r="J14" s="203"/>
      <c r="K14" s="193" t="str">
        <f t="shared" si="0"/>
        <v/>
      </c>
      <c r="L14" s="183"/>
      <c r="M14" s="183"/>
      <c r="N14" s="183"/>
    </row>
    <row r="15" spans="1:14" ht="21">
      <c r="A15" s="194">
        <v>5</v>
      </c>
      <c r="B15" s="200" t="s">
        <v>40</v>
      </c>
      <c r="C15" s="190" t="str">
        <f>IF(AND(B15=""),"","Y")</f>
        <v>Y</v>
      </c>
      <c r="D15" s="201" t="s">
        <v>17</v>
      </c>
      <c r="E15" s="191" t="s">
        <v>10</v>
      </c>
      <c r="F15" s="202"/>
      <c r="G15" s="191" t="s">
        <v>5</v>
      </c>
      <c r="H15" s="203"/>
      <c r="I15" s="192"/>
      <c r="J15" s="203"/>
      <c r="K15" s="193" t="str">
        <f t="shared" si="0"/>
        <v/>
      </c>
      <c r="L15" s="183"/>
      <c r="M15" s="183"/>
      <c r="N15" s="183"/>
    </row>
    <row r="16" spans="1:14" ht="21">
      <c r="A16" s="194"/>
      <c r="B16" s="200"/>
      <c r="C16" s="190"/>
      <c r="D16" s="201"/>
      <c r="E16" s="191" t="s">
        <v>10</v>
      </c>
      <c r="F16" s="202"/>
      <c r="G16" s="191" t="s">
        <v>5</v>
      </c>
      <c r="H16" s="203"/>
      <c r="I16" s="192"/>
      <c r="J16" s="203"/>
      <c r="K16" s="193" t="str">
        <f t="shared" si="0"/>
        <v/>
      </c>
      <c r="L16" s="183"/>
      <c r="M16" s="183"/>
      <c r="N16" s="183"/>
    </row>
    <row r="17" spans="1:14" ht="21" customHeight="1">
      <c r="A17" s="183"/>
      <c r="B17" s="195" t="s">
        <v>21</v>
      </c>
      <c r="C17" s="196"/>
      <c r="D17" s="197">
        <f>IFERROR(COUNTIF(C5:C15,"Y"),"")</f>
        <v>5</v>
      </c>
      <c r="E17" s="183"/>
      <c r="F17" s="183"/>
      <c r="G17" s="183"/>
      <c r="H17" s="198" t="s">
        <v>20</v>
      </c>
      <c r="I17" s="198"/>
      <c r="J17" s="198"/>
      <c r="K17" s="199">
        <f>IFERROR(SUM(K5:K15),"")</f>
        <v>104</v>
      </c>
      <c r="L17" s="183"/>
      <c r="M17" s="183"/>
      <c r="N17" s="183"/>
    </row>
    <row r="18" spans="1:14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</row>
    <row r="19" spans="1:14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</row>
    <row r="20" spans="1:14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14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</sheetData>
  <sheetProtection password="C1FB" sheet="1" objects="1" scenarios="1" formatCells="0" formatColumns="0" formatRows="0" selectLockedCells="1"/>
  <mergeCells count="12">
    <mergeCell ref="B11:B12"/>
    <mergeCell ref="B13:B14"/>
    <mergeCell ref="B15:B16"/>
    <mergeCell ref="A11:A12"/>
    <mergeCell ref="A13:A14"/>
    <mergeCell ref="A15:A16"/>
    <mergeCell ref="E4:H4"/>
    <mergeCell ref="A2:K2"/>
    <mergeCell ref="B5:B8"/>
    <mergeCell ref="B9:B10"/>
    <mergeCell ref="A5:A8"/>
    <mergeCell ref="A9:A1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94"/>
  <sheetViews>
    <sheetView zoomScale="115" zoomScaleNormal="115" workbookViewId="0">
      <selection activeCell="O9" sqref="O9"/>
    </sheetView>
  </sheetViews>
  <sheetFormatPr defaultColWidth="0" defaultRowHeight="15" customHeight="1" zeroHeight="1"/>
  <cols>
    <col min="1" max="1" width="8.28515625" customWidth="1"/>
    <col min="2" max="2" width="13.5703125" customWidth="1"/>
    <col min="3" max="3" width="2.28515625" customWidth="1"/>
    <col min="4" max="4" width="11.42578125" customWidth="1"/>
    <col min="5" max="5" width="2.85546875" customWidth="1"/>
    <col min="6" max="6" width="19.28515625" customWidth="1"/>
    <col min="7" max="7" width="7.85546875" customWidth="1"/>
    <col min="8" max="8" width="11.28515625" customWidth="1"/>
    <col min="9" max="9" width="4.7109375" customWidth="1"/>
    <col min="10" max="10" width="11.7109375" customWidth="1"/>
    <col min="11" max="11" width="2.5703125" style="1" customWidth="1"/>
    <col min="12" max="12" width="8.140625" customWidth="1"/>
    <col min="13" max="13" width="6.7109375" customWidth="1"/>
    <col min="14" max="18" width="10.7109375" customWidth="1"/>
    <col min="19" max="19" width="6.7109375" customWidth="1"/>
    <col min="20" max="35" width="0" hidden="1" customWidth="1"/>
    <col min="36" max="16384" width="9.140625" hidden="1"/>
  </cols>
  <sheetData>
    <row r="1" spans="1:3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32" ht="31.5">
      <c r="A2" s="138" t="s">
        <v>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34"/>
      <c r="O2" s="34"/>
      <c r="P2" s="34"/>
      <c r="Q2" s="5"/>
      <c r="R2" s="5"/>
      <c r="S2" s="5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41" t="s">
        <v>93</v>
      </c>
      <c r="N3" s="141"/>
      <c r="O3" s="141"/>
      <c r="P3" s="141"/>
      <c r="Q3" s="141"/>
      <c r="R3" s="141"/>
      <c r="S3" s="141"/>
    </row>
    <row r="4" spans="1:32" ht="22.5" customHeight="1">
      <c r="A4" s="5"/>
      <c r="B4" s="5"/>
      <c r="C4" s="5"/>
      <c r="D4" s="139" t="s">
        <v>46</v>
      </c>
      <c r="E4" s="5"/>
      <c r="F4" s="5"/>
      <c r="G4" s="5"/>
      <c r="H4" s="5"/>
      <c r="I4" s="5"/>
      <c r="J4" s="5"/>
      <c r="K4" s="5"/>
      <c r="L4" s="5"/>
      <c r="M4" s="141"/>
      <c r="N4" s="141"/>
      <c r="O4" s="141"/>
      <c r="P4" s="141"/>
      <c r="Q4" s="141"/>
      <c r="R4" s="141"/>
      <c r="S4" s="141"/>
    </row>
    <row r="5" spans="1:32" s="18" customFormat="1" ht="16.5" customHeight="1">
      <c r="A5" s="16" t="s">
        <v>11</v>
      </c>
      <c r="B5" s="16" t="s">
        <v>49</v>
      </c>
      <c r="C5" s="15"/>
      <c r="D5" s="140"/>
      <c r="E5" s="15"/>
      <c r="F5" s="16" t="s">
        <v>42</v>
      </c>
      <c r="G5" s="139" t="s">
        <v>9</v>
      </c>
      <c r="H5" s="139"/>
      <c r="I5" s="139"/>
      <c r="J5" s="139"/>
      <c r="K5" s="16"/>
      <c r="L5" s="16" t="s">
        <v>41</v>
      </c>
      <c r="M5" s="16"/>
      <c r="N5" s="99" t="s">
        <v>61</v>
      </c>
      <c r="O5" s="99" t="s">
        <v>62</v>
      </c>
      <c r="P5" s="99" t="s">
        <v>73</v>
      </c>
      <c r="Q5" s="99" t="s">
        <v>74</v>
      </c>
      <c r="R5" s="99" t="s">
        <v>75</v>
      </c>
      <c r="S5" s="17"/>
      <c r="Z5" s="18" t="s">
        <v>27</v>
      </c>
      <c r="AA5" s="18" t="s">
        <v>28</v>
      </c>
      <c r="AB5" s="18" t="s">
        <v>29</v>
      </c>
      <c r="AC5" s="18" t="s">
        <v>30</v>
      </c>
      <c r="AD5" s="18" t="s">
        <v>31</v>
      </c>
      <c r="AE5" s="18" t="s">
        <v>32</v>
      </c>
      <c r="AF5" s="18" t="s">
        <v>33</v>
      </c>
    </row>
    <row r="6" spans="1:32" ht="21" customHeight="1">
      <c r="A6" s="10">
        <v>1</v>
      </c>
      <c r="B6" s="19">
        <v>43895</v>
      </c>
      <c r="C6" s="13"/>
      <c r="D6" s="20" t="s">
        <v>65</v>
      </c>
      <c r="E6" s="12"/>
      <c r="F6" s="21" t="s">
        <v>43</v>
      </c>
      <c r="G6" s="9" t="s">
        <v>10</v>
      </c>
      <c r="H6" s="4">
        <v>3296275</v>
      </c>
      <c r="I6" s="9" t="s">
        <v>5</v>
      </c>
      <c r="J6" s="4">
        <v>3296339</v>
      </c>
      <c r="K6" s="10"/>
      <c r="L6" s="4">
        <v>2</v>
      </c>
      <c r="M6" s="11"/>
      <c r="N6" s="100"/>
      <c r="O6" s="100"/>
      <c r="P6" s="100"/>
      <c r="Q6" s="101"/>
      <c r="R6" s="101"/>
      <c r="S6" s="5"/>
      <c r="Z6">
        <f>H6</f>
        <v>3296275</v>
      </c>
      <c r="AA6">
        <f>H7</f>
        <v>0</v>
      </c>
      <c r="AB6">
        <f>H8</f>
        <v>3296275</v>
      </c>
      <c r="AC6">
        <f>H10</f>
        <v>3296366</v>
      </c>
      <c r="AD6">
        <f>H12</f>
        <v>3206722</v>
      </c>
      <c r="AE6">
        <f>H14</f>
        <v>3296340</v>
      </c>
      <c r="AF6">
        <f>H16</f>
        <v>0</v>
      </c>
    </row>
    <row r="7" spans="1:32" ht="21" customHeight="1">
      <c r="A7" s="10">
        <v>2</v>
      </c>
      <c r="B7" s="19">
        <v>43897</v>
      </c>
      <c r="C7" s="13"/>
      <c r="D7" s="20" t="s">
        <v>64</v>
      </c>
      <c r="E7" s="12"/>
      <c r="F7" s="21" t="s">
        <v>45</v>
      </c>
      <c r="G7" s="9" t="s">
        <v>10</v>
      </c>
      <c r="H7" s="4"/>
      <c r="I7" s="9" t="s">
        <v>5</v>
      </c>
      <c r="J7" s="4"/>
      <c r="K7" s="10"/>
      <c r="L7" s="4"/>
      <c r="M7" s="11"/>
      <c r="N7" s="100"/>
      <c r="O7" s="100"/>
      <c r="P7" s="100"/>
      <c r="Q7" s="101"/>
      <c r="R7" s="101"/>
      <c r="S7" s="5"/>
      <c r="Z7">
        <f>IF(Z6&lt;$J$6,Z6+1,"")</f>
        <v>3296276</v>
      </c>
      <c r="AA7" t="str">
        <f>IF(AA6&lt;$J$7,AA6+1,"")</f>
        <v/>
      </c>
      <c r="AB7">
        <f>IF(AB6&lt;$J$8,AB6+1,"")</f>
        <v>3296276</v>
      </c>
      <c r="AC7">
        <f>IF(AC6&lt;$J$10,AC6+1,"")</f>
        <v>3296367</v>
      </c>
      <c r="AD7">
        <f>IF(AD6&lt;$J$12,AD6+1,"")</f>
        <v>3206723</v>
      </c>
      <c r="AE7">
        <f>IF(AE6&lt;$J$14,AE6+1,"")</f>
        <v>3296341</v>
      </c>
      <c r="AF7" t="str">
        <f>IF(AF6&lt;$J$16,AF6+1,"")</f>
        <v/>
      </c>
    </row>
    <row r="8" spans="1:32" ht="21" customHeight="1">
      <c r="A8" s="10">
        <v>3</v>
      </c>
      <c r="B8" s="19">
        <v>43901</v>
      </c>
      <c r="C8" s="13"/>
      <c r="D8" s="20" t="s">
        <v>63</v>
      </c>
      <c r="E8" s="12"/>
      <c r="F8" s="21" t="s">
        <v>44</v>
      </c>
      <c r="G8" s="9" t="s">
        <v>10</v>
      </c>
      <c r="H8" s="4">
        <v>3296275</v>
      </c>
      <c r="I8" s="9" t="s">
        <v>5</v>
      </c>
      <c r="J8" s="4">
        <v>3296339</v>
      </c>
      <c r="K8" s="10"/>
      <c r="L8" s="4">
        <v>2</v>
      </c>
      <c r="M8" s="11"/>
      <c r="N8" s="100"/>
      <c r="O8" s="100"/>
      <c r="P8" s="100"/>
      <c r="Q8" s="101"/>
      <c r="R8" s="101"/>
      <c r="S8" s="5"/>
      <c r="Z8">
        <f t="shared" ref="Z8:Z74" si="0">IF(Z7&lt;$J$6,Z7+1,"")</f>
        <v>3296277</v>
      </c>
      <c r="AA8" t="str">
        <f t="shared" ref="AA8:AA74" si="1">IF(AA7&lt;$J$7,AA7+1,"")</f>
        <v/>
      </c>
      <c r="AB8">
        <f t="shared" ref="AB8:AB74" si="2">IF(AB7&lt;$J$8,AB7+1,"")</f>
        <v>3296277</v>
      </c>
      <c r="AC8">
        <f>IF(AC7&lt;$J$10,AC7+1,"")</f>
        <v>3296368</v>
      </c>
      <c r="AD8">
        <f>IF(AD7&lt;$J$12,AD7+1,"")</f>
        <v>3206724</v>
      </c>
      <c r="AE8">
        <f>IF(AE7&lt;$J$14,AE7+1,"")</f>
        <v>3296342</v>
      </c>
      <c r="AF8" t="str">
        <f>IF(AF7&lt;$J$16,AF7+1,"")</f>
        <v/>
      </c>
    </row>
    <row r="9" spans="1:32" ht="21" customHeight="1">
      <c r="A9" s="10">
        <v>4</v>
      </c>
      <c r="B9" s="19">
        <v>43903</v>
      </c>
      <c r="C9" s="13"/>
      <c r="D9" s="20" t="s">
        <v>56</v>
      </c>
      <c r="E9" s="12"/>
      <c r="F9" s="21" t="s">
        <v>47</v>
      </c>
      <c r="G9" s="9" t="s">
        <v>10</v>
      </c>
      <c r="H9" s="4"/>
      <c r="I9" s="9" t="s">
        <v>5</v>
      </c>
      <c r="J9" s="4"/>
      <c r="K9" s="10"/>
      <c r="L9" s="4"/>
      <c r="M9" s="11"/>
      <c r="N9" s="100"/>
      <c r="O9" s="100"/>
      <c r="P9" s="100"/>
      <c r="Q9" s="101"/>
      <c r="R9" s="101"/>
      <c r="S9" s="5"/>
    </row>
    <row r="10" spans="1:32" ht="21" customHeight="1">
      <c r="A10" s="10">
        <v>5</v>
      </c>
      <c r="B10" s="19">
        <v>43907</v>
      </c>
      <c r="C10" s="13"/>
      <c r="D10" s="20" t="s">
        <v>57</v>
      </c>
      <c r="E10" s="12"/>
      <c r="F10" s="21" t="s">
        <v>48</v>
      </c>
      <c r="G10" s="9" t="s">
        <v>10</v>
      </c>
      <c r="H10" s="4">
        <v>3296366</v>
      </c>
      <c r="I10" s="9" t="s">
        <v>5</v>
      </c>
      <c r="J10" s="4">
        <v>3296381</v>
      </c>
      <c r="K10" s="10"/>
      <c r="L10" s="4"/>
      <c r="M10" s="11"/>
      <c r="N10" s="100"/>
      <c r="O10" s="100"/>
      <c r="P10" s="100"/>
      <c r="Q10" s="101"/>
      <c r="R10" s="101"/>
      <c r="S10" s="5"/>
      <c r="Z10">
        <f>IF(Z8&lt;$J$6,Z8+1,"")</f>
        <v>3296278</v>
      </c>
      <c r="AA10" t="str">
        <f>IF(AA8&lt;$J$7,AA8+1,"")</f>
        <v/>
      </c>
      <c r="AB10">
        <f>IF(AB8&lt;$J$8,AB8+1,"")</f>
        <v>3296278</v>
      </c>
      <c r="AC10">
        <f>IF(AC8&lt;$J$10,AC8+1,"")</f>
        <v>3296369</v>
      </c>
      <c r="AD10">
        <f>IF(AD8&lt;$J$12,AD8+1,"")</f>
        <v>3206725</v>
      </c>
      <c r="AE10">
        <f>IF(AE8&lt;$J$14,AE8+1,"")</f>
        <v>3296343</v>
      </c>
      <c r="AF10" t="str">
        <f>IF(AF8&lt;$J$16,AF8+1,"")</f>
        <v/>
      </c>
    </row>
    <row r="11" spans="1:32" ht="21" customHeight="1">
      <c r="A11" s="10">
        <v>6</v>
      </c>
      <c r="B11" s="19">
        <v>43907</v>
      </c>
      <c r="C11" s="13"/>
      <c r="D11" s="20" t="s">
        <v>58</v>
      </c>
      <c r="E11" s="12"/>
      <c r="F11" s="21" t="s">
        <v>50</v>
      </c>
      <c r="G11" s="9" t="s">
        <v>10</v>
      </c>
      <c r="H11" s="4"/>
      <c r="I11" s="9" t="s">
        <v>5</v>
      </c>
      <c r="J11" s="4"/>
      <c r="K11" s="10"/>
      <c r="L11" s="4"/>
      <c r="M11" s="11"/>
      <c r="N11" s="100"/>
      <c r="O11" s="100"/>
      <c r="P11" s="100"/>
      <c r="Q11" s="101"/>
      <c r="R11" s="101"/>
      <c r="S11" s="5"/>
    </row>
    <row r="12" spans="1:32" ht="21" customHeight="1">
      <c r="A12" s="10">
        <v>7</v>
      </c>
      <c r="B12" s="19">
        <v>43909</v>
      </c>
      <c r="C12" s="13"/>
      <c r="D12" s="20" t="s">
        <v>59</v>
      </c>
      <c r="E12" s="12"/>
      <c r="F12" s="21" t="s">
        <v>52</v>
      </c>
      <c r="G12" s="9" t="s">
        <v>10</v>
      </c>
      <c r="H12" s="4">
        <v>3206722</v>
      </c>
      <c r="I12" s="9" t="s">
        <v>5</v>
      </c>
      <c r="J12" s="4">
        <v>3206795</v>
      </c>
      <c r="K12" s="10"/>
      <c r="L12" s="4"/>
      <c r="M12" s="11"/>
      <c r="N12" s="100"/>
      <c r="O12" s="100"/>
      <c r="P12" s="100"/>
      <c r="Q12" s="101"/>
      <c r="R12" s="101"/>
      <c r="S12" s="5"/>
      <c r="Z12">
        <f>IF(Z10&lt;$J$6,Z10+1,"")</f>
        <v>3296279</v>
      </c>
      <c r="AA12" t="str">
        <f>IF(AA10&lt;$J$7,AA10+1,"")</f>
        <v/>
      </c>
      <c r="AB12">
        <f>IF(AB10&lt;$J$8,AB10+1,"")</f>
        <v>3296279</v>
      </c>
      <c r="AC12">
        <f>IF(AC10&lt;$J$10,AC10+1,"")</f>
        <v>3296370</v>
      </c>
      <c r="AD12">
        <f>IF(AD10&lt;$J$12,AD10+1,"")</f>
        <v>3206726</v>
      </c>
      <c r="AE12">
        <f>IF(AE10&lt;$J$14,AE10+1,"")</f>
        <v>3296344</v>
      </c>
      <c r="AF12" t="str">
        <f>IF(AF10&lt;$J$16,AF10+1,"")</f>
        <v/>
      </c>
    </row>
    <row r="13" spans="1:32" ht="21" customHeight="1">
      <c r="A13" s="10">
        <v>8</v>
      </c>
      <c r="B13" s="19">
        <v>43911</v>
      </c>
      <c r="C13" s="13"/>
      <c r="D13" s="20" t="s">
        <v>60</v>
      </c>
      <c r="E13" s="12"/>
      <c r="F13" s="21" t="s">
        <v>53</v>
      </c>
      <c r="G13" s="9" t="s">
        <v>10</v>
      </c>
      <c r="H13" s="4"/>
      <c r="I13" s="9" t="s">
        <v>5</v>
      </c>
      <c r="J13" s="4"/>
      <c r="K13" s="10"/>
      <c r="L13" s="4"/>
      <c r="M13" s="11"/>
      <c r="N13" s="100"/>
      <c r="O13" s="100"/>
      <c r="P13" s="100"/>
      <c r="Q13" s="101"/>
      <c r="R13" s="101"/>
      <c r="S13" s="5"/>
    </row>
    <row r="14" spans="1:32" ht="21" customHeight="1">
      <c r="A14" s="10">
        <v>9</v>
      </c>
      <c r="B14" s="19">
        <v>43914</v>
      </c>
      <c r="C14" s="13"/>
      <c r="D14" s="20" t="s">
        <v>66</v>
      </c>
      <c r="E14" s="12"/>
      <c r="F14" s="21" t="s">
        <v>54</v>
      </c>
      <c r="G14" s="9" t="s">
        <v>10</v>
      </c>
      <c r="H14" s="4">
        <v>3296340</v>
      </c>
      <c r="I14" s="9" t="s">
        <v>5</v>
      </c>
      <c r="J14" s="4">
        <v>3296365</v>
      </c>
      <c r="K14" s="10"/>
      <c r="L14" s="4"/>
      <c r="M14" s="11"/>
      <c r="N14" s="100"/>
      <c r="O14" s="100"/>
      <c r="P14" s="100"/>
      <c r="Q14" s="101"/>
      <c r="R14" s="101"/>
      <c r="S14" s="5"/>
      <c r="Z14">
        <f>IF(Z12&lt;$J$6,Z12+1,"")</f>
        <v>3296280</v>
      </c>
      <c r="AA14" t="str">
        <f>IF(AA12&lt;$J$7,AA12+1,"")</f>
        <v/>
      </c>
      <c r="AB14">
        <f>IF(AB12&lt;$J$8,AB12+1,"")</f>
        <v>3296280</v>
      </c>
      <c r="AC14">
        <f>IF(AC12&lt;$J$10,AC12+1,"")</f>
        <v>3296371</v>
      </c>
      <c r="AD14">
        <f>IF(AD12&lt;$J$12,AD12+1,"")</f>
        <v>3206727</v>
      </c>
      <c r="AE14">
        <f>IF(AE12&lt;$J$14,AE12+1,"")</f>
        <v>3296345</v>
      </c>
      <c r="AF14" t="str">
        <f>IF(AF12&lt;$J$16,AF12+1,"")</f>
        <v/>
      </c>
    </row>
    <row r="15" spans="1:32" ht="21" customHeight="1">
      <c r="A15" s="10">
        <v>10</v>
      </c>
      <c r="B15" s="19">
        <v>43916</v>
      </c>
      <c r="C15" s="13"/>
      <c r="D15" s="20" t="s">
        <v>67</v>
      </c>
      <c r="E15" s="12"/>
      <c r="F15" s="21" t="s">
        <v>55</v>
      </c>
      <c r="G15" s="9" t="s">
        <v>10</v>
      </c>
      <c r="H15" s="4"/>
      <c r="I15" s="9" t="s">
        <v>5</v>
      </c>
      <c r="J15" s="4"/>
      <c r="K15" s="10"/>
      <c r="L15" s="4"/>
      <c r="M15" s="11"/>
      <c r="N15" s="100"/>
      <c r="O15" s="100"/>
      <c r="P15" s="100"/>
      <c r="Q15" s="101"/>
      <c r="R15" s="101"/>
      <c r="S15" s="5"/>
    </row>
    <row r="16" spans="1:32" ht="21" customHeight="1">
      <c r="A16" s="10">
        <v>11</v>
      </c>
      <c r="B16" s="19"/>
      <c r="C16" s="13"/>
      <c r="D16" s="20"/>
      <c r="E16" s="12"/>
      <c r="F16" s="21"/>
      <c r="G16" s="9" t="s">
        <v>10</v>
      </c>
      <c r="H16" s="4"/>
      <c r="I16" s="9" t="s">
        <v>5</v>
      </c>
      <c r="J16" s="4"/>
      <c r="K16" s="10"/>
      <c r="L16" s="4"/>
      <c r="M16" s="11"/>
      <c r="N16" s="100"/>
      <c r="O16" s="100"/>
      <c r="P16" s="100"/>
      <c r="Q16" s="101"/>
      <c r="R16" s="101"/>
      <c r="S16" s="5"/>
      <c r="Z16">
        <f>IF(Z14&lt;$J$6,Z14+1,"")</f>
        <v>3296281</v>
      </c>
      <c r="AA16" t="str">
        <f>IF(AA14&lt;$J$7,AA14+1,"")</f>
        <v/>
      </c>
      <c r="AB16">
        <f>IF(AB14&lt;$J$8,AB14+1,"")</f>
        <v>3296281</v>
      </c>
      <c r="AC16">
        <f>IF(AC14&lt;$J$10,AC14+1,"")</f>
        <v>3296372</v>
      </c>
      <c r="AD16">
        <f>IF(AD14&lt;$J$12,AD14+1,"")</f>
        <v>3206728</v>
      </c>
      <c r="AE16">
        <f>IF(AE14&lt;$J$14,AE14+1,"")</f>
        <v>3296346</v>
      </c>
      <c r="AF16" t="str">
        <f>IF(AF14&lt;$J$16,AF14+1,"")</f>
        <v/>
      </c>
    </row>
    <row r="17" spans="1:32" ht="21" customHeight="1">
      <c r="A17" s="10">
        <v>12</v>
      </c>
      <c r="B17" s="19"/>
      <c r="C17" s="13"/>
      <c r="D17" s="20"/>
      <c r="E17" s="12"/>
      <c r="F17" s="21"/>
      <c r="G17" s="9" t="s">
        <v>10</v>
      </c>
      <c r="H17" s="4"/>
      <c r="I17" s="9" t="s">
        <v>5</v>
      </c>
      <c r="J17" s="4"/>
      <c r="K17" s="10"/>
      <c r="L17" s="4"/>
      <c r="M17" s="11"/>
      <c r="N17" s="100"/>
      <c r="O17" s="100"/>
      <c r="P17" s="100"/>
      <c r="Q17" s="101"/>
      <c r="R17" s="101"/>
      <c r="S17" s="5"/>
    </row>
    <row r="18" spans="1:32" ht="21" customHeight="1">
      <c r="A18" s="10">
        <v>13</v>
      </c>
      <c r="B18" s="19"/>
      <c r="C18" s="13"/>
      <c r="D18" s="20"/>
      <c r="E18" s="12"/>
      <c r="F18" s="21"/>
      <c r="G18" s="9" t="s">
        <v>10</v>
      </c>
      <c r="H18" s="4"/>
      <c r="I18" s="9" t="s">
        <v>5</v>
      </c>
      <c r="J18" s="4"/>
      <c r="K18" s="10"/>
      <c r="L18" s="4"/>
      <c r="M18" s="11"/>
      <c r="N18" s="100"/>
      <c r="O18" s="100"/>
      <c r="P18" s="100"/>
      <c r="Q18" s="101"/>
      <c r="R18" s="101"/>
      <c r="S18" s="5"/>
    </row>
    <row r="19" spans="1:32" ht="21" customHeight="1">
      <c r="A19" s="10">
        <v>14</v>
      </c>
      <c r="B19" s="19"/>
      <c r="C19" s="13"/>
      <c r="D19" s="20"/>
      <c r="E19" s="12"/>
      <c r="F19" s="21"/>
      <c r="G19" s="9" t="s">
        <v>10</v>
      </c>
      <c r="H19" s="4"/>
      <c r="I19" s="9" t="s">
        <v>5</v>
      </c>
      <c r="J19" s="4"/>
      <c r="K19" s="10"/>
      <c r="L19" s="4"/>
      <c r="M19" s="11"/>
      <c r="N19" s="100"/>
      <c r="O19" s="100"/>
      <c r="P19" s="100"/>
      <c r="Q19" s="101"/>
      <c r="R19" s="101"/>
      <c r="S19" s="5"/>
    </row>
    <row r="20" spans="1:32" ht="21" customHeight="1">
      <c r="A20" s="10">
        <v>15</v>
      </c>
      <c r="B20" s="19"/>
      <c r="C20" s="13"/>
      <c r="D20" s="20"/>
      <c r="E20" s="12"/>
      <c r="F20" s="21"/>
      <c r="G20" s="9" t="s">
        <v>10</v>
      </c>
      <c r="H20" s="4"/>
      <c r="I20" s="9" t="s">
        <v>5</v>
      </c>
      <c r="J20" s="4"/>
      <c r="K20" s="10"/>
      <c r="L20" s="4"/>
      <c r="M20" s="11"/>
      <c r="N20" s="100"/>
      <c r="O20" s="100"/>
      <c r="P20" s="100"/>
      <c r="Q20" s="101"/>
      <c r="R20" s="101"/>
      <c r="S20" s="5"/>
    </row>
    <row r="21" spans="1:32" ht="21" customHeight="1">
      <c r="A21" s="14"/>
      <c r="B21" s="5"/>
      <c r="C21" s="5"/>
      <c r="D21" s="5"/>
      <c r="E21" s="5"/>
      <c r="F21" s="6" t="str">
        <f>IFERROR(COUNTIF(#REF!,"Y"),"")</f>
        <v/>
      </c>
      <c r="G21" s="5"/>
      <c r="H21" s="5"/>
      <c r="I21" s="5"/>
      <c r="J21" s="7"/>
      <c r="K21" s="7"/>
      <c r="L21" s="7"/>
      <c r="M21" s="8"/>
      <c r="N21" s="8"/>
      <c r="O21" s="8"/>
      <c r="P21" s="8"/>
      <c r="Q21" s="5"/>
      <c r="R21" s="5"/>
      <c r="S21" s="5"/>
      <c r="Z21">
        <f>IF(Z16&lt;$J$6,Z16+1,"")</f>
        <v>3296282</v>
      </c>
      <c r="AA21" t="str">
        <f>IF(AA16&lt;$J$7,AA16+1,"")</f>
        <v/>
      </c>
      <c r="AB21">
        <f>IF(AB16&lt;$J$8,AB16+1,"")</f>
        <v>3296282</v>
      </c>
      <c r="AC21">
        <f>IF(AC16&lt;$J$10,AC16+1,"")</f>
        <v>3296373</v>
      </c>
      <c r="AD21">
        <f>IF(AD16&lt;$J$12,AD16+1,"")</f>
        <v>3206729</v>
      </c>
      <c r="AE21">
        <f>IF(AE16&lt;$J$14,AE16+1,"")</f>
        <v>3296347</v>
      </c>
      <c r="AF21" t="str">
        <f>IF(AF16&lt;$J$16,AF16+1,"")</f>
        <v/>
      </c>
    </row>
    <row r="22" spans="1:3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Z22">
        <f t="shared" si="0"/>
        <v>3296283</v>
      </c>
      <c r="AA22" t="str">
        <f t="shared" si="1"/>
        <v/>
      </c>
      <c r="AB22">
        <f t="shared" si="2"/>
        <v>3296283</v>
      </c>
      <c r="AC22">
        <f t="shared" ref="AC22:AC68" si="3">IF(AC21&lt;$J$10,AC21+1,"")</f>
        <v>3296374</v>
      </c>
      <c r="AD22">
        <f t="shared" ref="AD22:AD68" si="4">IF(AD21&lt;$J$12,AD21+1,"")</f>
        <v>3206730</v>
      </c>
      <c r="AE22">
        <f t="shared" ref="AE22:AE68" si="5">IF(AE21&lt;$J$14,AE21+1,"")</f>
        <v>3296348</v>
      </c>
      <c r="AF22" t="str">
        <f t="shared" ref="AF22:AF68" si="6">IF(AF21&lt;$J$16,AF21+1,"")</f>
        <v/>
      </c>
    </row>
    <row r="23" spans="1:3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Z23">
        <f t="shared" si="0"/>
        <v>3296284</v>
      </c>
      <c r="AA23" t="str">
        <f t="shared" si="1"/>
        <v/>
      </c>
      <c r="AB23">
        <f t="shared" si="2"/>
        <v>3296284</v>
      </c>
      <c r="AC23">
        <f t="shared" si="3"/>
        <v>3296375</v>
      </c>
      <c r="AD23">
        <f t="shared" si="4"/>
        <v>3206731</v>
      </c>
      <c r="AE23">
        <f t="shared" si="5"/>
        <v>3296349</v>
      </c>
      <c r="AF23" t="str">
        <f t="shared" si="6"/>
        <v/>
      </c>
    </row>
    <row r="24" spans="1:3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Z24">
        <f t="shared" si="0"/>
        <v>3296285</v>
      </c>
      <c r="AA24" t="str">
        <f t="shared" si="1"/>
        <v/>
      </c>
      <c r="AB24">
        <f t="shared" si="2"/>
        <v>3296285</v>
      </c>
      <c r="AC24">
        <f t="shared" si="3"/>
        <v>3296376</v>
      </c>
      <c r="AD24">
        <f t="shared" si="4"/>
        <v>3206732</v>
      </c>
      <c r="AE24">
        <f t="shared" si="5"/>
        <v>3296350</v>
      </c>
      <c r="AF24" t="str">
        <f t="shared" si="6"/>
        <v/>
      </c>
    </row>
    <row r="25" spans="1:3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Z25">
        <f t="shared" si="0"/>
        <v>3296286</v>
      </c>
      <c r="AA25" t="str">
        <f t="shared" si="1"/>
        <v/>
      </c>
      <c r="AB25">
        <f t="shared" si="2"/>
        <v>3296286</v>
      </c>
      <c r="AC25">
        <f t="shared" si="3"/>
        <v>3296377</v>
      </c>
      <c r="AD25">
        <f t="shared" si="4"/>
        <v>3206733</v>
      </c>
      <c r="AE25">
        <f t="shared" si="5"/>
        <v>3296351</v>
      </c>
      <c r="AF25" t="str">
        <f t="shared" si="6"/>
        <v/>
      </c>
    </row>
    <row r="26" spans="1:32" hidden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Z26">
        <f t="shared" si="0"/>
        <v>3296287</v>
      </c>
      <c r="AA26" t="str">
        <f t="shared" si="1"/>
        <v/>
      </c>
      <c r="AB26">
        <f t="shared" si="2"/>
        <v>3296287</v>
      </c>
      <c r="AC26">
        <f t="shared" si="3"/>
        <v>3296378</v>
      </c>
      <c r="AD26">
        <f t="shared" si="4"/>
        <v>3206734</v>
      </c>
      <c r="AE26">
        <f t="shared" si="5"/>
        <v>3296352</v>
      </c>
      <c r="AF26" t="str">
        <f t="shared" si="6"/>
        <v/>
      </c>
    </row>
    <row r="27" spans="1:32" hidden="1">
      <c r="Z27">
        <f t="shared" si="0"/>
        <v>3296288</v>
      </c>
      <c r="AA27" t="str">
        <f t="shared" si="1"/>
        <v/>
      </c>
      <c r="AB27">
        <f t="shared" si="2"/>
        <v>3296288</v>
      </c>
      <c r="AC27">
        <f t="shared" si="3"/>
        <v>3296379</v>
      </c>
      <c r="AD27">
        <f t="shared" si="4"/>
        <v>3206735</v>
      </c>
      <c r="AE27">
        <f t="shared" si="5"/>
        <v>3296353</v>
      </c>
      <c r="AF27" t="str">
        <f t="shared" si="6"/>
        <v/>
      </c>
    </row>
    <row r="28" spans="1:32" hidden="1">
      <c r="Z28">
        <f t="shared" si="0"/>
        <v>3296289</v>
      </c>
      <c r="AA28" t="str">
        <f t="shared" si="1"/>
        <v/>
      </c>
      <c r="AB28">
        <f t="shared" si="2"/>
        <v>3296289</v>
      </c>
      <c r="AC28">
        <f t="shared" si="3"/>
        <v>3296380</v>
      </c>
      <c r="AD28">
        <f t="shared" si="4"/>
        <v>3206736</v>
      </c>
      <c r="AE28">
        <f t="shared" si="5"/>
        <v>3296354</v>
      </c>
      <c r="AF28" t="str">
        <f t="shared" si="6"/>
        <v/>
      </c>
    </row>
    <row r="29" spans="1:32" hidden="1">
      <c r="Z29">
        <f t="shared" si="0"/>
        <v>3296290</v>
      </c>
      <c r="AA29" t="str">
        <f t="shared" si="1"/>
        <v/>
      </c>
      <c r="AB29">
        <f t="shared" si="2"/>
        <v>3296290</v>
      </c>
      <c r="AC29">
        <f t="shared" si="3"/>
        <v>3296381</v>
      </c>
      <c r="AD29">
        <f t="shared" si="4"/>
        <v>3206737</v>
      </c>
      <c r="AE29">
        <f t="shared" si="5"/>
        <v>3296355</v>
      </c>
      <c r="AF29" t="str">
        <f t="shared" si="6"/>
        <v/>
      </c>
    </row>
    <row r="30" spans="1:32" hidden="1">
      <c r="Z30">
        <f t="shared" si="0"/>
        <v>3296291</v>
      </c>
      <c r="AA30" t="str">
        <f t="shared" si="1"/>
        <v/>
      </c>
      <c r="AB30">
        <f t="shared" si="2"/>
        <v>3296291</v>
      </c>
      <c r="AC30" t="str">
        <f t="shared" si="3"/>
        <v/>
      </c>
      <c r="AD30">
        <f t="shared" si="4"/>
        <v>3206738</v>
      </c>
      <c r="AE30">
        <f t="shared" si="5"/>
        <v>3296356</v>
      </c>
      <c r="AF30" t="str">
        <f t="shared" si="6"/>
        <v/>
      </c>
    </row>
    <row r="31" spans="1:32" hidden="1">
      <c r="Z31">
        <f t="shared" si="0"/>
        <v>3296292</v>
      </c>
      <c r="AA31" t="str">
        <f t="shared" si="1"/>
        <v/>
      </c>
      <c r="AB31">
        <f t="shared" si="2"/>
        <v>3296292</v>
      </c>
      <c r="AC31" t="str">
        <f t="shared" si="3"/>
        <v/>
      </c>
      <c r="AD31">
        <f t="shared" si="4"/>
        <v>3206739</v>
      </c>
      <c r="AE31">
        <f t="shared" si="5"/>
        <v>3296357</v>
      </c>
      <c r="AF31" t="str">
        <f t="shared" si="6"/>
        <v/>
      </c>
    </row>
    <row r="32" spans="1:32" hidden="1">
      <c r="Z32">
        <f t="shared" si="0"/>
        <v>3296293</v>
      </c>
      <c r="AA32" t="str">
        <f t="shared" si="1"/>
        <v/>
      </c>
      <c r="AB32">
        <f t="shared" si="2"/>
        <v>3296293</v>
      </c>
      <c r="AC32" t="str">
        <f t="shared" si="3"/>
        <v/>
      </c>
      <c r="AD32">
        <f t="shared" si="4"/>
        <v>3206740</v>
      </c>
      <c r="AE32">
        <f t="shared" si="5"/>
        <v>3296358</v>
      </c>
      <c r="AF32" t="str">
        <f t="shared" si="6"/>
        <v/>
      </c>
    </row>
    <row r="33" spans="26:32" hidden="1">
      <c r="Z33">
        <f t="shared" si="0"/>
        <v>3296294</v>
      </c>
      <c r="AA33" t="str">
        <f t="shared" si="1"/>
        <v/>
      </c>
      <c r="AB33">
        <f t="shared" si="2"/>
        <v>3296294</v>
      </c>
      <c r="AC33" t="str">
        <f t="shared" si="3"/>
        <v/>
      </c>
      <c r="AD33">
        <f t="shared" si="4"/>
        <v>3206741</v>
      </c>
      <c r="AE33">
        <f t="shared" si="5"/>
        <v>3296359</v>
      </c>
      <c r="AF33" t="str">
        <f t="shared" si="6"/>
        <v/>
      </c>
    </row>
    <row r="34" spans="26:32" hidden="1">
      <c r="Z34">
        <f t="shared" si="0"/>
        <v>3296295</v>
      </c>
      <c r="AA34" t="str">
        <f t="shared" si="1"/>
        <v/>
      </c>
      <c r="AB34">
        <f t="shared" si="2"/>
        <v>3296295</v>
      </c>
      <c r="AC34" t="str">
        <f t="shared" si="3"/>
        <v/>
      </c>
      <c r="AD34">
        <f t="shared" si="4"/>
        <v>3206742</v>
      </c>
      <c r="AE34">
        <f t="shared" si="5"/>
        <v>3296360</v>
      </c>
      <c r="AF34" t="str">
        <f t="shared" si="6"/>
        <v/>
      </c>
    </row>
    <row r="35" spans="26:32" hidden="1">
      <c r="Z35">
        <f t="shared" si="0"/>
        <v>3296296</v>
      </c>
      <c r="AA35" t="str">
        <f t="shared" si="1"/>
        <v/>
      </c>
      <c r="AB35">
        <f t="shared" si="2"/>
        <v>3296296</v>
      </c>
      <c r="AC35" t="str">
        <f t="shared" si="3"/>
        <v/>
      </c>
      <c r="AD35">
        <f t="shared" si="4"/>
        <v>3206743</v>
      </c>
      <c r="AE35">
        <f t="shared" si="5"/>
        <v>3296361</v>
      </c>
      <c r="AF35" t="str">
        <f t="shared" si="6"/>
        <v/>
      </c>
    </row>
    <row r="36" spans="26:32" hidden="1">
      <c r="Z36">
        <f t="shared" si="0"/>
        <v>3296297</v>
      </c>
      <c r="AA36" t="str">
        <f t="shared" si="1"/>
        <v/>
      </c>
      <c r="AB36">
        <f t="shared" si="2"/>
        <v>3296297</v>
      </c>
      <c r="AC36" t="str">
        <f t="shared" si="3"/>
        <v/>
      </c>
      <c r="AD36">
        <f t="shared" si="4"/>
        <v>3206744</v>
      </c>
      <c r="AE36">
        <f t="shared" si="5"/>
        <v>3296362</v>
      </c>
      <c r="AF36" t="str">
        <f t="shared" si="6"/>
        <v/>
      </c>
    </row>
    <row r="37" spans="26:32" hidden="1">
      <c r="Z37">
        <f t="shared" si="0"/>
        <v>3296298</v>
      </c>
      <c r="AA37" t="str">
        <f t="shared" si="1"/>
        <v/>
      </c>
      <c r="AB37">
        <f t="shared" si="2"/>
        <v>3296298</v>
      </c>
      <c r="AC37" t="str">
        <f t="shared" si="3"/>
        <v/>
      </c>
      <c r="AD37">
        <f t="shared" si="4"/>
        <v>3206745</v>
      </c>
      <c r="AE37">
        <f t="shared" si="5"/>
        <v>3296363</v>
      </c>
      <c r="AF37" t="str">
        <f t="shared" si="6"/>
        <v/>
      </c>
    </row>
    <row r="38" spans="26:32" hidden="1">
      <c r="Z38">
        <f t="shared" si="0"/>
        <v>3296299</v>
      </c>
      <c r="AA38" t="str">
        <f t="shared" si="1"/>
        <v/>
      </c>
      <c r="AB38">
        <f t="shared" si="2"/>
        <v>3296299</v>
      </c>
      <c r="AC38" t="str">
        <f t="shared" si="3"/>
        <v/>
      </c>
      <c r="AD38">
        <f t="shared" si="4"/>
        <v>3206746</v>
      </c>
      <c r="AE38">
        <f t="shared" si="5"/>
        <v>3296364</v>
      </c>
      <c r="AF38" t="str">
        <f t="shared" si="6"/>
        <v/>
      </c>
    </row>
    <row r="39" spans="26:32" hidden="1">
      <c r="Z39">
        <f t="shared" si="0"/>
        <v>3296300</v>
      </c>
      <c r="AA39" t="str">
        <f t="shared" si="1"/>
        <v/>
      </c>
      <c r="AB39">
        <f t="shared" si="2"/>
        <v>3296300</v>
      </c>
      <c r="AC39" t="str">
        <f t="shared" si="3"/>
        <v/>
      </c>
      <c r="AD39">
        <f t="shared" si="4"/>
        <v>3206747</v>
      </c>
      <c r="AE39">
        <f t="shared" si="5"/>
        <v>3296365</v>
      </c>
      <c r="AF39" t="str">
        <f t="shared" si="6"/>
        <v/>
      </c>
    </row>
    <row r="40" spans="26:32" hidden="1">
      <c r="Z40">
        <f t="shared" si="0"/>
        <v>3296301</v>
      </c>
      <c r="AA40" t="str">
        <f t="shared" si="1"/>
        <v/>
      </c>
      <c r="AB40">
        <f t="shared" si="2"/>
        <v>3296301</v>
      </c>
      <c r="AC40" t="str">
        <f t="shared" si="3"/>
        <v/>
      </c>
      <c r="AD40">
        <f t="shared" si="4"/>
        <v>3206748</v>
      </c>
      <c r="AE40" t="str">
        <f t="shared" si="5"/>
        <v/>
      </c>
      <c r="AF40" t="str">
        <f t="shared" si="6"/>
        <v/>
      </c>
    </row>
    <row r="41" spans="26:32" hidden="1">
      <c r="Z41">
        <f t="shared" si="0"/>
        <v>3296302</v>
      </c>
      <c r="AA41" t="str">
        <f t="shared" si="1"/>
        <v/>
      </c>
      <c r="AB41">
        <f t="shared" si="2"/>
        <v>3296302</v>
      </c>
      <c r="AC41" t="str">
        <f t="shared" si="3"/>
        <v/>
      </c>
      <c r="AD41">
        <f t="shared" si="4"/>
        <v>3206749</v>
      </c>
      <c r="AE41" t="str">
        <f t="shared" si="5"/>
        <v/>
      </c>
      <c r="AF41" t="str">
        <f t="shared" si="6"/>
        <v/>
      </c>
    </row>
    <row r="42" spans="26:32" hidden="1">
      <c r="Z42">
        <f t="shared" si="0"/>
        <v>3296303</v>
      </c>
      <c r="AA42" t="str">
        <f t="shared" si="1"/>
        <v/>
      </c>
      <c r="AB42">
        <f t="shared" si="2"/>
        <v>3296303</v>
      </c>
      <c r="AC42" t="str">
        <f t="shared" si="3"/>
        <v/>
      </c>
      <c r="AD42">
        <f t="shared" si="4"/>
        <v>3206750</v>
      </c>
      <c r="AE42" t="str">
        <f t="shared" si="5"/>
        <v/>
      </c>
      <c r="AF42" t="str">
        <f t="shared" si="6"/>
        <v/>
      </c>
    </row>
    <row r="43" spans="26:32" hidden="1">
      <c r="Z43">
        <f t="shared" si="0"/>
        <v>3296304</v>
      </c>
      <c r="AA43" t="str">
        <f t="shared" si="1"/>
        <v/>
      </c>
      <c r="AB43">
        <f t="shared" si="2"/>
        <v>3296304</v>
      </c>
      <c r="AC43" t="str">
        <f t="shared" si="3"/>
        <v/>
      </c>
      <c r="AD43">
        <f t="shared" si="4"/>
        <v>3206751</v>
      </c>
      <c r="AE43" t="str">
        <f t="shared" si="5"/>
        <v/>
      </c>
      <c r="AF43" t="str">
        <f t="shared" si="6"/>
        <v/>
      </c>
    </row>
    <row r="44" spans="26:32" hidden="1">
      <c r="Z44">
        <f t="shared" si="0"/>
        <v>3296305</v>
      </c>
      <c r="AA44" t="str">
        <f t="shared" si="1"/>
        <v/>
      </c>
      <c r="AB44">
        <f t="shared" si="2"/>
        <v>3296305</v>
      </c>
      <c r="AC44" t="str">
        <f t="shared" si="3"/>
        <v/>
      </c>
      <c r="AD44">
        <f t="shared" si="4"/>
        <v>3206752</v>
      </c>
      <c r="AE44" t="str">
        <f t="shared" si="5"/>
        <v/>
      </c>
      <c r="AF44" t="str">
        <f t="shared" si="6"/>
        <v/>
      </c>
    </row>
    <row r="45" spans="26:32" hidden="1">
      <c r="Z45">
        <f t="shared" si="0"/>
        <v>3296306</v>
      </c>
      <c r="AA45" t="str">
        <f t="shared" si="1"/>
        <v/>
      </c>
      <c r="AB45">
        <f t="shared" si="2"/>
        <v>3296306</v>
      </c>
      <c r="AC45" t="str">
        <f t="shared" si="3"/>
        <v/>
      </c>
      <c r="AD45">
        <f t="shared" si="4"/>
        <v>3206753</v>
      </c>
      <c r="AE45" t="str">
        <f t="shared" si="5"/>
        <v/>
      </c>
      <c r="AF45" t="str">
        <f t="shared" si="6"/>
        <v/>
      </c>
    </row>
    <row r="46" spans="26:32" hidden="1">
      <c r="Z46">
        <f t="shared" si="0"/>
        <v>3296307</v>
      </c>
      <c r="AA46" t="str">
        <f t="shared" si="1"/>
        <v/>
      </c>
      <c r="AB46">
        <f t="shared" si="2"/>
        <v>3296307</v>
      </c>
      <c r="AC46" t="str">
        <f t="shared" si="3"/>
        <v/>
      </c>
      <c r="AD46">
        <f t="shared" si="4"/>
        <v>3206754</v>
      </c>
      <c r="AE46" t="str">
        <f t="shared" si="5"/>
        <v/>
      </c>
      <c r="AF46" t="str">
        <f t="shared" si="6"/>
        <v/>
      </c>
    </row>
    <row r="47" spans="26:32" hidden="1">
      <c r="Z47">
        <f t="shared" si="0"/>
        <v>3296308</v>
      </c>
      <c r="AA47" t="str">
        <f t="shared" si="1"/>
        <v/>
      </c>
      <c r="AB47">
        <f t="shared" si="2"/>
        <v>3296308</v>
      </c>
      <c r="AC47" t="str">
        <f t="shared" si="3"/>
        <v/>
      </c>
      <c r="AD47">
        <f t="shared" si="4"/>
        <v>3206755</v>
      </c>
      <c r="AE47" t="str">
        <f t="shared" si="5"/>
        <v/>
      </c>
      <c r="AF47" t="str">
        <f t="shared" si="6"/>
        <v/>
      </c>
    </row>
    <row r="48" spans="26:32" hidden="1">
      <c r="Z48">
        <f t="shared" si="0"/>
        <v>3296309</v>
      </c>
      <c r="AA48" t="str">
        <f t="shared" si="1"/>
        <v/>
      </c>
      <c r="AB48">
        <f t="shared" si="2"/>
        <v>3296309</v>
      </c>
      <c r="AC48" t="str">
        <f t="shared" si="3"/>
        <v/>
      </c>
      <c r="AD48">
        <f t="shared" si="4"/>
        <v>3206756</v>
      </c>
      <c r="AE48" t="str">
        <f t="shared" si="5"/>
        <v/>
      </c>
      <c r="AF48" t="str">
        <f t="shared" si="6"/>
        <v/>
      </c>
    </row>
    <row r="49" spans="26:32" hidden="1">
      <c r="Z49">
        <f t="shared" si="0"/>
        <v>3296310</v>
      </c>
      <c r="AA49" t="str">
        <f t="shared" si="1"/>
        <v/>
      </c>
      <c r="AB49">
        <f t="shared" si="2"/>
        <v>3296310</v>
      </c>
      <c r="AC49" t="str">
        <f t="shared" si="3"/>
        <v/>
      </c>
      <c r="AD49">
        <f t="shared" si="4"/>
        <v>3206757</v>
      </c>
      <c r="AE49" t="str">
        <f t="shared" si="5"/>
        <v/>
      </c>
      <c r="AF49" t="str">
        <f t="shared" si="6"/>
        <v/>
      </c>
    </row>
    <row r="50" spans="26:32" hidden="1">
      <c r="Z50">
        <f t="shared" si="0"/>
        <v>3296311</v>
      </c>
      <c r="AA50" t="str">
        <f t="shared" si="1"/>
        <v/>
      </c>
      <c r="AB50">
        <f t="shared" si="2"/>
        <v>3296311</v>
      </c>
      <c r="AC50" t="str">
        <f t="shared" si="3"/>
        <v/>
      </c>
      <c r="AD50">
        <f t="shared" si="4"/>
        <v>3206758</v>
      </c>
      <c r="AE50" t="str">
        <f t="shared" si="5"/>
        <v/>
      </c>
      <c r="AF50" t="str">
        <f t="shared" si="6"/>
        <v/>
      </c>
    </row>
    <row r="51" spans="26:32" hidden="1">
      <c r="Z51">
        <f t="shared" si="0"/>
        <v>3296312</v>
      </c>
      <c r="AA51" t="str">
        <f t="shared" si="1"/>
        <v/>
      </c>
      <c r="AB51">
        <f t="shared" si="2"/>
        <v>3296312</v>
      </c>
      <c r="AC51" t="str">
        <f t="shared" si="3"/>
        <v/>
      </c>
      <c r="AD51">
        <f t="shared" si="4"/>
        <v>3206759</v>
      </c>
      <c r="AE51" t="str">
        <f t="shared" si="5"/>
        <v/>
      </c>
      <c r="AF51" t="str">
        <f t="shared" si="6"/>
        <v/>
      </c>
    </row>
    <row r="52" spans="26:32" hidden="1">
      <c r="Z52">
        <f t="shared" si="0"/>
        <v>3296313</v>
      </c>
      <c r="AA52" t="str">
        <f t="shared" si="1"/>
        <v/>
      </c>
      <c r="AB52">
        <f t="shared" si="2"/>
        <v>3296313</v>
      </c>
      <c r="AC52" t="str">
        <f t="shared" si="3"/>
        <v/>
      </c>
      <c r="AD52">
        <f t="shared" si="4"/>
        <v>3206760</v>
      </c>
      <c r="AE52" t="str">
        <f t="shared" si="5"/>
        <v/>
      </c>
      <c r="AF52" t="str">
        <f t="shared" si="6"/>
        <v/>
      </c>
    </row>
    <row r="53" spans="26:32" hidden="1">
      <c r="Z53">
        <f t="shared" si="0"/>
        <v>3296314</v>
      </c>
      <c r="AA53" t="str">
        <f t="shared" si="1"/>
        <v/>
      </c>
      <c r="AB53">
        <f t="shared" si="2"/>
        <v>3296314</v>
      </c>
      <c r="AC53" t="str">
        <f t="shared" si="3"/>
        <v/>
      </c>
      <c r="AD53">
        <f t="shared" si="4"/>
        <v>3206761</v>
      </c>
      <c r="AE53" t="str">
        <f t="shared" si="5"/>
        <v/>
      </c>
      <c r="AF53" t="str">
        <f t="shared" si="6"/>
        <v/>
      </c>
    </row>
    <row r="54" spans="26:32" hidden="1">
      <c r="Z54">
        <f t="shared" si="0"/>
        <v>3296315</v>
      </c>
      <c r="AA54" t="str">
        <f t="shared" si="1"/>
        <v/>
      </c>
      <c r="AB54">
        <f t="shared" si="2"/>
        <v>3296315</v>
      </c>
      <c r="AC54" t="str">
        <f t="shared" si="3"/>
        <v/>
      </c>
      <c r="AD54">
        <f t="shared" si="4"/>
        <v>3206762</v>
      </c>
      <c r="AE54" t="str">
        <f t="shared" si="5"/>
        <v/>
      </c>
      <c r="AF54" t="str">
        <f t="shared" si="6"/>
        <v/>
      </c>
    </row>
    <row r="55" spans="26:32" hidden="1">
      <c r="Z55">
        <f t="shared" si="0"/>
        <v>3296316</v>
      </c>
      <c r="AA55" t="str">
        <f t="shared" si="1"/>
        <v/>
      </c>
      <c r="AB55">
        <f t="shared" si="2"/>
        <v>3296316</v>
      </c>
      <c r="AC55" t="str">
        <f t="shared" si="3"/>
        <v/>
      </c>
      <c r="AD55">
        <f t="shared" si="4"/>
        <v>3206763</v>
      </c>
      <c r="AE55" t="str">
        <f t="shared" si="5"/>
        <v/>
      </c>
      <c r="AF55" t="str">
        <f t="shared" si="6"/>
        <v/>
      </c>
    </row>
    <row r="56" spans="26:32" hidden="1">
      <c r="Z56">
        <f t="shared" si="0"/>
        <v>3296317</v>
      </c>
      <c r="AA56" t="str">
        <f t="shared" si="1"/>
        <v/>
      </c>
      <c r="AB56">
        <f t="shared" si="2"/>
        <v>3296317</v>
      </c>
      <c r="AC56" t="str">
        <f t="shared" si="3"/>
        <v/>
      </c>
      <c r="AD56">
        <f t="shared" si="4"/>
        <v>3206764</v>
      </c>
      <c r="AE56" t="str">
        <f t="shared" si="5"/>
        <v/>
      </c>
      <c r="AF56" t="str">
        <f t="shared" si="6"/>
        <v/>
      </c>
    </row>
    <row r="57" spans="26:32" hidden="1">
      <c r="Z57">
        <f t="shared" si="0"/>
        <v>3296318</v>
      </c>
      <c r="AA57" t="str">
        <f t="shared" si="1"/>
        <v/>
      </c>
      <c r="AB57">
        <f t="shared" si="2"/>
        <v>3296318</v>
      </c>
      <c r="AC57" t="str">
        <f t="shared" si="3"/>
        <v/>
      </c>
      <c r="AD57">
        <f t="shared" si="4"/>
        <v>3206765</v>
      </c>
      <c r="AE57" t="str">
        <f t="shared" si="5"/>
        <v/>
      </c>
      <c r="AF57" t="str">
        <f t="shared" si="6"/>
        <v/>
      </c>
    </row>
    <row r="58" spans="26:32" hidden="1">
      <c r="Z58">
        <f t="shared" si="0"/>
        <v>3296319</v>
      </c>
      <c r="AA58" t="str">
        <f t="shared" si="1"/>
        <v/>
      </c>
      <c r="AB58">
        <f t="shared" si="2"/>
        <v>3296319</v>
      </c>
      <c r="AC58" t="str">
        <f t="shared" si="3"/>
        <v/>
      </c>
      <c r="AD58">
        <f t="shared" si="4"/>
        <v>3206766</v>
      </c>
      <c r="AE58" t="str">
        <f t="shared" si="5"/>
        <v/>
      </c>
      <c r="AF58" t="str">
        <f t="shared" si="6"/>
        <v/>
      </c>
    </row>
    <row r="59" spans="26:32" hidden="1">
      <c r="Z59">
        <f t="shared" si="0"/>
        <v>3296320</v>
      </c>
      <c r="AA59" t="str">
        <f t="shared" si="1"/>
        <v/>
      </c>
      <c r="AB59">
        <f t="shared" si="2"/>
        <v>3296320</v>
      </c>
      <c r="AC59" t="str">
        <f t="shared" si="3"/>
        <v/>
      </c>
      <c r="AD59">
        <f t="shared" si="4"/>
        <v>3206767</v>
      </c>
      <c r="AE59" t="str">
        <f t="shared" si="5"/>
        <v/>
      </c>
      <c r="AF59" t="str">
        <f t="shared" si="6"/>
        <v/>
      </c>
    </row>
    <row r="60" spans="26:32" hidden="1">
      <c r="Z60">
        <f t="shared" si="0"/>
        <v>3296321</v>
      </c>
      <c r="AA60" t="str">
        <f t="shared" si="1"/>
        <v/>
      </c>
      <c r="AB60">
        <f t="shared" si="2"/>
        <v>3296321</v>
      </c>
      <c r="AC60" t="str">
        <f t="shared" si="3"/>
        <v/>
      </c>
      <c r="AD60">
        <f t="shared" si="4"/>
        <v>3206768</v>
      </c>
      <c r="AE60" t="str">
        <f t="shared" si="5"/>
        <v/>
      </c>
      <c r="AF60" t="str">
        <f t="shared" si="6"/>
        <v/>
      </c>
    </row>
    <row r="61" spans="26:32" hidden="1">
      <c r="Z61">
        <f t="shared" si="0"/>
        <v>3296322</v>
      </c>
      <c r="AA61" t="str">
        <f t="shared" si="1"/>
        <v/>
      </c>
      <c r="AB61">
        <f t="shared" si="2"/>
        <v>3296322</v>
      </c>
      <c r="AC61" t="str">
        <f t="shared" si="3"/>
        <v/>
      </c>
      <c r="AD61">
        <f t="shared" si="4"/>
        <v>3206769</v>
      </c>
      <c r="AE61" t="str">
        <f t="shared" si="5"/>
        <v/>
      </c>
      <c r="AF61" t="str">
        <f t="shared" si="6"/>
        <v/>
      </c>
    </row>
    <row r="62" spans="26:32" hidden="1">
      <c r="Z62">
        <f t="shared" si="0"/>
        <v>3296323</v>
      </c>
      <c r="AA62" t="str">
        <f t="shared" si="1"/>
        <v/>
      </c>
      <c r="AB62">
        <f t="shared" si="2"/>
        <v>3296323</v>
      </c>
      <c r="AC62" t="str">
        <f t="shared" si="3"/>
        <v/>
      </c>
      <c r="AD62">
        <f t="shared" si="4"/>
        <v>3206770</v>
      </c>
      <c r="AE62" t="str">
        <f t="shared" si="5"/>
        <v/>
      </c>
      <c r="AF62" t="str">
        <f t="shared" si="6"/>
        <v/>
      </c>
    </row>
    <row r="63" spans="26:32" hidden="1">
      <c r="Z63">
        <f t="shared" si="0"/>
        <v>3296324</v>
      </c>
      <c r="AA63" t="str">
        <f t="shared" si="1"/>
        <v/>
      </c>
      <c r="AB63">
        <f t="shared" si="2"/>
        <v>3296324</v>
      </c>
      <c r="AC63" t="str">
        <f t="shared" si="3"/>
        <v/>
      </c>
      <c r="AD63">
        <f t="shared" si="4"/>
        <v>3206771</v>
      </c>
      <c r="AE63" t="str">
        <f t="shared" si="5"/>
        <v/>
      </c>
      <c r="AF63" t="str">
        <f t="shared" si="6"/>
        <v/>
      </c>
    </row>
    <row r="64" spans="26:32" hidden="1">
      <c r="Z64">
        <f t="shared" si="0"/>
        <v>3296325</v>
      </c>
      <c r="AA64" t="str">
        <f t="shared" si="1"/>
        <v/>
      </c>
      <c r="AB64">
        <f t="shared" si="2"/>
        <v>3296325</v>
      </c>
      <c r="AC64" t="str">
        <f t="shared" si="3"/>
        <v/>
      </c>
      <c r="AD64">
        <f t="shared" si="4"/>
        <v>3206772</v>
      </c>
      <c r="AE64" t="str">
        <f t="shared" si="5"/>
        <v/>
      </c>
      <c r="AF64" t="str">
        <f t="shared" si="6"/>
        <v/>
      </c>
    </row>
    <row r="65" spans="26:32" hidden="1">
      <c r="Z65">
        <f t="shared" si="0"/>
        <v>3296326</v>
      </c>
      <c r="AA65" t="str">
        <f t="shared" si="1"/>
        <v/>
      </c>
      <c r="AB65">
        <f t="shared" si="2"/>
        <v>3296326</v>
      </c>
      <c r="AC65" t="str">
        <f t="shared" si="3"/>
        <v/>
      </c>
      <c r="AD65">
        <f t="shared" si="4"/>
        <v>3206773</v>
      </c>
      <c r="AE65" t="str">
        <f t="shared" si="5"/>
        <v/>
      </c>
      <c r="AF65" t="str">
        <f t="shared" si="6"/>
        <v/>
      </c>
    </row>
    <row r="66" spans="26:32" hidden="1">
      <c r="Z66">
        <f t="shared" si="0"/>
        <v>3296327</v>
      </c>
      <c r="AA66" t="str">
        <f t="shared" si="1"/>
        <v/>
      </c>
      <c r="AB66">
        <f t="shared" si="2"/>
        <v>3296327</v>
      </c>
      <c r="AC66" t="str">
        <f t="shared" si="3"/>
        <v/>
      </c>
      <c r="AD66">
        <f t="shared" si="4"/>
        <v>3206774</v>
      </c>
      <c r="AE66" t="str">
        <f t="shared" si="5"/>
        <v/>
      </c>
      <c r="AF66" t="str">
        <f t="shared" si="6"/>
        <v/>
      </c>
    </row>
    <row r="67" spans="26:32" hidden="1">
      <c r="Z67">
        <f t="shared" si="0"/>
        <v>3296328</v>
      </c>
      <c r="AA67" t="str">
        <f t="shared" si="1"/>
        <v/>
      </c>
      <c r="AB67">
        <f t="shared" si="2"/>
        <v>3296328</v>
      </c>
      <c r="AC67" t="str">
        <f t="shared" si="3"/>
        <v/>
      </c>
      <c r="AD67">
        <f t="shared" si="4"/>
        <v>3206775</v>
      </c>
      <c r="AE67" t="str">
        <f t="shared" si="5"/>
        <v/>
      </c>
      <c r="AF67" t="str">
        <f t="shared" si="6"/>
        <v/>
      </c>
    </row>
    <row r="68" spans="26:32" hidden="1">
      <c r="Z68">
        <f t="shared" si="0"/>
        <v>3296329</v>
      </c>
      <c r="AA68" t="str">
        <f t="shared" si="1"/>
        <v/>
      </c>
      <c r="AB68">
        <f t="shared" si="2"/>
        <v>3296329</v>
      </c>
      <c r="AC68" t="str">
        <f t="shared" si="3"/>
        <v/>
      </c>
      <c r="AD68">
        <f t="shared" si="4"/>
        <v>3206776</v>
      </c>
      <c r="AE68" t="str">
        <f t="shared" si="5"/>
        <v/>
      </c>
      <c r="AF68" t="str">
        <f t="shared" si="6"/>
        <v/>
      </c>
    </row>
    <row r="69" spans="26:32" hidden="1">
      <c r="Z69">
        <f t="shared" si="0"/>
        <v>3296330</v>
      </c>
      <c r="AA69" t="str">
        <f t="shared" si="1"/>
        <v/>
      </c>
      <c r="AB69">
        <f t="shared" si="2"/>
        <v>3296330</v>
      </c>
      <c r="AC69" t="str">
        <f t="shared" ref="AC69:AC132" si="7">IF(AC68&lt;$J$10,AC68+1,"")</f>
        <v/>
      </c>
      <c r="AD69">
        <f t="shared" ref="AD69:AD132" si="8">IF(AD68&lt;$J$12,AD68+1,"")</f>
        <v>3206777</v>
      </c>
      <c r="AE69" t="str">
        <f t="shared" ref="AE69:AE132" si="9">IF(AE68&lt;$J$14,AE68+1,"")</f>
        <v/>
      </c>
      <c r="AF69" t="str">
        <f t="shared" ref="AF69:AF132" si="10">IF(AF68&lt;$J$16,AF68+1,"")</f>
        <v/>
      </c>
    </row>
    <row r="70" spans="26:32" hidden="1">
      <c r="Z70">
        <f t="shared" si="0"/>
        <v>3296331</v>
      </c>
      <c r="AA70" t="str">
        <f t="shared" si="1"/>
        <v/>
      </c>
      <c r="AB70">
        <f t="shared" si="2"/>
        <v>3296331</v>
      </c>
      <c r="AC70" t="str">
        <f t="shared" si="7"/>
        <v/>
      </c>
      <c r="AD70">
        <f t="shared" si="8"/>
        <v>3206778</v>
      </c>
      <c r="AE70" t="str">
        <f t="shared" si="9"/>
        <v/>
      </c>
      <c r="AF70" t="str">
        <f t="shared" si="10"/>
        <v/>
      </c>
    </row>
    <row r="71" spans="26:32" hidden="1">
      <c r="Z71">
        <f t="shared" si="0"/>
        <v>3296332</v>
      </c>
      <c r="AA71" t="str">
        <f t="shared" si="1"/>
        <v/>
      </c>
      <c r="AB71">
        <f t="shared" si="2"/>
        <v>3296332</v>
      </c>
      <c r="AC71" t="str">
        <f t="shared" si="7"/>
        <v/>
      </c>
      <c r="AD71">
        <f t="shared" si="8"/>
        <v>3206779</v>
      </c>
      <c r="AE71" t="str">
        <f t="shared" si="9"/>
        <v/>
      </c>
      <c r="AF71" t="str">
        <f t="shared" si="10"/>
        <v/>
      </c>
    </row>
    <row r="72" spans="26:32" hidden="1">
      <c r="Z72">
        <f t="shared" si="0"/>
        <v>3296333</v>
      </c>
      <c r="AA72" t="str">
        <f t="shared" si="1"/>
        <v/>
      </c>
      <c r="AB72">
        <f t="shared" si="2"/>
        <v>3296333</v>
      </c>
      <c r="AC72" t="str">
        <f t="shared" si="7"/>
        <v/>
      </c>
      <c r="AD72">
        <f t="shared" si="8"/>
        <v>3206780</v>
      </c>
      <c r="AE72" t="str">
        <f t="shared" si="9"/>
        <v/>
      </c>
      <c r="AF72" t="str">
        <f t="shared" si="10"/>
        <v/>
      </c>
    </row>
    <row r="73" spans="26:32" hidden="1">
      <c r="Z73">
        <f t="shared" si="0"/>
        <v>3296334</v>
      </c>
      <c r="AA73" t="str">
        <f t="shared" si="1"/>
        <v/>
      </c>
      <c r="AB73">
        <f t="shared" si="2"/>
        <v>3296334</v>
      </c>
      <c r="AC73" t="str">
        <f t="shared" si="7"/>
        <v/>
      </c>
      <c r="AD73">
        <f t="shared" si="8"/>
        <v>3206781</v>
      </c>
      <c r="AE73" t="str">
        <f t="shared" si="9"/>
        <v/>
      </c>
      <c r="AF73" t="str">
        <f t="shared" si="10"/>
        <v/>
      </c>
    </row>
    <row r="74" spans="26:32" hidden="1">
      <c r="Z74">
        <f t="shared" si="0"/>
        <v>3296335</v>
      </c>
      <c r="AA74" t="str">
        <f t="shared" si="1"/>
        <v/>
      </c>
      <c r="AB74">
        <f t="shared" si="2"/>
        <v>3296335</v>
      </c>
      <c r="AC74" t="str">
        <f t="shared" si="7"/>
        <v/>
      </c>
      <c r="AD74">
        <f t="shared" si="8"/>
        <v>3206782</v>
      </c>
      <c r="AE74" t="str">
        <f t="shared" si="9"/>
        <v/>
      </c>
      <c r="AF74" t="str">
        <f t="shared" si="10"/>
        <v/>
      </c>
    </row>
    <row r="75" spans="26:32" hidden="1">
      <c r="Z75">
        <f t="shared" ref="Z75:Z138" si="11">IF(Z74&lt;$J$6,Z74+1,"")</f>
        <v>3296336</v>
      </c>
      <c r="AA75" t="str">
        <f t="shared" ref="AA75:AA138" si="12">IF(AA74&lt;$J$7,AA74+1,"")</f>
        <v/>
      </c>
      <c r="AB75">
        <f t="shared" ref="AB75:AB138" si="13">IF(AB74&lt;$J$8,AB74+1,"")</f>
        <v>3296336</v>
      </c>
      <c r="AC75" t="str">
        <f t="shared" si="7"/>
        <v/>
      </c>
      <c r="AD75">
        <f t="shared" si="8"/>
        <v>3206783</v>
      </c>
      <c r="AE75" t="str">
        <f t="shared" si="9"/>
        <v/>
      </c>
      <c r="AF75" t="str">
        <f t="shared" si="10"/>
        <v/>
      </c>
    </row>
    <row r="76" spans="26:32" hidden="1">
      <c r="Z76">
        <f t="shared" si="11"/>
        <v>3296337</v>
      </c>
      <c r="AA76" t="str">
        <f t="shared" si="12"/>
        <v/>
      </c>
      <c r="AB76">
        <f t="shared" si="13"/>
        <v>3296337</v>
      </c>
      <c r="AC76" t="str">
        <f t="shared" si="7"/>
        <v/>
      </c>
      <c r="AD76">
        <f t="shared" si="8"/>
        <v>3206784</v>
      </c>
      <c r="AE76" t="str">
        <f t="shared" si="9"/>
        <v/>
      </c>
      <c r="AF76" t="str">
        <f t="shared" si="10"/>
        <v/>
      </c>
    </row>
    <row r="77" spans="26:32" hidden="1">
      <c r="Z77">
        <f t="shared" si="11"/>
        <v>3296338</v>
      </c>
      <c r="AA77" t="str">
        <f t="shared" si="12"/>
        <v/>
      </c>
      <c r="AB77">
        <f t="shared" si="13"/>
        <v>3296338</v>
      </c>
      <c r="AC77" t="str">
        <f t="shared" si="7"/>
        <v/>
      </c>
      <c r="AD77">
        <f t="shared" si="8"/>
        <v>3206785</v>
      </c>
      <c r="AE77" t="str">
        <f t="shared" si="9"/>
        <v/>
      </c>
      <c r="AF77" t="str">
        <f t="shared" si="10"/>
        <v/>
      </c>
    </row>
    <row r="78" spans="26:32" hidden="1">
      <c r="Z78">
        <f t="shared" si="11"/>
        <v>3296339</v>
      </c>
      <c r="AA78" t="str">
        <f t="shared" si="12"/>
        <v/>
      </c>
      <c r="AB78">
        <f t="shared" si="13"/>
        <v>3296339</v>
      </c>
      <c r="AC78" t="str">
        <f t="shared" si="7"/>
        <v/>
      </c>
      <c r="AD78">
        <f t="shared" si="8"/>
        <v>3206786</v>
      </c>
      <c r="AE78" t="str">
        <f t="shared" si="9"/>
        <v/>
      </c>
      <c r="AF78" t="str">
        <f t="shared" si="10"/>
        <v/>
      </c>
    </row>
    <row r="79" spans="26:32" hidden="1">
      <c r="Z79" t="str">
        <f t="shared" si="11"/>
        <v/>
      </c>
      <c r="AA79" t="str">
        <f t="shared" si="12"/>
        <v/>
      </c>
      <c r="AB79" t="str">
        <f t="shared" si="13"/>
        <v/>
      </c>
      <c r="AC79" t="str">
        <f t="shared" si="7"/>
        <v/>
      </c>
      <c r="AD79">
        <f t="shared" si="8"/>
        <v>3206787</v>
      </c>
      <c r="AE79" t="str">
        <f t="shared" si="9"/>
        <v/>
      </c>
      <c r="AF79" t="str">
        <f t="shared" si="10"/>
        <v/>
      </c>
    </row>
    <row r="80" spans="26:32" hidden="1">
      <c r="Z80" t="str">
        <f t="shared" si="11"/>
        <v/>
      </c>
      <c r="AA80" t="str">
        <f t="shared" si="12"/>
        <v/>
      </c>
      <c r="AB80" t="str">
        <f t="shared" si="13"/>
        <v/>
      </c>
      <c r="AC80" t="str">
        <f t="shared" si="7"/>
        <v/>
      </c>
      <c r="AD80">
        <f t="shared" si="8"/>
        <v>3206788</v>
      </c>
      <c r="AE80" t="str">
        <f t="shared" si="9"/>
        <v/>
      </c>
      <c r="AF80" t="str">
        <f t="shared" si="10"/>
        <v/>
      </c>
    </row>
    <row r="81" spans="26:32" hidden="1">
      <c r="Z81" t="str">
        <f t="shared" si="11"/>
        <v/>
      </c>
      <c r="AA81" t="str">
        <f t="shared" si="12"/>
        <v/>
      </c>
      <c r="AB81" t="str">
        <f t="shared" si="13"/>
        <v/>
      </c>
      <c r="AC81" t="str">
        <f t="shared" si="7"/>
        <v/>
      </c>
      <c r="AD81">
        <f t="shared" si="8"/>
        <v>3206789</v>
      </c>
      <c r="AE81" t="str">
        <f t="shared" si="9"/>
        <v/>
      </c>
      <c r="AF81" t="str">
        <f t="shared" si="10"/>
        <v/>
      </c>
    </row>
    <row r="82" spans="26:32" hidden="1">
      <c r="Z82" t="str">
        <f t="shared" si="11"/>
        <v/>
      </c>
      <c r="AA82" t="str">
        <f t="shared" si="12"/>
        <v/>
      </c>
      <c r="AB82" t="str">
        <f t="shared" si="13"/>
        <v/>
      </c>
      <c r="AC82" t="str">
        <f t="shared" si="7"/>
        <v/>
      </c>
      <c r="AD82">
        <f t="shared" si="8"/>
        <v>3206790</v>
      </c>
      <c r="AE82" t="str">
        <f t="shared" si="9"/>
        <v/>
      </c>
      <c r="AF82" t="str">
        <f t="shared" si="10"/>
        <v/>
      </c>
    </row>
    <row r="83" spans="26:32" hidden="1">
      <c r="Z83" t="str">
        <f t="shared" si="11"/>
        <v/>
      </c>
      <c r="AA83" t="str">
        <f t="shared" si="12"/>
        <v/>
      </c>
      <c r="AB83" t="str">
        <f t="shared" si="13"/>
        <v/>
      </c>
      <c r="AC83" t="str">
        <f t="shared" si="7"/>
        <v/>
      </c>
      <c r="AD83">
        <f t="shared" si="8"/>
        <v>3206791</v>
      </c>
      <c r="AE83" t="str">
        <f t="shared" si="9"/>
        <v/>
      </c>
      <c r="AF83" t="str">
        <f t="shared" si="10"/>
        <v/>
      </c>
    </row>
    <row r="84" spans="26:32" hidden="1">
      <c r="Z84" t="str">
        <f t="shared" si="11"/>
        <v/>
      </c>
      <c r="AA84" t="str">
        <f t="shared" si="12"/>
        <v/>
      </c>
      <c r="AB84" t="str">
        <f t="shared" si="13"/>
        <v/>
      </c>
      <c r="AC84" t="str">
        <f t="shared" si="7"/>
        <v/>
      </c>
      <c r="AD84">
        <f t="shared" si="8"/>
        <v>3206792</v>
      </c>
      <c r="AE84" t="str">
        <f t="shared" si="9"/>
        <v/>
      </c>
      <c r="AF84" t="str">
        <f t="shared" si="10"/>
        <v/>
      </c>
    </row>
    <row r="85" spans="26:32" hidden="1">
      <c r="Z85" t="str">
        <f t="shared" si="11"/>
        <v/>
      </c>
      <c r="AA85" t="str">
        <f t="shared" si="12"/>
        <v/>
      </c>
      <c r="AB85" t="str">
        <f t="shared" si="13"/>
        <v/>
      </c>
      <c r="AC85" t="str">
        <f t="shared" si="7"/>
        <v/>
      </c>
      <c r="AD85">
        <f t="shared" si="8"/>
        <v>3206793</v>
      </c>
      <c r="AE85" t="str">
        <f t="shared" si="9"/>
        <v/>
      </c>
      <c r="AF85" t="str">
        <f t="shared" si="10"/>
        <v/>
      </c>
    </row>
    <row r="86" spans="26:32" hidden="1">
      <c r="Z86" t="str">
        <f t="shared" si="11"/>
        <v/>
      </c>
      <c r="AA86" t="str">
        <f t="shared" si="12"/>
        <v/>
      </c>
      <c r="AB86" t="str">
        <f t="shared" si="13"/>
        <v/>
      </c>
      <c r="AC86" t="str">
        <f t="shared" si="7"/>
        <v/>
      </c>
      <c r="AD86">
        <f t="shared" si="8"/>
        <v>3206794</v>
      </c>
      <c r="AE86" t="str">
        <f t="shared" si="9"/>
        <v/>
      </c>
      <c r="AF86" t="str">
        <f t="shared" si="10"/>
        <v/>
      </c>
    </row>
    <row r="87" spans="26:32" hidden="1">
      <c r="Z87" t="str">
        <f t="shared" si="11"/>
        <v/>
      </c>
      <c r="AA87" t="str">
        <f t="shared" si="12"/>
        <v/>
      </c>
      <c r="AB87" t="str">
        <f t="shared" si="13"/>
        <v/>
      </c>
      <c r="AC87" t="str">
        <f t="shared" si="7"/>
        <v/>
      </c>
      <c r="AD87">
        <f t="shared" si="8"/>
        <v>3206795</v>
      </c>
      <c r="AE87" t="str">
        <f t="shared" si="9"/>
        <v/>
      </c>
      <c r="AF87" t="str">
        <f t="shared" si="10"/>
        <v/>
      </c>
    </row>
    <row r="88" spans="26:32" hidden="1">
      <c r="Z88" t="str">
        <f t="shared" si="11"/>
        <v/>
      </c>
      <c r="AA88" t="str">
        <f t="shared" si="12"/>
        <v/>
      </c>
      <c r="AB88" t="str">
        <f t="shared" si="13"/>
        <v/>
      </c>
      <c r="AC88" t="str">
        <f t="shared" si="7"/>
        <v/>
      </c>
      <c r="AD88" t="str">
        <f t="shared" si="8"/>
        <v/>
      </c>
      <c r="AE88" t="str">
        <f t="shared" si="9"/>
        <v/>
      </c>
      <c r="AF88" t="str">
        <f t="shared" si="10"/>
        <v/>
      </c>
    </row>
    <row r="89" spans="26:32" hidden="1">
      <c r="Z89" t="str">
        <f t="shared" si="11"/>
        <v/>
      </c>
      <c r="AA89" t="str">
        <f t="shared" si="12"/>
        <v/>
      </c>
      <c r="AB89" t="str">
        <f t="shared" si="13"/>
        <v/>
      </c>
      <c r="AC89" t="str">
        <f t="shared" si="7"/>
        <v/>
      </c>
      <c r="AD89" t="str">
        <f t="shared" si="8"/>
        <v/>
      </c>
      <c r="AE89" t="str">
        <f t="shared" si="9"/>
        <v/>
      </c>
      <c r="AF89" t="str">
        <f t="shared" si="10"/>
        <v/>
      </c>
    </row>
    <row r="90" spans="26:32" hidden="1">
      <c r="Z90" t="str">
        <f t="shared" si="11"/>
        <v/>
      </c>
      <c r="AA90" t="str">
        <f t="shared" si="12"/>
        <v/>
      </c>
      <c r="AB90" t="str">
        <f t="shared" si="13"/>
        <v/>
      </c>
      <c r="AC90" t="str">
        <f t="shared" si="7"/>
        <v/>
      </c>
      <c r="AD90" t="str">
        <f t="shared" si="8"/>
        <v/>
      </c>
      <c r="AE90" t="str">
        <f t="shared" si="9"/>
        <v/>
      </c>
      <c r="AF90" t="str">
        <f t="shared" si="10"/>
        <v/>
      </c>
    </row>
    <row r="91" spans="26:32" hidden="1">
      <c r="Z91" t="str">
        <f t="shared" si="11"/>
        <v/>
      </c>
      <c r="AA91" t="str">
        <f t="shared" si="12"/>
        <v/>
      </c>
      <c r="AB91" t="str">
        <f t="shared" si="13"/>
        <v/>
      </c>
      <c r="AC91" t="str">
        <f t="shared" si="7"/>
        <v/>
      </c>
      <c r="AD91" t="str">
        <f t="shared" si="8"/>
        <v/>
      </c>
      <c r="AE91" t="str">
        <f t="shared" si="9"/>
        <v/>
      </c>
      <c r="AF91" t="str">
        <f t="shared" si="10"/>
        <v/>
      </c>
    </row>
    <row r="92" spans="26:32" hidden="1">
      <c r="Z92" t="str">
        <f t="shared" si="11"/>
        <v/>
      </c>
      <c r="AA92" t="str">
        <f t="shared" si="12"/>
        <v/>
      </c>
      <c r="AB92" t="str">
        <f t="shared" si="13"/>
        <v/>
      </c>
      <c r="AC92" t="str">
        <f t="shared" si="7"/>
        <v/>
      </c>
      <c r="AD92" t="str">
        <f t="shared" si="8"/>
        <v/>
      </c>
      <c r="AE92" t="str">
        <f t="shared" si="9"/>
        <v/>
      </c>
      <c r="AF92" t="str">
        <f t="shared" si="10"/>
        <v/>
      </c>
    </row>
    <row r="93" spans="26:32" hidden="1">
      <c r="Z93" t="str">
        <f t="shared" si="11"/>
        <v/>
      </c>
      <c r="AA93" t="str">
        <f t="shared" si="12"/>
        <v/>
      </c>
      <c r="AB93" t="str">
        <f t="shared" si="13"/>
        <v/>
      </c>
      <c r="AC93" t="str">
        <f t="shared" si="7"/>
        <v/>
      </c>
      <c r="AD93" t="str">
        <f t="shared" si="8"/>
        <v/>
      </c>
      <c r="AE93" t="str">
        <f t="shared" si="9"/>
        <v/>
      </c>
      <c r="AF93" t="str">
        <f t="shared" si="10"/>
        <v/>
      </c>
    </row>
    <row r="94" spans="26:32" hidden="1">
      <c r="Z94" t="str">
        <f t="shared" si="11"/>
        <v/>
      </c>
      <c r="AA94" t="str">
        <f t="shared" si="12"/>
        <v/>
      </c>
      <c r="AB94" t="str">
        <f t="shared" si="13"/>
        <v/>
      </c>
      <c r="AC94" t="str">
        <f t="shared" si="7"/>
        <v/>
      </c>
      <c r="AD94" t="str">
        <f t="shared" si="8"/>
        <v/>
      </c>
      <c r="AE94" t="str">
        <f t="shared" si="9"/>
        <v/>
      </c>
      <c r="AF94" t="str">
        <f t="shared" si="10"/>
        <v/>
      </c>
    </row>
    <row r="95" spans="26:32" hidden="1">
      <c r="Z95" t="str">
        <f t="shared" si="11"/>
        <v/>
      </c>
      <c r="AA95" t="str">
        <f t="shared" si="12"/>
        <v/>
      </c>
      <c r="AB95" t="str">
        <f t="shared" si="13"/>
        <v/>
      </c>
      <c r="AC95" t="str">
        <f t="shared" si="7"/>
        <v/>
      </c>
      <c r="AD95" t="str">
        <f t="shared" si="8"/>
        <v/>
      </c>
      <c r="AE95" t="str">
        <f t="shared" si="9"/>
        <v/>
      </c>
      <c r="AF95" t="str">
        <f t="shared" si="10"/>
        <v/>
      </c>
    </row>
    <row r="96" spans="26:32" hidden="1">
      <c r="Z96" t="str">
        <f t="shared" si="11"/>
        <v/>
      </c>
      <c r="AA96" t="str">
        <f t="shared" si="12"/>
        <v/>
      </c>
      <c r="AB96" t="str">
        <f t="shared" si="13"/>
        <v/>
      </c>
      <c r="AC96" t="str">
        <f t="shared" si="7"/>
        <v/>
      </c>
      <c r="AD96" t="str">
        <f t="shared" si="8"/>
        <v/>
      </c>
      <c r="AE96" t="str">
        <f t="shared" si="9"/>
        <v/>
      </c>
      <c r="AF96" t="str">
        <f t="shared" si="10"/>
        <v/>
      </c>
    </row>
    <row r="97" spans="26:32" hidden="1">
      <c r="Z97" t="str">
        <f t="shared" si="11"/>
        <v/>
      </c>
      <c r="AA97" t="str">
        <f t="shared" si="12"/>
        <v/>
      </c>
      <c r="AB97" t="str">
        <f t="shared" si="13"/>
        <v/>
      </c>
      <c r="AC97" t="str">
        <f t="shared" si="7"/>
        <v/>
      </c>
      <c r="AD97" t="str">
        <f t="shared" si="8"/>
        <v/>
      </c>
      <c r="AE97" t="str">
        <f t="shared" si="9"/>
        <v/>
      </c>
      <c r="AF97" t="str">
        <f t="shared" si="10"/>
        <v/>
      </c>
    </row>
    <row r="98" spans="26:32" hidden="1">
      <c r="Z98" t="str">
        <f t="shared" si="11"/>
        <v/>
      </c>
      <c r="AA98" t="str">
        <f t="shared" si="12"/>
        <v/>
      </c>
      <c r="AB98" t="str">
        <f t="shared" si="13"/>
        <v/>
      </c>
      <c r="AC98" t="str">
        <f t="shared" si="7"/>
        <v/>
      </c>
      <c r="AD98" t="str">
        <f t="shared" si="8"/>
        <v/>
      </c>
      <c r="AE98" t="str">
        <f t="shared" si="9"/>
        <v/>
      </c>
      <c r="AF98" t="str">
        <f t="shared" si="10"/>
        <v/>
      </c>
    </row>
    <row r="99" spans="26:32" hidden="1">
      <c r="Z99" t="str">
        <f t="shared" si="11"/>
        <v/>
      </c>
      <c r="AA99" t="str">
        <f t="shared" si="12"/>
        <v/>
      </c>
      <c r="AB99" t="str">
        <f t="shared" si="13"/>
        <v/>
      </c>
      <c r="AC99" t="str">
        <f t="shared" si="7"/>
        <v/>
      </c>
      <c r="AD99" t="str">
        <f t="shared" si="8"/>
        <v/>
      </c>
      <c r="AE99" t="str">
        <f t="shared" si="9"/>
        <v/>
      </c>
      <c r="AF99" t="str">
        <f t="shared" si="10"/>
        <v/>
      </c>
    </row>
    <row r="100" spans="26:32" hidden="1">
      <c r="Z100" t="str">
        <f t="shared" si="11"/>
        <v/>
      </c>
      <c r="AA100" t="str">
        <f t="shared" si="12"/>
        <v/>
      </c>
      <c r="AB100" t="str">
        <f t="shared" si="13"/>
        <v/>
      </c>
      <c r="AC100" t="str">
        <f t="shared" si="7"/>
        <v/>
      </c>
      <c r="AD100" t="str">
        <f t="shared" si="8"/>
        <v/>
      </c>
      <c r="AE100" t="str">
        <f t="shared" si="9"/>
        <v/>
      </c>
      <c r="AF100" t="str">
        <f t="shared" si="10"/>
        <v/>
      </c>
    </row>
    <row r="101" spans="26:32" hidden="1">
      <c r="Z101" t="str">
        <f t="shared" si="11"/>
        <v/>
      </c>
      <c r="AA101" t="str">
        <f t="shared" si="12"/>
        <v/>
      </c>
      <c r="AB101" t="str">
        <f t="shared" si="13"/>
        <v/>
      </c>
      <c r="AC101" t="str">
        <f t="shared" si="7"/>
        <v/>
      </c>
      <c r="AD101" t="str">
        <f t="shared" si="8"/>
        <v/>
      </c>
      <c r="AE101" t="str">
        <f t="shared" si="9"/>
        <v/>
      </c>
      <c r="AF101" t="str">
        <f t="shared" si="10"/>
        <v/>
      </c>
    </row>
    <row r="102" spans="26:32" hidden="1">
      <c r="Z102" t="str">
        <f t="shared" si="11"/>
        <v/>
      </c>
      <c r="AA102" t="str">
        <f t="shared" si="12"/>
        <v/>
      </c>
      <c r="AB102" t="str">
        <f t="shared" si="13"/>
        <v/>
      </c>
      <c r="AC102" t="str">
        <f t="shared" si="7"/>
        <v/>
      </c>
      <c r="AD102" t="str">
        <f t="shared" si="8"/>
        <v/>
      </c>
      <c r="AE102" t="str">
        <f t="shared" si="9"/>
        <v/>
      </c>
      <c r="AF102" t="str">
        <f t="shared" si="10"/>
        <v/>
      </c>
    </row>
    <row r="103" spans="26:32" hidden="1">
      <c r="Z103" t="str">
        <f t="shared" si="11"/>
        <v/>
      </c>
      <c r="AA103" t="str">
        <f t="shared" si="12"/>
        <v/>
      </c>
      <c r="AB103" t="str">
        <f t="shared" si="13"/>
        <v/>
      </c>
      <c r="AC103" t="str">
        <f t="shared" si="7"/>
        <v/>
      </c>
      <c r="AD103" t="str">
        <f t="shared" si="8"/>
        <v/>
      </c>
      <c r="AE103" t="str">
        <f t="shared" si="9"/>
        <v/>
      </c>
      <c r="AF103" t="str">
        <f t="shared" si="10"/>
        <v/>
      </c>
    </row>
    <row r="104" spans="26:32" hidden="1">
      <c r="Z104" t="str">
        <f t="shared" si="11"/>
        <v/>
      </c>
      <c r="AA104" t="str">
        <f t="shared" si="12"/>
        <v/>
      </c>
      <c r="AB104" t="str">
        <f t="shared" si="13"/>
        <v/>
      </c>
      <c r="AC104" t="str">
        <f t="shared" si="7"/>
        <v/>
      </c>
      <c r="AD104" t="str">
        <f t="shared" si="8"/>
        <v/>
      </c>
      <c r="AE104" t="str">
        <f t="shared" si="9"/>
        <v/>
      </c>
      <c r="AF104" t="str">
        <f t="shared" si="10"/>
        <v/>
      </c>
    </row>
    <row r="105" spans="26:32" hidden="1">
      <c r="Z105" t="str">
        <f t="shared" si="11"/>
        <v/>
      </c>
      <c r="AA105" t="str">
        <f t="shared" si="12"/>
        <v/>
      </c>
      <c r="AB105" t="str">
        <f t="shared" si="13"/>
        <v/>
      </c>
      <c r="AC105" t="str">
        <f t="shared" si="7"/>
        <v/>
      </c>
      <c r="AD105" t="str">
        <f t="shared" si="8"/>
        <v/>
      </c>
      <c r="AE105" t="str">
        <f t="shared" si="9"/>
        <v/>
      </c>
      <c r="AF105" t="str">
        <f t="shared" si="10"/>
        <v/>
      </c>
    </row>
    <row r="106" spans="26:32" hidden="1">
      <c r="Z106" t="str">
        <f t="shared" si="11"/>
        <v/>
      </c>
      <c r="AA106" t="str">
        <f t="shared" si="12"/>
        <v/>
      </c>
      <c r="AB106" t="str">
        <f t="shared" si="13"/>
        <v/>
      </c>
      <c r="AC106" t="str">
        <f t="shared" si="7"/>
        <v/>
      </c>
      <c r="AD106" t="str">
        <f t="shared" si="8"/>
        <v/>
      </c>
      <c r="AE106" t="str">
        <f t="shared" si="9"/>
        <v/>
      </c>
      <c r="AF106" t="str">
        <f t="shared" si="10"/>
        <v/>
      </c>
    </row>
    <row r="107" spans="26:32" hidden="1">
      <c r="Z107" t="str">
        <f t="shared" si="11"/>
        <v/>
      </c>
      <c r="AA107" t="str">
        <f t="shared" si="12"/>
        <v/>
      </c>
      <c r="AB107" t="str">
        <f t="shared" si="13"/>
        <v/>
      </c>
      <c r="AC107" t="str">
        <f t="shared" si="7"/>
        <v/>
      </c>
      <c r="AD107" t="str">
        <f t="shared" si="8"/>
        <v/>
      </c>
      <c r="AE107" t="str">
        <f t="shared" si="9"/>
        <v/>
      </c>
      <c r="AF107" t="str">
        <f t="shared" si="10"/>
        <v/>
      </c>
    </row>
    <row r="108" spans="26:32" hidden="1">
      <c r="Z108" t="str">
        <f t="shared" si="11"/>
        <v/>
      </c>
      <c r="AA108" t="str">
        <f t="shared" si="12"/>
        <v/>
      </c>
      <c r="AB108" t="str">
        <f t="shared" si="13"/>
        <v/>
      </c>
      <c r="AC108" t="str">
        <f t="shared" si="7"/>
        <v/>
      </c>
      <c r="AD108" t="str">
        <f t="shared" si="8"/>
        <v/>
      </c>
      <c r="AE108" t="str">
        <f t="shared" si="9"/>
        <v/>
      </c>
      <c r="AF108" t="str">
        <f t="shared" si="10"/>
        <v/>
      </c>
    </row>
    <row r="109" spans="26:32" hidden="1">
      <c r="Z109" t="str">
        <f t="shared" si="11"/>
        <v/>
      </c>
      <c r="AA109" t="str">
        <f t="shared" si="12"/>
        <v/>
      </c>
      <c r="AB109" t="str">
        <f t="shared" si="13"/>
        <v/>
      </c>
      <c r="AC109" t="str">
        <f t="shared" si="7"/>
        <v/>
      </c>
      <c r="AD109" t="str">
        <f t="shared" si="8"/>
        <v/>
      </c>
      <c r="AE109" t="str">
        <f t="shared" si="9"/>
        <v/>
      </c>
      <c r="AF109" t="str">
        <f t="shared" si="10"/>
        <v/>
      </c>
    </row>
    <row r="110" spans="26:32" hidden="1">
      <c r="Z110" t="str">
        <f t="shared" si="11"/>
        <v/>
      </c>
      <c r="AA110" t="str">
        <f t="shared" si="12"/>
        <v/>
      </c>
      <c r="AB110" t="str">
        <f t="shared" si="13"/>
        <v/>
      </c>
      <c r="AC110" t="str">
        <f t="shared" si="7"/>
        <v/>
      </c>
      <c r="AD110" t="str">
        <f t="shared" si="8"/>
        <v/>
      </c>
      <c r="AE110" t="str">
        <f t="shared" si="9"/>
        <v/>
      </c>
      <c r="AF110" t="str">
        <f t="shared" si="10"/>
        <v/>
      </c>
    </row>
    <row r="111" spans="26:32" hidden="1">
      <c r="Z111" t="str">
        <f t="shared" si="11"/>
        <v/>
      </c>
      <c r="AA111" t="str">
        <f t="shared" si="12"/>
        <v/>
      </c>
      <c r="AB111" t="str">
        <f t="shared" si="13"/>
        <v/>
      </c>
      <c r="AC111" t="str">
        <f t="shared" si="7"/>
        <v/>
      </c>
      <c r="AD111" t="str">
        <f t="shared" si="8"/>
        <v/>
      </c>
      <c r="AE111" t="str">
        <f t="shared" si="9"/>
        <v/>
      </c>
      <c r="AF111" t="str">
        <f t="shared" si="10"/>
        <v/>
      </c>
    </row>
    <row r="112" spans="26:32" hidden="1">
      <c r="Z112" t="str">
        <f t="shared" si="11"/>
        <v/>
      </c>
      <c r="AA112" t="str">
        <f t="shared" si="12"/>
        <v/>
      </c>
      <c r="AB112" t="str">
        <f t="shared" si="13"/>
        <v/>
      </c>
      <c r="AC112" t="str">
        <f t="shared" si="7"/>
        <v/>
      </c>
      <c r="AD112" t="str">
        <f t="shared" si="8"/>
        <v/>
      </c>
      <c r="AE112" t="str">
        <f t="shared" si="9"/>
        <v/>
      </c>
      <c r="AF112" t="str">
        <f t="shared" si="10"/>
        <v/>
      </c>
    </row>
    <row r="113" spans="26:32" hidden="1">
      <c r="Z113" t="str">
        <f t="shared" si="11"/>
        <v/>
      </c>
      <c r="AA113" t="str">
        <f t="shared" si="12"/>
        <v/>
      </c>
      <c r="AB113" t="str">
        <f t="shared" si="13"/>
        <v/>
      </c>
      <c r="AC113" t="str">
        <f t="shared" si="7"/>
        <v/>
      </c>
      <c r="AD113" t="str">
        <f t="shared" si="8"/>
        <v/>
      </c>
      <c r="AE113" t="str">
        <f t="shared" si="9"/>
        <v/>
      </c>
      <c r="AF113" t="str">
        <f t="shared" si="10"/>
        <v/>
      </c>
    </row>
    <row r="114" spans="26:32" hidden="1">
      <c r="Z114" t="str">
        <f t="shared" si="11"/>
        <v/>
      </c>
      <c r="AA114" t="str">
        <f t="shared" si="12"/>
        <v/>
      </c>
      <c r="AB114" t="str">
        <f t="shared" si="13"/>
        <v/>
      </c>
      <c r="AC114" t="str">
        <f t="shared" si="7"/>
        <v/>
      </c>
      <c r="AD114" t="str">
        <f t="shared" si="8"/>
        <v/>
      </c>
      <c r="AE114" t="str">
        <f t="shared" si="9"/>
        <v/>
      </c>
      <c r="AF114" t="str">
        <f t="shared" si="10"/>
        <v/>
      </c>
    </row>
    <row r="115" spans="26:32" hidden="1">
      <c r="Z115" t="str">
        <f t="shared" si="11"/>
        <v/>
      </c>
      <c r="AA115" t="str">
        <f t="shared" si="12"/>
        <v/>
      </c>
      <c r="AB115" t="str">
        <f t="shared" si="13"/>
        <v/>
      </c>
      <c r="AC115" t="str">
        <f t="shared" si="7"/>
        <v/>
      </c>
      <c r="AD115" t="str">
        <f t="shared" si="8"/>
        <v/>
      </c>
      <c r="AE115" t="str">
        <f t="shared" si="9"/>
        <v/>
      </c>
      <c r="AF115" t="str">
        <f t="shared" si="10"/>
        <v/>
      </c>
    </row>
    <row r="116" spans="26:32" hidden="1">
      <c r="Z116" t="str">
        <f t="shared" si="11"/>
        <v/>
      </c>
      <c r="AA116" t="str">
        <f t="shared" si="12"/>
        <v/>
      </c>
      <c r="AB116" t="str">
        <f t="shared" si="13"/>
        <v/>
      </c>
      <c r="AC116" t="str">
        <f t="shared" si="7"/>
        <v/>
      </c>
      <c r="AD116" t="str">
        <f t="shared" si="8"/>
        <v/>
      </c>
      <c r="AE116" t="str">
        <f t="shared" si="9"/>
        <v/>
      </c>
      <c r="AF116" t="str">
        <f t="shared" si="10"/>
        <v/>
      </c>
    </row>
    <row r="117" spans="26:32" hidden="1">
      <c r="Z117" t="str">
        <f t="shared" si="11"/>
        <v/>
      </c>
      <c r="AA117" t="str">
        <f t="shared" si="12"/>
        <v/>
      </c>
      <c r="AB117" t="str">
        <f t="shared" si="13"/>
        <v/>
      </c>
      <c r="AC117" t="str">
        <f t="shared" si="7"/>
        <v/>
      </c>
      <c r="AD117" t="str">
        <f t="shared" si="8"/>
        <v/>
      </c>
      <c r="AE117" t="str">
        <f t="shared" si="9"/>
        <v/>
      </c>
      <c r="AF117" t="str">
        <f t="shared" si="10"/>
        <v/>
      </c>
    </row>
    <row r="118" spans="26:32" hidden="1">
      <c r="Z118" t="str">
        <f t="shared" si="11"/>
        <v/>
      </c>
      <c r="AA118" t="str">
        <f t="shared" si="12"/>
        <v/>
      </c>
      <c r="AB118" t="str">
        <f t="shared" si="13"/>
        <v/>
      </c>
      <c r="AC118" t="str">
        <f t="shared" si="7"/>
        <v/>
      </c>
      <c r="AD118" t="str">
        <f t="shared" si="8"/>
        <v/>
      </c>
      <c r="AE118" t="str">
        <f t="shared" si="9"/>
        <v/>
      </c>
      <c r="AF118" t="str">
        <f t="shared" si="10"/>
        <v/>
      </c>
    </row>
    <row r="119" spans="26:32" hidden="1">
      <c r="Z119" t="str">
        <f t="shared" si="11"/>
        <v/>
      </c>
      <c r="AA119" t="str">
        <f t="shared" si="12"/>
        <v/>
      </c>
      <c r="AB119" t="str">
        <f t="shared" si="13"/>
        <v/>
      </c>
      <c r="AC119" t="str">
        <f t="shared" si="7"/>
        <v/>
      </c>
      <c r="AD119" t="str">
        <f t="shared" si="8"/>
        <v/>
      </c>
      <c r="AE119" t="str">
        <f t="shared" si="9"/>
        <v/>
      </c>
      <c r="AF119" t="str">
        <f t="shared" si="10"/>
        <v/>
      </c>
    </row>
    <row r="120" spans="26:32" hidden="1">
      <c r="Z120" t="str">
        <f t="shared" si="11"/>
        <v/>
      </c>
      <c r="AA120" t="str">
        <f t="shared" si="12"/>
        <v/>
      </c>
      <c r="AB120" t="str">
        <f t="shared" si="13"/>
        <v/>
      </c>
      <c r="AC120" t="str">
        <f t="shared" si="7"/>
        <v/>
      </c>
      <c r="AD120" t="str">
        <f t="shared" si="8"/>
        <v/>
      </c>
      <c r="AE120" t="str">
        <f t="shared" si="9"/>
        <v/>
      </c>
      <c r="AF120" t="str">
        <f t="shared" si="10"/>
        <v/>
      </c>
    </row>
    <row r="121" spans="26:32" hidden="1">
      <c r="Z121" t="str">
        <f t="shared" si="11"/>
        <v/>
      </c>
      <c r="AA121" t="str">
        <f t="shared" si="12"/>
        <v/>
      </c>
      <c r="AB121" t="str">
        <f t="shared" si="13"/>
        <v/>
      </c>
      <c r="AC121" t="str">
        <f t="shared" si="7"/>
        <v/>
      </c>
      <c r="AD121" t="str">
        <f t="shared" si="8"/>
        <v/>
      </c>
      <c r="AE121" t="str">
        <f t="shared" si="9"/>
        <v/>
      </c>
      <c r="AF121" t="str">
        <f t="shared" si="10"/>
        <v/>
      </c>
    </row>
    <row r="122" spans="26:32" hidden="1">
      <c r="Z122" t="str">
        <f t="shared" si="11"/>
        <v/>
      </c>
      <c r="AA122" t="str">
        <f t="shared" si="12"/>
        <v/>
      </c>
      <c r="AB122" t="str">
        <f t="shared" si="13"/>
        <v/>
      </c>
      <c r="AC122" t="str">
        <f t="shared" si="7"/>
        <v/>
      </c>
      <c r="AD122" t="str">
        <f t="shared" si="8"/>
        <v/>
      </c>
      <c r="AE122" t="str">
        <f t="shared" si="9"/>
        <v/>
      </c>
      <c r="AF122" t="str">
        <f t="shared" si="10"/>
        <v/>
      </c>
    </row>
    <row r="123" spans="26:32" hidden="1">
      <c r="Z123" t="str">
        <f t="shared" si="11"/>
        <v/>
      </c>
      <c r="AA123" t="str">
        <f t="shared" si="12"/>
        <v/>
      </c>
      <c r="AB123" t="str">
        <f t="shared" si="13"/>
        <v/>
      </c>
      <c r="AC123" t="str">
        <f t="shared" si="7"/>
        <v/>
      </c>
      <c r="AD123" t="str">
        <f t="shared" si="8"/>
        <v/>
      </c>
      <c r="AE123" t="str">
        <f t="shared" si="9"/>
        <v/>
      </c>
      <c r="AF123" t="str">
        <f t="shared" si="10"/>
        <v/>
      </c>
    </row>
    <row r="124" spans="26:32" hidden="1">
      <c r="Z124" t="str">
        <f t="shared" si="11"/>
        <v/>
      </c>
      <c r="AA124" t="str">
        <f t="shared" si="12"/>
        <v/>
      </c>
      <c r="AB124" t="str">
        <f t="shared" si="13"/>
        <v/>
      </c>
      <c r="AC124" t="str">
        <f t="shared" si="7"/>
        <v/>
      </c>
      <c r="AD124" t="str">
        <f t="shared" si="8"/>
        <v/>
      </c>
      <c r="AE124" t="str">
        <f t="shared" si="9"/>
        <v/>
      </c>
      <c r="AF124" t="str">
        <f t="shared" si="10"/>
        <v/>
      </c>
    </row>
    <row r="125" spans="26:32" hidden="1">
      <c r="Z125" t="str">
        <f t="shared" si="11"/>
        <v/>
      </c>
      <c r="AA125" t="str">
        <f t="shared" si="12"/>
        <v/>
      </c>
      <c r="AB125" t="str">
        <f t="shared" si="13"/>
        <v/>
      </c>
      <c r="AC125" t="str">
        <f t="shared" si="7"/>
        <v/>
      </c>
      <c r="AD125" t="str">
        <f t="shared" si="8"/>
        <v/>
      </c>
      <c r="AE125" t="str">
        <f t="shared" si="9"/>
        <v/>
      </c>
      <c r="AF125" t="str">
        <f t="shared" si="10"/>
        <v/>
      </c>
    </row>
    <row r="126" spans="26:32" hidden="1">
      <c r="Z126" t="str">
        <f t="shared" si="11"/>
        <v/>
      </c>
      <c r="AA126" t="str">
        <f t="shared" si="12"/>
        <v/>
      </c>
      <c r="AB126" t="str">
        <f t="shared" si="13"/>
        <v/>
      </c>
      <c r="AC126" t="str">
        <f t="shared" si="7"/>
        <v/>
      </c>
      <c r="AD126" t="str">
        <f t="shared" si="8"/>
        <v/>
      </c>
      <c r="AE126" t="str">
        <f t="shared" si="9"/>
        <v/>
      </c>
      <c r="AF126" t="str">
        <f t="shared" si="10"/>
        <v/>
      </c>
    </row>
    <row r="127" spans="26:32" hidden="1">
      <c r="Z127" t="str">
        <f t="shared" si="11"/>
        <v/>
      </c>
      <c r="AA127" t="str">
        <f t="shared" si="12"/>
        <v/>
      </c>
      <c r="AB127" t="str">
        <f t="shared" si="13"/>
        <v/>
      </c>
      <c r="AC127" t="str">
        <f t="shared" si="7"/>
        <v/>
      </c>
      <c r="AD127" t="str">
        <f t="shared" si="8"/>
        <v/>
      </c>
      <c r="AE127" t="str">
        <f t="shared" si="9"/>
        <v/>
      </c>
      <c r="AF127" t="str">
        <f t="shared" si="10"/>
        <v/>
      </c>
    </row>
    <row r="128" spans="26:32" hidden="1">
      <c r="Z128" t="str">
        <f t="shared" si="11"/>
        <v/>
      </c>
      <c r="AA128" t="str">
        <f t="shared" si="12"/>
        <v/>
      </c>
      <c r="AB128" t="str">
        <f t="shared" si="13"/>
        <v/>
      </c>
      <c r="AC128" t="str">
        <f t="shared" si="7"/>
        <v/>
      </c>
      <c r="AD128" t="str">
        <f t="shared" si="8"/>
        <v/>
      </c>
      <c r="AE128" t="str">
        <f t="shared" si="9"/>
        <v/>
      </c>
      <c r="AF128" t="str">
        <f t="shared" si="10"/>
        <v/>
      </c>
    </row>
    <row r="129" spans="26:32" hidden="1">
      <c r="Z129" t="str">
        <f t="shared" si="11"/>
        <v/>
      </c>
      <c r="AA129" t="str">
        <f t="shared" si="12"/>
        <v/>
      </c>
      <c r="AB129" t="str">
        <f t="shared" si="13"/>
        <v/>
      </c>
      <c r="AC129" t="str">
        <f t="shared" si="7"/>
        <v/>
      </c>
      <c r="AD129" t="str">
        <f t="shared" si="8"/>
        <v/>
      </c>
      <c r="AE129" t="str">
        <f t="shared" si="9"/>
        <v/>
      </c>
      <c r="AF129" t="str">
        <f t="shared" si="10"/>
        <v/>
      </c>
    </row>
    <row r="130" spans="26:32" hidden="1">
      <c r="Z130" t="str">
        <f t="shared" si="11"/>
        <v/>
      </c>
      <c r="AA130" t="str">
        <f t="shared" si="12"/>
        <v/>
      </c>
      <c r="AB130" t="str">
        <f t="shared" si="13"/>
        <v/>
      </c>
      <c r="AC130" t="str">
        <f t="shared" si="7"/>
        <v/>
      </c>
      <c r="AD130" t="str">
        <f t="shared" si="8"/>
        <v/>
      </c>
      <c r="AE130" t="str">
        <f t="shared" si="9"/>
        <v/>
      </c>
      <c r="AF130" t="str">
        <f t="shared" si="10"/>
        <v/>
      </c>
    </row>
    <row r="131" spans="26:32" hidden="1">
      <c r="Z131" t="str">
        <f t="shared" si="11"/>
        <v/>
      </c>
      <c r="AA131" t="str">
        <f t="shared" si="12"/>
        <v/>
      </c>
      <c r="AB131" t="str">
        <f t="shared" si="13"/>
        <v/>
      </c>
      <c r="AC131" t="str">
        <f t="shared" si="7"/>
        <v/>
      </c>
      <c r="AD131" t="str">
        <f t="shared" si="8"/>
        <v/>
      </c>
      <c r="AE131" t="str">
        <f t="shared" si="9"/>
        <v/>
      </c>
      <c r="AF131" t="str">
        <f t="shared" si="10"/>
        <v/>
      </c>
    </row>
    <row r="132" spans="26:32" hidden="1">
      <c r="Z132" t="str">
        <f t="shared" si="11"/>
        <v/>
      </c>
      <c r="AA132" t="str">
        <f t="shared" si="12"/>
        <v/>
      </c>
      <c r="AB132" t="str">
        <f t="shared" si="13"/>
        <v/>
      </c>
      <c r="AC132" t="str">
        <f t="shared" si="7"/>
        <v/>
      </c>
      <c r="AD132" t="str">
        <f t="shared" si="8"/>
        <v/>
      </c>
      <c r="AE132" t="str">
        <f t="shared" si="9"/>
        <v/>
      </c>
      <c r="AF132" t="str">
        <f t="shared" si="10"/>
        <v/>
      </c>
    </row>
    <row r="133" spans="26:32" hidden="1">
      <c r="Z133" t="str">
        <f t="shared" si="11"/>
        <v/>
      </c>
      <c r="AA133" t="str">
        <f t="shared" si="12"/>
        <v/>
      </c>
      <c r="AB133" t="str">
        <f t="shared" si="13"/>
        <v/>
      </c>
      <c r="AC133" t="str">
        <f t="shared" ref="AC133:AC196" si="14">IF(AC132&lt;$J$10,AC132+1,"")</f>
        <v/>
      </c>
      <c r="AD133" t="str">
        <f t="shared" ref="AD133:AD196" si="15">IF(AD132&lt;$J$12,AD132+1,"")</f>
        <v/>
      </c>
      <c r="AE133" t="str">
        <f t="shared" ref="AE133:AE196" si="16">IF(AE132&lt;$J$14,AE132+1,"")</f>
        <v/>
      </c>
      <c r="AF133" t="str">
        <f t="shared" ref="AF133:AF196" si="17">IF(AF132&lt;$J$16,AF132+1,"")</f>
        <v/>
      </c>
    </row>
    <row r="134" spans="26:32" hidden="1">
      <c r="Z134" t="str">
        <f t="shared" si="11"/>
        <v/>
      </c>
      <c r="AA134" t="str">
        <f t="shared" si="12"/>
        <v/>
      </c>
      <c r="AB134" t="str">
        <f t="shared" si="13"/>
        <v/>
      </c>
      <c r="AC134" t="str">
        <f t="shared" si="14"/>
        <v/>
      </c>
      <c r="AD134" t="str">
        <f t="shared" si="15"/>
        <v/>
      </c>
      <c r="AE134" t="str">
        <f t="shared" si="16"/>
        <v/>
      </c>
      <c r="AF134" t="str">
        <f t="shared" si="17"/>
        <v/>
      </c>
    </row>
    <row r="135" spans="26:32" hidden="1">
      <c r="Z135" t="str">
        <f t="shared" si="11"/>
        <v/>
      </c>
      <c r="AA135" t="str">
        <f t="shared" si="12"/>
        <v/>
      </c>
      <c r="AB135" t="str">
        <f t="shared" si="13"/>
        <v/>
      </c>
      <c r="AC135" t="str">
        <f t="shared" si="14"/>
        <v/>
      </c>
      <c r="AD135" t="str">
        <f t="shared" si="15"/>
        <v/>
      </c>
      <c r="AE135" t="str">
        <f t="shared" si="16"/>
        <v/>
      </c>
      <c r="AF135" t="str">
        <f t="shared" si="17"/>
        <v/>
      </c>
    </row>
    <row r="136" spans="26:32" hidden="1">
      <c r="Z136" t="str">
        <f t="shared" si="11"/>
        <v/>
      </c>
      <c r="AA136" t="str">
        <f t="shared" si="12"/>
        <v/>
      </c>
      <c r="AB136" t="str">
        <f t="shared" si="13"/>
        <v/>
      </c>
      <c r="AC136" t="str">
        <f t="shared" si="14"/>
        <v/>
      </c>
      <c r="AD136" t="str">
        <f t="shared" si="15"/>
        <v/>
      </c>
      <c r="AE136" t="str">
        <f t="shared" si="16"/>
        <v/>
      </c>
      <c r="AF136" t="str">
        <f t="shared" si="17"/>
        <v/>
      </c>
    </row>
    <row r="137" spans="26:32" hidden="1">
      <c r="Z137" t="str">
        <f t="shared" si="11"/>
        <v/>
      </c>
      <c r="AA137" t="str">
        <f t="shared" si="12"/>
        <v/>
      </c>
      <c r="AB137" t="str">
        <f t="shared" si="13"/>
        <v/>
      </c>
      <c r="AC137" t="str">
        <f t="shared" si="14"/>
        <v/>
      </c>
      <c r="AD137" t="str">
        <f t="shared" si="15"/>
        <v/>
      </c>
      <c r="AE137" t="str">
        <f t="shared" si="16"/>
        <v/>
      </c>
      <c r="AF137" t="str">
        <f t="shared" si="17"/>
        <v/>
      </c>
    </row>
    <row r="138" spans="26:32" hidden="1">
      <c r="Z138" t="str">
        <f t="shared" si="11"/>
        <v/>
      </c>
      <c r="AA138" t="str">
        <f t="shared" si="12"/>
        <v/>
      </c>
      <c r="AB138" t="str">
        <f t="shared" si="13"/>
        <v/>
      </c>
      <c r="AC138" t="str">
        <f t="shared" si="14"/>
        <v/>
      </c>
      <c r="AD138" t="str">
        <f t="shared" si="15"/>
        <v/>
      </c>
      <c r="AE138" t="str">
        <f t="shared" si="16"/>
        <v/>
      </c>
      <c r="AF138" t="str">
        <f t="shared" si="17"/>
        <v/>
      </c>
    </row>
    <row r="139" spans="26:32" hidden="1">
      <c r="Z139" t="str">
        <f t="shared" ref="Z139:Z202" si="18">IF(Z138&lt;$J$6,Z138+1,"")</f>
        <v/>
      </c>
      <c r="AA139" t="str">
        <f t="shared" ref="AA139:AA202" si="19">IF(AA138&lt;$J$7,AA138+1,"")</f>
        <v/>
      </c>
      <c r="AB139" t="str">
        <f t="shared" ref="AB139:AB202" si="20">IF(AB138&lt;$J$8,AB138+1,"")</f>
        <v/>
      </c>
      <c r="AC139" t="str">
        <f t="shared" si="14"/>
        <v/>
      </c>
      <c r="AD139" t="str">
        <f t="shared" si="15"/>
        <v/>
      </c>
      <c r="AE139" t="str">
        <f t="shared" si="16"/>
        <v/>
      </c>
      <c r="AF139" t="str">
        <f t="shared" si="17"/>
        <v/>
      </c>
    </row>
    <row r="140" spans="26:32" hidden="1">
      <c r="Z140" t="str">
        <f t="shared" si="18"/>
        <v/>
      </c>
      <c r="AA140" t="str">
        <f t="shared" si="19"/>
        <v/>
      </c>
      <c r="AB140" t="str">
        <f t="shared" si="20"/>
        <v/>
      </c>
      <c r="AC140" t="str">
        <f t="shared" si="14"/>
        <v/>
      </c>
      <c r="AD140" t="str">
        <f t="shared" si="15"/>
        <v/>
      </c>
      <c r="AE140" t="str">
        <f t="shared" si="16"/>
        <v/>
      </c>
      <c r="AF140" t="str">
        <f t="shared" si="17"/>
        <v/>
      </c>
    </row>
    <row r="141" spans="26:32" hidden="1">
      <c r="Z141" t="str">
        <f t="shared" si="18"/>
        <v/>
      </c>
      <c r="AA141" t="str">
        <f t="shared" si="19"/>
        <v/>
      </c>
      <c r="AB141" t="str">
        <f t="shared" si="20"/>
        <v/>
      </c>
      <c r="AC141" t="str">
        <f t="shared" si="14"/>
        <v/>
      </c>
      <c r="AD141" t="str">
        <f t="shared" si="15"/>
        <v/>
      </c>
      <c r="AE141" t="str">
        <f t="shared" si="16"/>
        <v/>
      </c>
      <c r="AF141" t="str">
        <f t="shared" si="17"/>
        <v/>
      </c>
    </row>
    <row r="142" spans="26:32" hidden="1">
      <c r="Z142" t="str">
        <f t="shared" si="18"/>
        <v/>
      </c>
      <c r="AA142" t="str">
        <f t="shared" si="19"/>
        <v/>
      </c>
      <c r="AB142" t="str">
        <f t="shared" si="20"/>
        <v/>
      </c>
      <c r="AC142" t="str">
        <f t="shared" si="14"/>
        <v/>
      </c>
      <c r="AD142" t="str">
        <f t="shared" si="15"/>
        <v/>
      </c>
      <c r="AE142" t="str">
        <f t="shared" si="16"/>
        <v/>
      </c>
      <c r="AF142" t="str">
        <f t="shared" si="17"/>
        <v/>
      </c>
    </row>
    <row r="143" spans="26:32" hidden="1">
      <c r="Z143" t="str">
        <f t="shared" si="18"/>
        <v/>
      </c>
      <c r="AA143" t="str">
        <f t="shared" si="19"/>
        <v/>
      </c>
      <c r="AB143" t="str">
        <f t="shared" si="20"/>
        <v/>
      </c>
      <c r="AC143" t="str">
        <f t="shared" si="14"/>
        <v/>
      </c>
      <c r="AD143" t="str">
        <f t="shared" si="15"/>
        <v/>
      </c>
      <c r="AE143" t="str">
        <f t="shared" si="16"/>
        <v/>
      </c>
      <c r="AF143" t="str">
        <f t="shared" si="17"/>
        <v/>
      </c>
    </row>
    <row r="144" spans="26:32" hidden="1">
      <c r="Z144" t="str">
        <f t="shared" si="18"/>
        <v/>
      </c>
      <c r="AA144" t="str">
        <f t="shared" si="19"/>
        <v/>
      </c>
      <c r="AB144" t="str">
        <f t="shared" si="20"/>
        <v/>
      </c>
      <c r="AC144" t="str">
        <f t="shared" si="14"/>
        <v/>
      </c>
      <c r="AD144" t="str">
        <f t="shared" si="15"/>
        <v/>
      </c>
      <c r="AE144" t="str">
        <f t="shared" si="16"/>
        <v/>
      </c>
      <c r="AF144" t="str">
        <f t="shared" si="17"/>
        <v/>
      </c>
    </row>
    <row r="145" spans="26:32" hidden="1">
      <c r="Z145" t="str">
        <f t="shared" si="18"/>
        <v/>
      </c>
      <c r="AA145" t="str">
        <f t="shared" si="19"/>
        <v/>
      </c>
      <c r="AB145" t="str">
        <f t="shared" si="20"/>
        <v/>
      </c>
      <c r="AC145" t="str">
        <f t="shared" si="14"/>
        <v/>
      </c>
      <c r="AD145" t="str">
        <f t="shared" si="15"/>
        <v/>
      </c>
      <c r="AE145" t="str">
        <f t="shared" si="16"/>
        <v/>
      </c>
      <c r="AF145" t="str">
        <f t="shared" si="17"/>
        <v/>
      </c>
    </row>
    <row r="146" spans="26:32" hidden="1">
      <c r="Z146" t="str">
        <f t="shared" si="18"/>
        <v/>
      </c>
      <c r="AA146" t="str">
        <f t="shared" si="19"/>
        <v/>
      </c>
      <c r="AB146" t="str">
        <f t="shared" si="20"/>
        <v/>
      </c>
      <c r="AC146" t="str">
        <f t="shared" si="14"/>
        <v/>
      </c>
      <c r="AD146" t="str">
        <f t="shared" si="15"/>
        <v/>
      </c>
      <c r="AE146" t="str">
        <f t="shared" si="16"/>
        <v/>
      </c>
      <c r="AF146" t="str">
        <f t="shared" si="17"/>
        <v/>
      </c>
    </row>
    <row r="147" spans="26:32" hidden="1">
      <c r="Z147" t="str">
        <f t="shared" si="18"/>
        <v/>
      </c>
      <c r="AA147" t="str">
        <f t="shared" si="19"/>
        <v/>
      </c>
      <c r="AB147" t="str">
        <f t="shared" si="20"/>
        <v/>
      </c>
      <c r="AC147" t="str">
        <f t="shared" si="14"/>
        <v/>
      </c>
      <c r="AD147" t="str">
        <f t="shared" si="15"/>
        <v/>
      </c>
      <c r="AE147" t="str">
        <f t="shared" si="16"/>
        <v/>
      </c>
      <c r="AF147" t="str">
        <f t="shared" si="17"/>
        <v/>
      </c>
    </row>
    <row r="148" spans="26:32" hidden="1">
      <c r="Z148" t="str">
        <f t="shared" si="18"/>
        <v/>
      </c>
      <c r="AA148" t="str">
        <f t="shared" si="19"/>
        <v/>
      </c>
      <c r="AB148" t="str">
        <f t="shared" si="20"/>
        <v/>
      </c>
      <c r="AC148" t="str">
        <f t="shared" si="14"/>
        <v/>
      </c>
      <c r="AD148" t="str">
        <f t="shared" si="15"/>
        <v/>
      </c>
      <c r="AE148" t="str">
        <f t="shared" si="16"/>
        <v/>
      </c>
      <c r="AF148" t="str">
        <f t="shared" si="17"/>
        <v/>
      </c>
    </row>
    <row r="149" spans="26:32" hidden="1">
      <c r="Z149" t="str">
        <f t="shared" si="18"/>
        <v/>
      </c>
      <c r="AA149" t="str">
        <f t="shared" si="19"/>
        <v/>
      </c>
      <c r="AB149" t="str">
        <f t="shared" si="20"/>
        <v/>
      </c>
      <c r="AC149" t="str">
        <f t="shared" si="14"/>
        <v/>
      </c>
      <c r="AD149" t="str">
        <f t="shared" si="15"/>
        <v/>
      </c>
      <c r="AE149" t="str">
        <f t="shared" si="16"/>
        <v/>
      </c>
      <c r="AF149" t="str">
        <f t="shared" si="17"/>
        <v/>
      </c>
    </row>
    <row r="150" spans="26:32" hidden="1">
      <c r="Z150" t="str">
        <f t="shared" si="18"/>
        <v/>
      </c>
      <c r="AA150" t="str">
        <f t="shared" si="19"/>
        <v/>
      </c>
      <c r="AB150" t="str">
        <f t="shared" si="20"/>
        <v/>
      </c>
      <c r="AC150" t="str">
        <f t="shared" si="14"/>
        <v/>
      </c>
      <c r="AD150" t="str">
        <f t="shared" si="15"/>
        <v/>
      </c>
      <c r="AE150" t="str">
        <f t="shared" si="16"/>
        <v/>
      </c>
      <c r="AF150" t="str">
        <f t="shared" si="17"/>
        <v/>
      </c>
    </row>
    <row r="151" spans="26:32" hidden="1">
      <c r="Z151" t="str">
        <f t="shared" si="18"/>
        <v/>
      </c>
      <c r="AA151" t="str">
        <f t="shared" si="19"/>
        <v/>
      </c>
      <c r="AB151" t="str">
        <f t="shared" si="20"/>
        <v/>
      </c>
      <c r="AC151" t="str">
        <f t="shared" si="14"/>
        <v/>
      </c>
      <c r="AD151" t="str">
        <f t="shared" si="15"/>
        <v/>
      </c>
      <c r="AE151" t="str">
        <f t="shared" si="16"/>
        <v/>
      </c>
      <c r="AF151" t="str">
        <f t="shared" si="17"/>
        <v/>
      </c>
    </row>
    <row r="152" spans="26:32" hidden="1">
      <c r="Z152" t="str">
        <f t="shared" si="18"/>
        <v/>
      </c>
      <c r="AA152" t="str">
        <f t="shared" si="19"/>
        <v/>
      </c>
      <c r="AB152" t="str">
        <f t="shared" si="20"/>
        <v/>
      </c>
      <c r="AC152" t="str">
        <f t="shared" si="14"/>
        <v/>
      </c>
      <c r="AD152" t="str">
        <f t="shared" si="15"/>
        <v/>
      </c>
      <c r="AE152" t="str">
        <f t="shared" si="16"/>
        <v/>
      </c>
      <c r="AF152" t="str">
        <f t="shared" si="17"/>
        <v/>
      </c>
    </row>
    <row r="153" spans="26:32" hidden="1">
      <c r="Z153" t="str">
        <f t="shared" si="18"/>
        <v/>
      </c>
      <c r="AA153" t="str">
        <f t="shared" si="19"/>
        <v/>
      </c>
      <c r="AB153" t="str">
        <f t="shared" si="20"/>
        <v/>
      </c>
      <c r="AC153" t="str">
        <f t="shared" si="14"/>
        <v/>
      </c>
      <c r="AD153" t="str">
        <f t="shared" si="15"/>
        <v/>
      </c>
      <c r="AE153" t="str">
        <f t="shared" si="16"/>
        <v/>
      </c>
      <c r="AF153" t="str">
        <f t="shared" si="17"/>
        <v/>
      </c>
    </row>
    <row r="154" spans="26:32" hidden="1">
      <c r="Z154" t="str">
        <f t="shared" si="18"/>
        <v/>
      </c>
      <c r="AA154" t="str">
        <f t="shared" si="19"/>
        <v/>
      </c>
      <c r="AB154" t="str">
        <f t="shared" si="20"/>
        <v/>
      </c>
      <c r="AC154" t="str">
        <f t="shared" si="14"/>
        <v/>
      </c>
      <c r="AD154" t="str">
        <f t="shared" si="15"/>
        <v/>
      </c>
      <c r="AE154" t="str">
        <f t="shared" si="16"/>
        <v/>
      </c>
      <c r="AF154" t="str">
        <f t="shared" si="17"/>
        <v/>
      </c>
    </row>
    <row r="155" spans="26:32" hidden="1">
      <c r="Z155" t="str">
        <f t="shared" si="18"/>
        <v/>
      </c>
      <c r="AA155" t="str">
        <f t="shared" si="19"/>
        <v/>
      </c>
      <c r="AB155" t="str">
        <f t="shared" si="20"/>
        <v/>
      </c>
      <c r="AC155" t="str">
        <f t="shared" si="14"/>
        <v/>
      </c>
      <c r="AD155" t="str">
        <f t="shared" si="15"/>
        <v/>
      </c>
      <c r="AE155" t="str">
        <f t="shared" si="16"/>
        <v/>
      </c>
      <c r="AF155" t="str">
        <f t="shared" si="17"/>
        <v/>
      </c>
    </row>
    <row r="156" spans="26:32" hidden="1">
      <c r="Z156" t="str">
        <f t="shared" si="18"/>
        <v/>
      </c>
      <c r="AA156" t="str">
        <f t="shared" si="19"/>
        <v/>
      </c>
      <c r="AB156" t="str">
        <f t="shared" si="20"/>
        <v/>
      </c>
      <c r="AC156" t="str">
        <f t="shared" si="14"/>
        <v/>
      </c>
      <c r="AD156" t="str">
        <f t="shared" si="15"/>
        <v/>
      </c>
      <c r="AE156" t="str">
        <f t="shared" si="16"/>
        <v/>
      </c>
      <c r="AF156" t="str">
        <f t="shared" si="17"/>
        <v/>
      </c>
    </row>
    <row r="157" spans="26:32" hidden="1">
      <c r="Z157" t="str">
        <f t="shared" si="18"/>
        <v/>
      </c>
      <c r="AA157" t="str">
        <f t="shared" si="19"/>
        <v/>
      </c>
      <c r="AB157" t="str">
        <f t="shared" si="20"/>
        <v/>
      </c>
      <c r="AC157" t="str">
        <f t="shared" si="14"/>
        <v/>
      </c>
      <c r="AD157" t="str">
        <f t="shared" si="15"/>
        <v/>
      </c>
      <c r="AE157" t="str">
        <f t="shared" si="16"/>
        <v/>
      </c>
      <c r="AF157" t="str">
        <f t="shared" si="17"/>
        <v/>
      </c>
    </row>
    <row r="158" spans="26:32" hidden="1">
      <c r="Z158" t="str">
        <f t="shared" si="18"/>
        <v/>
      </c>
      <c r="AA158" t="str">
        <f t="shared" si="19"/>
        <v/>
      </c>
      <c r="AB158" t="str">
        <f t="shared" si="20"/>
        <v/>
      </c>
      <c r="AC158" t="str">
        <f t="shared" si="14"/>
        <v/>
      </c>
      <c r="AD158" t="str">
        <f t="shared" si="15"/>
        <v/>
      </c>
      <c r="AE158" t="str">
        <f t="shared" si="16"/>
        <v/>
      </c>
      <c r="AF158" t="str">
        <f t="shared" si="17"/>
        <v/>
      </c>
    </row>
    <row r="159" spans="26:32" hidden="1">
      <c r="Z159" t="str">
        <f t="shared" si="18"/>
        <v/>
      </c>
      <c r="AA159" t="str">
        <f t="shared" si="19"/>
        <v/>
      </c>
      <c r="AB159" t="str">
        <f t="shared" si="20"/>
        <v/>
      </c>
      <c r="AC159" t="str">
        <f t="shared" si="14"/>
        <v/>
      </c>
      <c r="AD159" t="str">
        <f t="shared" si="15"/>
        <v/>
      </c>
      <c r="AE159" t="str">
        <f t="shared" si="16"/>
        <v/>
      </c>
      <c r="AF159" t="str">
        <f t="shared" si="17"/>
        <v/>
      </c>
    </row>
    <row r="160" spans="26:32" hidden="1">
      <c r="Z160" t="str">
        <f t="shared" si="18"/>
        <v/>
      </c>
      <c r="AA160" t="str">
        <f t="shared" si="19"/>
        <v/>
      </c>
      <c r="AB160" t="str">
        <f t="shared" si="20"/>
        <v/>
      </c>
      <c r="AC160" t="str">
        <f t="shared" si="14"/>
        <v/>
      </c>
      <c r="AD160" t="str">
        <f t="shared" si="15"/>
        <v/>
      </c>
      <c r="AE160" t="str">
        <f t="shared" si="16"/>
        <v/>
      </c>
      <c r="AF160" t="str">
        <f t="shared" si="17"/>
        <v/>
      </c>
    </row>
    <row r="161" spans="26:32" hidden="1">
      <c r="Z161" t="str">
        <f t="shared" si="18"/>
        <v/>
      </c>
      <c r="AA161" t="str">
        <f t="shared" si="19"/>
        <v/>
      </c>
      <c r="AB161" t="str">
        <f t="shared" si="20"/>
        <v/>
      </c>
      <c r="AC161" t="str">
        <f t="shared" si="14"/>
        <v/>
      </c>
      <c r="AD161" t="str">
        <f t="shared" si="15"/>
        <v/>
      </c>
      <c r="AE161" t="str">
        <f t="shared" si="16"/>
        <v/>
      </c>
      <c r="AF161" t="str">
        <f t="shared" si="17"/>
        <v/>
      </c>
    </row>
    <row r="162" spans="26:32" hidden="1">
      <c r="Z162" t="str">
        <f t="shared" si="18"/>
        <v/>
      </c>
      <c r="AA162" t="str">
        <f t="shared" si="19"/>
        <v/>
      </c>
      <c r="AB162" t="str">
        <f t="shared" si="20"/>
        <v/>
      </c>
      <c r="AC162" t="str">
        <f t="shared" si="14"/>
        <v/>
      </c>
      <c r="AD162" t="str">
        <f t="shared" si="15"/>
        <v/>
      </c>
      <c r="AE162" t="str">
        <f t="shared" si="16"/>
        <v/>
      </c>
      <c r="AF162" t="str">
        <f t="shared" si="17"/>
        <v/>
      </c>
    </row>
    <row r="163" spans="26:32" hidden="1">
      <c r="Z163" t="str">
        <f t="shared" si="18"/>
        <v/>
      </c>
      <c r="AA163" t="str">
        <f t="shared" si="19"/>
        <v/>
      </c>
      <c r="AB163" t="str">
        <f t="shared" si="20"/>
        <v/>
      </c>
      <c r="AC163" t="str">
        <f t="shared" si="14"/>
        <v/>
      </c>
      <c r="AD163" t="str">
        <f t="shared" si="15"/>
        <v/>
      </c>
      <c r="AE163" t="str">
        <f t="shared" si="16"/>
        <v/>
      </c>
      <c r="AF163" t="str">
        <f t="shared" si="17"/>
        <v/>
      </c>
    </row>
    <row r="164" spans="26:32" hidden="1">
      <c r="Z164" t="str">
        <f t="shared" si="18"/>
        <v/>
      </c>
      <c r="AA164" t="str">
        <f t="shared" si="19"/>
        <v/>
      </c>
      <c r="AB164" t="str">
        <f t="shared" si="20"/>
        <v/>
      </c>
      <c r="AC164" t="str">
        <f t="shared" si="14"/>
        <v/>
      </c>
      <c r="AD164" t="str">
        <f t="shared" si="15"/>
        <v/>
      </c>
      <c r="AE164" t="str">
        <f t="shared" si="16"/>
        <v/>
      </c>
      <c r="AF164" t="str">
        <f t="shared" si="17"/>
        <v/>
      </c>
    </row>
    <row r="165" spans="26:32" hidden="1">
      <c r="Z165" t="str">
        <f t="shared" si="18"/>
        <v/>
      </c>
      <c r="AA165" t="str">
        <f t="shared" si="19"/>
        <v/>
      </c>
      <c r="AB165" t="str">
        <f t="shared" si="20"/>
        <v/>
      </c>
      <c r="AC165" t="str">
        <f t="shared" si="14"/>
        <v/>
      </c>
      <c r="AD165" t="str">
        <f t="shared" si="15"/>
        <v/>
      </c>
      <c r="AE165" t="str">
        <f t="shared" si="16"/>
        <v/>
      </c>
      <c r="AF165" t="str">
        <f t="shared" si="17"/>
        <v/>
      </c>
    </row>
    <row r="166" spans="26:32" hidden="1">
      <c r="Z166" t="str">
        <f t="shared" si="18"/>
        <v/>
      </c>
      <c r="AA166" t="str">
        <f t="shared" si="19"/>
        <v/>
      </c>
      <c r="AB166" t="str">
        <f t="shared" si="20"/>
        <v/>
      </c>
      <c r="AC166" t="str">
        <f t="shared" si="14"/>
        <v/>
      </c>
      <c r="AD166" t="str">
        <f t="shared" si="15"/>
        <v/>
      </c>
      <c r="AE166" t="str">
        <f t="shared" si="16"/>
        <v/>
      </c>
      <c r="AF166" t="str">
        <f t="shared" si="17"/>
        <v/>
      </c>
    </row>
    <row r="167" spans="26:32" hidden="1">
      <c r="Z167" t="str">
        <f t="shared" si="18"/>
        <v/>
      </c>
      <c r="AA167" t="str">
        <f t="shared" si="19"/>
        <v/>
      </c>
      <c r="AB167" t="str">
        <f t="shared" si="20"/>
        <v/>
      </c>
      <c r="AC167" t="str">
        <f t="shared" si="14"/>
        <v/>
      </c>
      <c r="AD167" t="str">
        <f t="shared" si="15"/>
        <v/>
      </c>
      <c r="AE167" t="str">
        <f t="shared" si="16"/>
        <v/>
      </c>
      <c r="AF167" t="str">
        <f t="shared" si="17"/>
        <v/>
      </c>
    </row>
    <row r="168" spans="26:32" hidden="1">
      <c r="Z168" t="str">
        <f t="shared" si="18"/>
        <v/>
      </c>
      <c r="AA168" t="str">
        <f t="shared" si="19"/>
        <v/>
      </c>
      <c r="AB168" t="str">
        <f t="shared" si="20"/>
        <v/>
      </c>
      <c r="AC168" t="str">
        <f t="shared" si="14"/>
        <v/>
      </c>
      <c r="AD168" t="str">
        <f t="shared" si="15"/>
        <v/>
      </c>
      <c r="AE168" t="str">
        <f t="shared" si="16"/>
        <v/>
      </c>
      <c r="AF168" t="str">
        <f t="shared" si="17"/>
        <v/>
      </c>
    </row>
    <row r="169" spans="26:32" hidden="1">
      <c r="Z169" t="str">
        <f t="shared" si="18"/>
        <v/>
      </c>
      <c r="AA169" t="str">
        <f t="shared" si="19"/>
        <v/>
      </c>
      <c r="AB169" t="str">
        <f t="shared" si="20"/>
        <v/>
      </c>
      <c r="AC169" t="str">
        <f t="shared" si="14"/>
        <v/>
      </c>
      <c r="AD169" t="str">
        <f t="shared" si="15"/>
        <v/>
      </c>
      <c r="AE169" t="str">
        <f t="shared" si="16"/>
        <v/>
      </c>
      <c r="AF169" t="str">
        <f t="shared" si="17"/>
        <v/>
      </c>
    </row>
    <row r="170" spans="26:32" hidden="1">
      <c r="Z170" t="str">
        <f t="shared" si="18"/>
        <v/>
      </c>
      <c r="AA170" t="str">
        <f t="shared" si="19"/>
        <v/>
      </c>
      <c r="AB170" t="str">
        <f t="shared" si="20"/>
        <v/>
      </c>
      <c r="AC170" t="str">
        <f t="shared" si="14"/>
        <v/>
      </c>
      <c r="AD170" t="str">
        <f t="shared" si="15"/>
        <v/>
      </c>
      <c r="AE170" t="str">
        <f t="shared" si="16"/>
        <v/>
      </c>
      <c r="AF170" t="str">
        <f t="shared" si="17"/>
        <v/>
      </c>
    </row>
    <row r="171" spans="26:32" hidden="1">
      <c r="Z171" t="str">
        <f t="shared" si="18"/>
        <v/>
      </c>
      <c r="AA171" t="str">
        <f t="shared" si="19"/>
        <v/>
      </c>
      <c r="AB171" t="str">
        <f t="shared" si="20"/>
        <v/>
      </c>
      <c r="AC171" t="str">
        <f t="shared" si="14"/>
        <v/>
      </c>
      <c r="AD171" t="str">
        <f t="shared" si="15"/>
        <v/>
      </c>
      <c r="AE171" t="str">
        <f t="shared" si="16"/>
        <v/>
      </c>
      <c r="AF171" t="str">
        <f t="shared" si="17"/>
        <v/>
      </c>
    </row>
    <row r="172" spans="26:32" hidden="1">
      <c r="Z172" t="str">
        <f t="shared" si="18"/>
        <v/>
      </c>
      <c r="AA172" t="str">
        <f t="shared" si="19"/>
        <v/>
      </c>
      <c r="AB172" t="str">
        <f t="shared" si="20"/>
        <v/>
      </c>
      <c r="AC172" t="str">
        <f t="shared" si="14"/>
        <v/>
      </c>
      <c r="AD172" t="str">
        <f t="shared" si="15"/>
        <v/>
      </c>
      <c r="AE172" t="str">
        <f t="shared" si="16"/>
        <v/>
      </c>
      <c r="AF172" t="str">
        <f t="shared" si="17"/>
        <v/>
      </c>
    </row>
    <row r="173" spans="26:32" hidden="1">
      <c r="Z173" t="str">
        <f t="shared" si="18"/>
        <v/>
      </c>
      <c r="AA173" t="str">
        <f t="shared" si="19"/>
        <v/>
      </c>
      <c r="AB173" t="str">
        <f t="shared" si="20"/>
        <v/>
      </c>
      <c r="AC173" t="str">
        <f t="shared" si="14"/>
        <v/>
      </c>
      <c r="AD173" t="str">
        <f t="shared" si="15"/>
        <v/>
      </c>
      <c r="AE173" t="str">
        <f t="shared" si="16"/>
        <v/>
      </c>
      <c r="AF173" t="str">
        <f t="shared" si="17"/>
        <v/>
      </c>
    </row>
    <row r="174" spans="26:32" hidden="1">
      <c r="Z174" t="str">
        <f t="shared" si="18"/>
        <v/>
      </c>
      <c r="AA174" t="str">
        <f t="shared" si="19"/>
        <v/>
      </c>
      <c r="AB174" t="str">
        <f t="shared" si="20"/>
        <v/>
      </c>
      <c r="AC174" t="str">
        <f t="shared" si="14"/>
        <v/>
      </c>
      <c r="AD174" t="str">
        <f t="shared" si="15"/>
        <v/>
      </c>
      <c r="AE174" t="str">
        <f t="shared" si="16"/>
        <v/>
      </c>
      <c r="AF174" t="str">
        <f t="shared" si="17"/>
        <v/>
      </c>
    </row>
    <row r="175" spans="26:32" hidden="1">
      <c r="Z175" t="str">
        <f t="shared" si="18"/>
        <v/>
      </c>
      <c r="AA175" t="str">
        <f t="shared" si="19"/>
        <v/>
      </c>
      <c r="AB175" t="str">
        <f t="shared" si="20"/>
        <v/>
      </c>
      <c r="AC175" t="str">
        <f t="shared" si="14"/>
        <v/>
      </c>
      <c r="AD175" t="str">
        <f t="shared" si="15"/>
        <v/>
      </c>
      <c r="AE175" t="str">
        <f t="shared" si="16"/>
        <v/>
      </c>
      <c r="AF175" t="str">
        <f t="shared" si="17"/>
        <v/>
      </c>
    </row>
    <row r="176" spans="26:32" hidden="1">
      <c r="Z176" t="str">
        <f t="shared" si="18"/>
        <v/>
      </c>
      <c r="AA176" t="str">
        <f t="shared" si="19"/>
        <v/>
      </c>
      <c r="AB176" t="str">
        <f t="shared" si="20"/>
        <v/>
      </c>
      <c r="AC176" t="str">
        <f t="shared" si="14"/>
        <v/>
      </c>
      <c r="AD176" t="str">
        <f t="shared" si="15"/>
        <v/>
      </c>
      <c r="AE176" t="str">
        <f t="shared" si="16"/>
        <v/>
      </c>
      <c r="AF176" t="str">
        <f t="shared" si="17"/>
        <v/>
      </c>
    </row>
    <row r="177" spans="26:32" hidden="1">
      <c r="Z177" t="str">
        <f t="shared" si="18"/>
        <v/>
      </c>
      <c r="AA177" t="str">
        <f t="shared" si="19"/>
        <v/>
      </c>
      <c r="AB177" t="str">
        <f t="shared" si="20"/>
        <v/>
      </c>
      <c r="AC177" t="str">
        <f t="shared" si="14"/>
        <v/>
      </c>
      <c r="AD177" t="str">
        <f t="shared" si="15"/>
        <v/>
      </c>
      <c r="AE177" t="str">
        <f t="shared" si="16"/>
        <v/>
      </c>
      <c r="AF177" t="str">
        <f t="shared" si="17"/>
        <v/>
      </c>
    </row>
    <row r="178" spans="26:32" hidden="1">
      <c r="Z178" t="str">
        <f t="shared" si="18"/>
        <v/>
      </c>
      <c r="AA178" t="str">
        <f t="shared" si="19"/>
        <v/>
      </c>
      <c r="AB178" t="str">
        <f t="shared" si="20"/>
        <v/>
      </c>
      <c r="AC178" t="str">
        <f t="shared" si="14"/>
        <v/>
      </c>
      <c r="AD178" t="str">
        <f t="shared" si="15"/>
        <v/>
      </c>
      <c r="AE178" t="str">
        <f t="shared" si="16"/>
        <v/>
      </c>
      <c r="AF178" t="str">
        <f t="shared" si="17"/>
        <v/>
      </c>
    </row>
    <row r="179" spans="26:32" hidden="1">
      <c r="Z179" t="str">
        <f t="shared" si="18"/>
        <v/>
      </c>
      <c r="AA179" t="str">
        <f t="shared" si="19"/>
        <v/>
      </c>
      <c r="AB179" t="str">
        <f t="shared" si="20"/>
        <v/>
      </c>
      <c r="AC179" t="str">
        <f t="shared" si="14"/>
        <v/>
      </c>
      <c r="AD179" t="str">
        <f t="shared" si="15"/>
        <v/>
      </c>
      <c r="AE179" t="str">
        <f t="shared" si="16"/>
        <v/>
      </c>
      <c r="AF179" t="str">
        <f t="shared" si="17"/>
        <v/>
      </c>
    </row>
    <row r="180" spans="26:32" hidden="1">
      <c r="Z180" t="str">
        <f t="shared" si="18"/>
        <v/>
      </c>
      <c r="AA180" t="str">
        <f t="shared" si="19"/>
        <v/>
      </c>
      <c r="AB180" t="str">
        <f t="shared" si="20"/>
        <v/>
      </c>
      <c r="AC180" t="str">
        <f t="shared" si="14"/>
        <v/>
      </c>
      <c r="AD180" t="str">
        <f t="shared" si="15"/>
        <v/>
      </c>
      <c r="AE180" t="str">
        <f t="shared" si="16"/>
        <v/>
      </c>
      <c r="AF180" t="str">
        <f t="shared" si="17"/>
        <v/>
      </c>
    </row>
    <row r="181" spans="26:32" hidden="1">
      <c r="Z181" t="str">
        <f t="shared" si="18"/>
        <v/>
      </c>
      <c r="AA181" t="str">
        <f t="shared" si="19"/>
        <v/>
      </c>
      <c r="AB181" t="str">
        <f t="shared" si="20"/>
        <v/>
      </c>
      <c r="AC181" t="str">
        <f t="shared" si="14"/>
        <v/>
      </c>
      <c r="AD181" t="str">
        <f t="shared" si="15"/>
        <v/>
      </c>
      <c r="AE181" t="str">
        <f t="shared" si="16"/>
        <v/>
      </c>
      <c r="AF181" t="str">
        <f t="shared" si="17"/>
        <v/>
      </c>
    </row>
    <row r="182" spans="26:32" hidden="1">
      <c r="Z182" t="str">
        <f t="shared" si="18"/>
        <v/>
      </c>
      <c r="AA182" t="str">
        <f t="shared" si="19"/>
        <v/>
      </c>
      <c r="AB182" t="str">
        <f t="shared" si="20"/>
        <v/>
      </c>
      <c r="AC182" t="str">
        <f t="shared" si="14"/>
        <v/>
      </c>
      <c r="AD182" t="str">
        <f t="shared" si="15"/>
        <v/>
      </c>
      <c r="AE182" t="str">
        <f t="shared" si="16"/>
        <v/>
      </c>
      <c r="AF182" t="str">
        <f t="shared" si="17"/>
        <v/>
      </c>
    </row>
    <row r="183" spans="26:32" hidden="1">
      <c r="Z183" t="str">
        <f t="shared" si="18"/>
        <v/>
      </c>
      <c r="AA183" t="str">
        <f t="shared" si="19"/>
        <v/>
      </c>
      <c r="AB183" t="str">
        <f t="shared" si="20"/>
        <v/>
      </c>
      <c r="AC183" t="str">
        <f t="shared" si="14"/>
        <v/>
      </c>
      <c r="AD183" t="str">
        <f t="shared" si="15"/>
        <v/>
      </c>
      <c r="AE183" t="str">
        <f t="shared" si="16"/>
        <v/>
      </c>
      <c r="AF183" t="str">
        <f t="shared" si="17"/>
        <v/>
      </c>
    </row>
    <row r="184" spans="26:32" hidden="1">
      <c r="Z184" t="str">
        <f t="shared" si="18"/>
        <v/>
      </c>
      <c r="AA184" t="str">
        <f t="shared" si="19"/>
        <v/>
      </c>
      <c r="AB184" t="str">
        <f t="shared" si="20"/>
        <v/>
      </c>
      <c r="AC184" t="str">
        <f t="shared" si="14"/>
        <v/>
      </c>
      <c r="AD184" t="str">
        <f t="shared" si="15"/>
        <v/>
      </c>
      <c r="AE184" t="str">
        <f t="shared" si="16"/>
        <v/>
      </c>
      <c r="AF184" t="str">
        <f t="shared" si="17"/>
        <v/>
      </c>
    </row>
    <row r="185" spans="26:32" hidden="1">
      <c r="Z185" t="str">
        <f t="shared" si="18"/>
        <v/>
      </c>
      <c r="AA185" t="str">
        <f t="shared" si="19"/>
        <v/>
      </c>
      <c r="AB185" t="str">
        <f t="shared" si="20"/>
        <v/>
      </c>
      <c r="AC185" t="str">
        <f t="shared" si="14"/>
        <v/>
      </c>
      <c r="AD185" t="str">
        <f t="shared" si="15"/>
        <v/>
      </c>
      <c r="AE185" t="str">
        <f t="shared" si="16"/>
        <v/>
      </c>
      <c r="AF185" t="str">
        <f t="shared" si="17"/>
        <v/>
      </c>
    </row>
    <row r="186" spans="26:32" hidden="1">
      <c r="Z186" t="str">
        <f t="shared" si="18"/>
        <v/>
      </c>
      <c r="AA186" t="str">
        <f t="shared" si="19"/>
        <v/>
      </c>
      <c r="AB186" t="str">
        <f t="shared" si="20"/>
        <v/>
      </c>
      <c r="AC186" t="str">
        <f t="shared" si="14"/>
        <v/>
      </c>
      <c r="AD186" t="str">
        <f t="shared" si="15"/>
        <v/>
      </c>
      <c r="AE186" t="str">
        <f t="shared" si="16"/>
        <v/>
      </c>
      <c r="AF186" t="str">
        <f t="shared" si="17"/>
        <v/>
      </c>
    </row>
    <row r="187" spans="26:32" hidden="1">
      <c r="Z187" t="str">
        <f t="shared" si="18"/>
        <v/>
      </c>
      <c r="AA187" t="str">
        <f t="shared" si="19"/>
        <v/>
      </c>
      <c r="AB187" t="str">
        <f t="shared" si="20"/>
        <v/>
      </c>
      <c r="AC187" t="str">
        <f t="shared" si="14"/>
        <v/>
      </c>
      <c r="AD187" t="str">
        <f t="shared" si="15"/>
        <v/>
      </c>
      <c r="AE187" t="str">
        <f t="shared" si="16"/>
        <v/>
      </c>
      <c r="AF187" t="str">
        <f t="shared" si="17"/>
        <v/>
      </c>
    </row>
    <row r="188" spans="26:32" hidden="1">
      <c r="Z188" t="str">
        <f t="shared" si="18"/>
        <v/>
      </c>
      <c r="AA188" t="str">
        <f t="shared" si="19"/>
        <v/>
      </c>
      <c r="AB188" t="str">
        <f t="shared" si="20"/>
        <v/>
      </c>
      <c r="AC188" t="str">
        <f t="shared" si="14"/>
        <v/>
      </c>
      <c r="AD188" t="str">
        <f t="shared" si="15"/>
        <v/>
      </c>
      <c r="AE188" t="str">
        <f t="shared" si="16"/>
        <v/>
      </c>
      <c r="AF188" t="str">
        <f t="shared" si="17"/>
        <v/>
      </c>
    </row>
    <row r="189" spans="26:32" hidden="1">
      <c r="Z189" t="str">
        <f t="shared" si="18"/>
        <v/>
      </c>
      <c r="AA189" t="str">
        <f t="shared" si="19"/>
        <v/>
      </c>
      <c r="AB189" t="str">
        <f t="shared" si="20"/>
        <v/>
      </c>
      <c r="AC189" t="str">
        <f t="shared" si="14"/>
        <v/>
      </c>
      <c r="AD189" t="str">
        <f t="shared" si="15"/>
        <v/>
      </c>
      <c r="AE189" t="str">
        <f t="shared" si="16"/>
        <v/>
      </c>
      <c r="AF189" t="str">
        <f t="shared" si="17"/>
        <v/>
      </c>
    </row>
    <row r="190" spans="26:32" hidden="1">
      <c r="Z190" t="str">
        <f t="shared" si="18"/>
        <v/>
      </c>
      <c r="AA190" t="str">
        <f t="shared" si="19"/>
        <v/>
      </c>
      <c r="AB190" t="str">
        <f t="shared" si="20"/>
        <v/>
      </c>
      <c r="AC190" t="str">
        <f t="shared" si="14"/>
        <v/>
      </c>
      <c r="AD190" t="str">
        <f t="shared" si="15"/>
        <v/>
      </c>
      <c r="AE190" t="str">
        <f t="shared" si="16"/>
        <v/>
      </c>
      <c r="AF190" t="str">
        <f t="shared" si="17"/>
        <v/>
      </c>
    </row>
    <row r="191" spans="26:32" hidden="1">
      <c r="Z191" t="str">
        <f t="shared" si="18"/>
        <v/>
      </c>
      <c r="AA191" t="str">
        <f t="shared" si="19"/>
        <v/>
      </c>
      <c r="AB191" t="str">
        <f t="shared" si="20"/>
        <v/>
      </c>
      <c r="AC191" t="str">
        <f t="shared" si="14"/>
        <v/>
      </c>
      <c r="AD191" t="str">
        <f t="shared" si="15"/>
        <v/>
      </c>
      <c r="AE191" t="str">
        <f t="shared" si="16"/>
        <v/>
      </c>
      <c r="AF191" t="str">
        <f t="shared" si="17"/>
        <v/>
      </c>
    </row>
    <row r="192" spans="26:32" hidden="1">
      <c r="Z192" t="str">
        <f t="shared" si="18"/>
        <v/>
      </c>
      <c r="AA192" t="str">
        <f t="shared" si="19"/>
        <v/>
      </c>
      <c r="AB192" t="str">
        <f t="shared" si="20"/>
        <v/>
      </c>
      <c r="AC192" t="str">
        <f t="shared" si="14"/>
        <v/>
      </c>
      <c r="AD192" t="str">
        <f t="shared" si="15"/>
        <v/>
      </c>
      <c r="AE192" t="str">
        <f t="shared" si="16"/>
        <v/>
      </c>
      <c r="AF192" t="str">
        <f t="shared" si="17"/>
        <v/>
      </c>
    </row>
    <row r="193" spans="26:32" hidden="1">
      <c r="Z193" t="str">
        <f t="shared" si="18"/>
        <v/>
      </c>
      <c r="AA193" t="str">
        <f t="shared" si="19"/>
        <v/>
      </c>
      <c r="AB193" t="str">
        <f t="shared" si="20"/>
        <v/>
      </c>
      <c r="AC193" t="str">
        <f t="shared" si="14"/>
        <v/>
      </c>
      <c r="AD193" t="str">
        <f t="shared" si="15"/>
        <v/>
      </c>
      <c r="AE193" t="str">
        <f t="shared" si="16"/>
        <v/>
      </c>
      <c r="AF193" t="str">
        <f t="shared" si="17"/>
        <v/>
      </c>
    </row>
    <row r="194" spans="26:32" hidden="1">
      <c r="Z194" t="str">
        <f t="shared" si="18"/>
        <v/>
      </c>
      <c r="AA194" t="str">
        <f t="shared" si="19"/>
        <v/>
      </c>
      <c r="AB194" t="str">
        <f t="shared" si="20"/>
        <v/>
      </c>
      <c r="AC194" t="str">
        <f t="shared" si="14"/>
        <v/>
      </c>
      <c r="AD194" t="str">
        <f t="shared" si="15"/>
        <v/>
      </c>
      <c r="AE194" t="str">
        <f t="shared" si="16"/>
        <v/>
      </c>
      <c r="AF194" t="str">
        <f t="shared" si="17"/>
        <v/>
      </c>
    </row>
    <row r="195" spans="26:32" hidden="1">
      <c r="Z195" t="str">
        <f t="shared" si="18"/>
        <v/>
      </c>
      <c r="AA195" t="str">
        <f t="shared" si="19"/>
        <v/>
      </c>
      <c r="AB195" t="str">
        <f t="shared" si="20"/>
        <v/>
      </c>
      <c r="AC195" t="str">
        <f t="shared" si="14"/>
        <v/>
      </c>
      <c r="AD195" t="str">
        <f t="shared" si="15"/>
        <v/>
      </c>
      <c r="AE195" t="str">
        <f t="shared" si="16"/>
        <v/>
      </c>
      <c r="AF195" t="str">
        <f t="shared" si="17"/>
        <v/>
      </c>
    </row>
    <row r="196" spans="26:32" hidden="1">
      <c r="Z196" t="str">
        <f t="shared" si="18"/>
        <v/>
      </c>
      <c r="AA196" t="str">
        <f t="shared" si="19"/>
        <v/>
      </c>
      <c r="AB196" t="str">
        <f t="shared" si="20"/>
        <v/>
      </c>
      <c r="AC196" t="str">
        <f t="shared" si="14"/>
        <v/>
      </c>
      <c r="AD196" t="str">
        <f t="shared" si="15"/>
        <v/>
      </c>
      <c r="AE196" t="str">
        <f t="shared" si="16"/>
        <v/>
      </c>
      <c r="AF196" t="str">
        <f t="shared" si="17"/>
        <v/>
      </c>
    </row>
    <row r="197" spans="26:32" hidden="1">
      <c r="Z197" t="str">
        <f t="shared" si="18"/>
        <v/>
      </c>
      <c r="AA197" t="str">
        <f t="shared" si="19"/>
        <v/>
      </c>
      <c r="AB197" t="str">
        <f t="shared" si="20"/>
        <v/>
      </c>
      <c r="AC197" t="str">
        <f t="shared" ref="AC197:AC260" si="21">IF(AC196&lt;$J$10,AC196+1,"")</f>
        <v/>
      </c>
      <c r="AD197" t="str">
        <f t="shared" ref="AD197:AD260" si="22">IF(AD196&lt;$J$12,AD196+1,"")</f>
        <v/>
      </c>
      <c r="AE197" t="str">
        <f t="shared" ref="AE197:AE260" si="23">IF(AE196&lt;$J$14,AE196+1,"")</f>
        <v/>
      </c>
      <c r="AF197" t="str">
        <f t="shared" ref="AF197:AF260" si="24">IF(AF196&lt;$J$16,AF196+1,"")</f>
        <v/>
      </c>
    </row>
    <row r="198" spans="26:32" hidden="1">
      <c r="Z198" t="str">
        <f t="shared" si="18"/>
        <v/>
      </c>
      <c r="AA198" t="str">
        <f t="shared" si="19"/>
        <v/>
      </c>
      <c r="AB198" t="str">
        <f t="shared" si="20"/>
        <v/>
      </c>
      <c r="AC198" t="str">
        <f t="shared" si="21"/>
        <v/>
      </c>
      <c r="AD198" t="str">
        <f t="shared" si="22"/>
        <v/>
      </c>
      <c r="AE198" t="str">
        <f t="shared" si="23"/>
        <v/>
      </c>
      <c r="AF198" t="str">
        <f t="shared" si="24"/>
        <v/>
      </c>
    </row>
    <row r="199" spans="26:32" hidden="1">
      <c r="Z199" t="str">
        <f t="shared" si="18"/>
        <v/>
      </c>
      <c r="AA199" t="str">
        <f t="shared" si="19"/>
        <v/>
      </c>
      <c r="AB199" t="str">
        <f t="shared" si="20"/>
        <v/>
      </c>
      <c r="AC199" t="str">
        <f t="shared" si="21"/>
        <v/>
      </c>
      <c r="AD199" t="str">
        <f t="shared" si="22"/>
        <v/>
      </c>
      <c r="AE199" t="str">
        <f t="shared" si="23"/>
        <v/>
      </c>
      <c r="AF199" t="str">
        <f t="shared" si="24"/>
        <v/>
      </c>
    </row>
    <row r="200" spans="26:32" hidden="1">
      <c r="Z200" t="str">
        <f t="shared" si="18"/>
        <v/>
      </c>
      <c r="AA200" t="str">
        <f t="shared" si="19"/>
        <v/>
      </c>
      <c r="AB200" t="str">
        <f t="shared" si="20"/>
        <v/>
      </c>
      <c r="AC200" t="str">
        <f t="shared" si="21"/>
        <v/>
      </c>
      <c r="AD200" t="str">
        <f t="shared" si="22"/>
        <v/>
      </c>
      <c r="AE200" t="str">
        <f t="shared" si="23"/>
        <v/>
      </c>
      <c r="AF200" t="str">
        <f t="shared" si="24"/>
        <v/>
      </c>
    </row>
    <row r="201" spans="26:32" hidden="1">
      <c r="Z201" t="str">
        <f t="shared" si="18"/>
        <v/>
      </c>
      <c r="AA201" t="str">
        <f t="shared" si="19"/>
        <v/>
      </c>
      <c r="AB201" t="str">
        <f t="shared" si="20"/>
        <v/>
      </c>
      <c r="AC201" t="str">
        <f t="shared" si="21"/>
        <v/>
      </c>
      <c r="AD201" t="str">
        <f t="shared" si="22"/>
        <v/>
      </c>
      <c r="AE201" t="str">
        <f t="shared" si="23"/>
        <v/>
      </c>
      <c r="AF201" t="str">
        <f t="shared" si="24"/>
        <v/>
      </c>
    </row>
    <row r="202" spans="26:32" hidden="1">
      <c r="Z202" t="str">
        <f t="shared" si="18"/>
        <v/>
      </c>
      <c r="AA202" t="str">
        <f t="shared" si="19"/>
        <v/>
      </c>
      <c r="AB202" t="str">
        <f t="shared" si="20"/>
        <v/>
      </c>
      <c r="AC202" t="str">
        <f t="shared" si="21"/>
        <v/>
      </c>
      <c r="AD202" t="str">
        <f t="shared" si="22"/>
        <v/>
      </c>
      <c r="AE202" t="str">
        <f t="shared" si="23"/>
        <v/>
      </c>
      <c r="AF202" t="str">
        <f t="shared" si="24"/>
        <v/>
      </c>
    </row>
    <row r="203" spans="26:32" hidden="1">
      <c r="Z203" t="str">
        <f t="shared" ref="Z203:Z266" si="25">IF(Z202&lt;$J$6,Z202+1,"")</f>
        <v/>
      </c>
      <c r="AA203" t="str">
        <f t="shared" ref="AA203:AA266" si="26">IF(AA202&lt;$J$7,AA202+1,"")</f>
        <v/>
      </c>
      <c r="AB203" t="str">
        <f t="shared" ref="AB203:AB266" si="27">IF(AB202&lt;$J$8,AB202+1,"")</f>
        <v/>
      </c>
      <c r="AC203" t="str">
        <f t="shared" si="21"/>
        <v/>
      </c>
      <c r="AD203" t="str">
        <f t="shared" si="22"/>
        <v/>
      </c>
      <c r="AE203" t="str">
        <f t="shared" si="23"/>
        <v/>
      </c>
      <c r="AF203" t="str">
        <f t="shared" si="24"/>
        <v/>
      </c>
    </row>
    <row r="204" spans="26:32" hidden="1">
      <c r="Z204" t="str">
        <f t="shared" si="25"/>
        <v/>
      </c>
      <c r="AA204" t="str">
        <f t="shared" si="26"/>
        <v/>
      </c>
      <c r="AB204" t="str">
        <f t="shared" si="27"/>
        <v/>
      </c>
      <c r="AC204" t="str">
        <f t="shared" si="21"/>
        <v/>
      </c>
      <c r="AD204" t="str">
        <f t="shared" si="22"/>
        <v/>
      </c>
      <c r="AE204" t="str">
        <f t="shared" si="23"/>
        <v/>
      </c>
      <c r="AF204" t="str">
        <f t="shared" si="24"/>
        <v/>
      </c>
    </row>
    <row r="205" spans="26:32" hidden="1">
      <c r="Z205" t="str">
        <f t="shared" si="25"/>
        <v/>
      </c>
      <c r="AA205" t="str">
        <f t="shared" si="26"/>
        <v/>
      </c>
      <c r="AB205" t="str">
        <f t="shared" si="27"/>
        <v/>
      </c>
      <c r="AC205" t="str">
        <f t="shared" si="21"/>
        <v/>
      </c>
      <c r="AD205" t="str">
        <f t="shared" si="22"/>
        <v/>
      </c>
      <c r="AE205" t="str">
        <f t="shared" si="23"/>
        <v/>
      </c>
      <c r="AF205" t="str">
        <f t="shared" si="24"/>
        <v/>
      </c>
    </row>
    <row r="206" spans="26:32" hidden="1">
      <c r="Z206" t="str">
        <f t="shared" si="25"/>
        <v/>
      </c>
      <c r="AA206" t="str">
        <f t="shared" si="26"/>
        <v/>
      </c>
      <c r="AB206" t="str">
        <f t="shared" si="27"/>
        <v/>
      </c>
      <c r="AC206" t="str">
        <f t="shared" si="21"/>
        <v/>
      </c>
      <c r="AD206" t="str">
        <f t="shared" si="22"/>
        <v/>
      </c>
      <c r="AE206" t="str">
        <f t="shared" si="23"/>
        <v/>
      </c>
      <c r="AF206" t="str">
        <f t="shared" si="24"/>
        <v/>
      </c>
    </row>
    <row r="207" spans="26:32" hidden="1">
      <c r="Z207" t="str">
        <f t="shared" si="25"/>
        <v/>
      </c>
      <c r="AA207" t="str">
        <f t="shared" si="26"/>
        <v/>
      </c>
      <c r="AB207" t="str">
        <f t="shared" si="27"/>
        <v/>
      </c>
      <c r="AC207" t="str">
        <f t="shared" si="21"/>
        <v/>
      </c>
      <c r="AD207" t="str">
        <f t="shared" si="22"/>
        <v/>
      </c>
      <c r="AE207" t="str">
        <f t="shared" si="23"/>
        <v/>
      </c>
      <c r="AF207" t="str">
        <f t="shared" si="24"/>
        <v/>
      </c>
    </row>
    <row r="208" spans="26:32" hidden="1">
      <c r="Z208" t="str">
        <f t="shared" si="25"/>
        <v/>
      </c>
      <c r="AA208" t="str">
        <f t="shared" si="26"/>
        <v/>
      </c>
      <c r="AB208" t="str">
        <f t="shared" si="27"/>
        <v/>
      </c>
      <c r="AC208" t="str">
        <f t="shared" si="21"/>
        <v/>
      </c>
      <c r="AD208" t="str">
        <f t="shared" si="22"/>
        <v/>
      </c>
      <c r="AE208" t="str">
        <f t="shared" si="23"/>
        <v/>
      </c>
      <c r="AF208" t="str">
        <f t="shared" si="24"/>
        <v/>
      </c>
    </row>
    <row r="209" spans="26:32" hidden="1">
      <c r="Z209" t="str">
        <f t="shared" si="25"/>
        <v/>
      </c>
      <c r="AA209" t="str">
        <f t="shared" si="26"/>
        <v/>
      </c>
      <c r="AB209" t="str">
        <f t="shared" si="27"/>
        <v/>
      </c>
      <c r="AC209" t="str">
        <f t="shared" si="21"/>
        <v/>
      </c>
      <c r="AD209" t="str">
        <f t="shared" si="22"/>
        <v/>
      </c>
      <c r="AE209" t="str">
        <f t="shared" si="23"/>
        <v/>
      </c>
      <c r="AF209" t="str">
        <f t="shared" si="24"/>
        <v/>
      </c>
    </row>
    <row r="210" spans="26:32" hidden="1">
      <c r="Z210" t="str">
        <f t="shared" si="25"/>
        <v/>
      </c>
      <c r="AA210" t="str">
        <f t="shared" si="26"/>
        <v/>
      </c>
      <c r="AB210" t="str">
        <f t="shared" si="27"/>
        <v/>
      </c>
      <c r="AC210" t="str">
        <f t="shared" si="21"/>
        <v/>
      </c>
      <c r="AD210" t="str">
        <f t="shared" si="22"/>
        <v/>
      </c>
      <c r="AE210" t="str">
        <f t="shared" si="23"/>
        <v/>
      </c>
      <c r="AF210" t="str">
        <f t="shared" si="24"/>
        <v/>
      </c>
    </row>
    <row r="211" spans="26:32" hidden="1">
      <c r="Z211" t="str">
        <f t="shared" si="25"/>
        <v/>
      </c>
      <c r="AA211" t="str">
        <f t="shared" si="26"/>
        <v/>
      </c>
      <c r="AB211" t="str">
        <f t="shared" si="27"/>
        <v/>
      </c>
      <c r="AC211" t="str">
        <f t="shared" si="21"/>
        <v/>
      </c>
      <c r="AD211" t="str">
        <f t="shared" si="22"/>
        <v/>
      </c>
      <c r="AE211" t="str">
        <f t="shared" si="23"/>
        <v/>
      </c>
      <c r="AF211" t="str">
        <f t="shared" si="24"/>
        <v/>
      </c>
    </row>
    <row r="212" spans="26:32" hidden="1">
      <c r="Z212" t="str">
        <f t="shared" si="25"/>
        <v/>
      </c>
      <c r="AA212" t="str">
        <f t="shared" si="26"/>
        <v/>
      </c>
      <c r="AB212" t="str">
        <f t="shared" si="27"/>
        <v/>
      </c>
      <c r="AC212" t="str">
        <f t="shared" si="21"/>
        <v/>
      </c>
      <c r="AD212" t="str">
        <f t="shared" si="22"/>
        <v/>
      </c>
      <c r="AE212" t="str">
        <f t="shared" si="23"/>
        <v/>
      </c>
      <c r="AF212" t="str">
        <f t="shared" si="24"/>
        <v/>
      </c>
    </row>
    <row r="213" spans="26:32" hidden="1">
      <c r="Z213" t="str">
        <f t="shared" si="25"/>
        <v/>
      </c>
      <c r="AA213" t="str">
        <f t="shared" si="26"/>
        <v/>
      </c>
      <c r="AB213" t="str">
        <f t="shared" si="27"/>
        <v/>
      </c>
      <c r="AC213" t="str">
        <f t="shared" si="21"/>
        <v/>
      </c>
      <c r="AD213" t="str">
        <f t="shared" si="22"/>
        <v/>
      </c>
      <c r="AE213" t="str">
        <f t="shared" si="23"/>
        <v/>
      </c>
      <c r="AF213" t="str">
        <f t="shared" si="24"/>
        <v/>
      </c>
    </row>
    <row r="214" spans="26:32" hidden="1">
      <c r="Z214" t="str">
        <f t="shared" si="25"/>
        <v/>
      </c>
      <c r="AA214" t="str">
        <f t="shared" si="26"/>
        <v/>
      </c>
      <c r="AB214" t="str">
        <f t="shared" si="27"/>
        <v/>
      </c>
      <c r="AC214" t="str">
        <f t="shared" si="21"/>
        <v/>
      </c>
      <c r="AD214" t="str">
        <f t="shared" si="22"/>
        <v/>
      </c>
      <c r="AE214" t="str">
        <f t="shared" si="23"/>
        <v/>
      </c>
      <c r="AF214" t="str">
        <f t="shared" si="24"/>
        <v/>
      </c>
    </row>
    <row r="215" spans="26:32" hidden="1">
      <c r="Z215" t="str">
        <f t="shared" si="25"/>
        <v/>
      </c>
      <c r="AA215" t="str">
        <f t="shared" si="26"/>
        <v/>
      </c>
      <c r="AB215" t="str">
        <f t="shared" si="27"/>
        <v/>
      </c>
      <c r="AC215" t="str">
        <f t="shared" si="21"/>
        <v/>
      </c>
      <c r="AD215" t="str">
        <f t="shared" si="22"/>
        <v/>
      </c>
      <c r="AE215" t="str">
        <f t="shared" si="23"/>
        <v/>
      </c>
      <c r="AF215" t="str">
        <f t="shared" si="24"/>
        <v/>
      </c>
    </row>
    <row r="216" spans="26:32" hidden="1">
      <c r="Z216" t="str">
        <f t="shared" si="25"/>
        <v/>
      </c>
      <c r="AA216" t="str">
        <f t="shared" si="26"/>
        <v/>
      </c>
      <c r="AB216" t="str">
        <f t="shared" si="27"/>
        <v/>
      </c>
      <c r="AC216" t="str">
        <f t="shared" si="21"/>
        <v/>
      </c>
      <c r="AD216" t="str">
        <f t="shared" si="22"/>
        <v/>
      </c>
      <c r="AE216" t="str">
        <f t="shared" si="23"/>
        <v/>
      </c>
      <c r="AF216" t="str">
        <f t="shared" si="24"/>
        <v/>
      </c>
    </row>
    <row r="217" spans="26:32" hidden="1">
      <c r="Z217" t="str">
        <f t="shared" si="25"/>
        <v/>
      </c>
      <c r="AA217" t="str">
        <f t="shared" si="26"/>
        <v/>
      </c>
      <c r="AB217" t="str">
        <f t="shared" si="27"/>
        <v/>
      </c>
      <c r="AC217" t="str">
        <f t="shared" si="21"/>
        <v/>
      </c>
      <c r="AD217" t="str">
        <f t="shared" si="22"/>
        <v/>
      </c>
      <c r="AE217" t="str">
        <f t="shared" si="23"/>
        <v/>
      </c>
      <c r="AF217" t="str">
        <f t="shared" si="24"/>
        <v/>
      </c>
    </row>
    <row r="218" spans="26:32" hidden="1">
      <c r="Z218" t="str">
        <f t="shared" si="25"/>
        <v/>
      </c>
      <c r="AA218" t="str">
        <f t="shared" si="26"/>
        <v/>
      </c>
      <c r="AB218" t="str">
        <f t="shared" si="27"/>
        <v/>
      </c>
      <c r="AC218" t="str">
        <f t="shared" si="21"/>
        <v/>
      </c>
      <c r="AD218" t="str">
        <f t="shared" si="22"/>
        <v/>
      </c>
      <c r="AE218" t="str">
        <f t="shared" si="23"/>
        <v/>
      </c>
      <c r="AF218" t="str">
        <f t="shared" si="24"/>
        <v/>
      </c>
    </row>
    <row r="219" spans="26:32" hidden="1">
      <c r="Z219" t="str">
        <f t="shared" si="25"/>
        <v/>
      </c>
      <c r="AA219" t="str">
        <f t="shared" si="26"/>
        <v/>
      </c>
      <c r="AB219" t="str">
        <f t="shared" si="27"/>
        <v/>
      </c>
      <c r="AC219" t="str">
        <f t="shared" si="21"/>
        <v/>
      </c>
      <c r="AD219" t="str">
        <f t="shared" si="22"/>
        <v/>
      </c>
      <c r="AE219" t="str">
        <f t="shared" si="23"/>
        <v/>
      </c>
      <c r="AF219" t="str">
        <f t="shared" si="24"/>
        <v/>
      </c>
    </row>
    <row r="220" spans="26:32" hidden="1">
      <c r="Z220" t="str">
        <f t="shared" si="25"/>
        <v/>
      </c>
      <c r="AA220" t="str">
        <f t="shared" si="26"/>
        <v/>
      </c>
      <c r="AB220" t="str">
        <f t="shared" si="27"/>
        <v/>
      </c>
      <c r="AC220" t="str">
        <f t="shared" si="21"/>
        <v/>
      </c>
      <c r="AD220" t="str">
        <f t="shared" si="22"/>
        <v/>
      </c>
      <c r="AE220" t="str">
        <f t="shared" si="23"/>
        <v/>
      </c>
      <c r="AF220" t="str">
        <f t="shared" si="24"/>
        <v/>
      </c>
    </row>
    <row r="221" spans="26:32" hidden="1">
      <c r="Z221" t="str">
        <f t="shared" si="25"/>
        <v/>
      </c>
      <c r="AA221" t="str">
        <f t="shared" si="26"/>
        <v/>
      </c>
      <c r="AB221" t="str">
        <f t="shared" si="27"/>
        <v/>
      </c>
      <c r="AC221" t="str">
        <f t="shared" si="21"/>
        <v/>
      </c>
      <c r="AD221" t="str">
        <f t="shared" si="22"/>
        <v/>
      </c>
      <c r="AE221" t="str">
        <f t="shared" si="23"/>
        <v/>
      </c>
      <c r="AF221" t="str">
        <f t="shared" si="24"/>
        <v/>
      </c>
    </row>
    <row r="222" spans="26:32" hidden="1">
      <c r="Z222" t="str">
        <f t="shared" si="25"/>
        <v/>
      </c>
      <c r="AA222" t="str">
        <f t="shared" si="26"/>
        <v/>
      </c>
      <c r="AB222" t="str">
        <f t="shared" si="27"/>
        <v/>
      </c>
      <c r="AC222" t="str">
        <f t="shared" si="21"/>
        <v/>
      </c>
      <c r="AD222" t="str">
        <f t="shared" si="22"/>
        <v/>
      </c>
      <c r="AE222" t="str">
        <f t="shared" si="23"/>
        <v/>
      </c>
      <c r="AF222" t="str">
        <f t="shared" si="24"/>
        <v/>
      </c>
    </row>
    <row r="223" spans="26:32" hidden="1">
      <c r="Z223" t="str">
        <f t="shared" si="25"/>
        <v/>
      </c>
      <c r="AA223" t="str">
        <f t="shared" si="26"/>
        <v/>
      </c>
      <c r="AB223" t="str">
        <f t="shared" si="27"/>
        <v/>
      </c>
      <c r="AC223" t="str">
        <f t="shared" si="21"/>
        <v/>
      </c>
      <c r="AD223" t="str">
        <f t="shared" si="22"/>
        <v/>
      </c>
      <c r="AE223" t="str">
        <f t="shared" si="23"/>
        <v/>
      </c>
      <c r="AF223" t="str">
        <f t="shared" si="24"/>
        <v/>
      </c>
    </row>
    <row r="224" spans="26:32" hidden="1">
      <c r="Z224" t="str">
        <f t="shared" si="25"/>
        <v/>
      </c>
      <c r="AA224" t="str">
        <f t="shared" si="26"/>
        <v/>
      </c>
      <c r="AB224" t="str">
        <f t="shared" si="27"/>
        <v/>
      </c>
      <c r="AC224" t="str">
        <f t="shared" si="21"/>
        <v/>
      </c>
      <c r="AD224" t="str">
        <f t="shared" si="22"/>
        <v/>
      </c>
      <c r="AE224" t="str">
        <f t="shared" si="23"/>
        <v/>
      </c>
      <c r="AF224" t="str">
        <f t="shared" si="24"/>
        <v/>
      </c>
    </row>
    <row r="225" spans="26:32" hidden="1">
      <c r="Z225" t="str">
        <f t="shared" si="25"/>
        <v/>
      </c>
      <c r="AA225" t="str">
        <f t="shared" si="26"/>
        <v/>
      </c>
      <c r="AB225" t="str">
        <f t="shared" si="27"/>
        <v/>
      </c>
      <c r="AC225" t="str">
        <f t="shared" si="21"/>
        <v/>
      </c>
      <c r="AD225" t="str">
        <f t="shared" si="22"/>
        <v/>
      </c>
      <c r="AE225" t="str">
        <f t="shared" si="23"/>
        <v/>
      </c>
      <c r="AF225" t="str">
        <f t="shared" si="24"/>
        <v/>
      </c>
    </row>
    <row r="226" spans="26:32" hidden="1">
      <c r="Z226" t="str">
        <f t="shared" si="25"/>
        <v/>
      </c>
      <c r="AA226" t="str">
        <f t="shared" si="26"/>
        <v/>
      </c>
      <c r="AB226" t="str">
        <f t="shared" si="27"/>
        <v/>
      </c>
      <c r="AC226" t="str">
        <f t="shared" si="21"/>
        <v/>
      </c>
      <c r="AD226" t="str">
        <f t="shared" si="22"/>
        <v/>
      </c>
      <c r="AE226" t="str">
        <f t="shared" si="23"/>
        <v/>
      </c>
      <c r="AF226" t="str">
        <f t="shared" si="24"/>
        <v/>
      </c>
    </row>
    <row r="227" spans="26:32" hidden="1">
      <c r="Z227" t="str">
        <f t="shared" si="25"/>
        <v/>
      </c>
      <c r="AA227" t="str">
        <f t="shared" si="26"/>
        <v/>
      </c>
      <c r="AB227" t="str">
        <f t="shared" si="27"/>
        <v/>
      </c>
      <c r="AC227" t="str">
        <f t="shared" si="21"/>
        <v/>
      </c>
      <c r="AD227" t="str">
        <f t="shared" si="22"/>
        <v/>
      </c>
      <c r="AE227" t="str">
        <f t="shared" si="23"/>
        <v/>
      </c>
      <c r="AF227" t="str">
        <f t="shared" si="24"/>
        <v/>
      </c>
    </row>
    <row r="228" spans="26:32" hidden="1">
      <c r="Z228" t="str">
        <f t="shared" si="25"/>
        <v/>
      </c>
      <c r="AA228" t="str">
        <f t="shared" si="26"/>
        <v/>
      </c>
      <c r="AB228" t="str">
        <f t="shared" si="27"/>
        <v/>
      </c>
      <c r="AC228" t="str">
        <f t="shared" si="21"/>
        <v/>
      </c>
      <c r="AD228" t="str">
        <f t="shared" si="22"/>
        <v/>
      </c>
      <c r="AE228" t="str">
        <f t="shared" si="23"/>
        <v/>
      </c>
      <c r="AF228" t="str">
        <f t="shared" si="24"/>
        <v/>
      </c>
    </row>
    <row r="229" spans="26:32" hidden="1">
      <c r="Z229" t="str">
        <f t="shared" si="25"/>
        <v/>
      </c>
      <c r="AA229" t="str">
        <f t="shared" si="26"/>
        <v/>
      </c>
      <c r="AB229" t="str">
        <f t="shared" si="27"/>
        <v/>
      </c>
      <c r="AC229" t="str">
        <f t="shared" si="21"/>
        <v/>
      </c>
      <c r="AD229" t="str">
        <f t="shared" si="22"/>
        <v/>
      </c>
      <c r="AE229" t="str">
        <f t="shared" si="23"/>
        <v/>
      </c>
      <c r="AF229" t="str">
        <f t="shared" si="24"/>
        <v/>
      </c>
    </row>
    <row r="230" spans="26:32" hidden="1">
      <c r="Z230" t="str">
        <f t="shared" si="25"/>
        <v/>
      </c>
      <c r="AA230" t="str">
        <f t="shared" si="26"/>
        <v/>
      </c>
      <c r="AB230" t="str">
        <f t="shared" si="27"/>
        <v/>
      </c>
      <c r="AC230" t="str">
        <f t="shared" si="21"/>
        <v/>
      </c>
      <c r="AD230" t="str">
        <f t="shared" si="22"/>
        <v/>
      </c>
      <c r="AE230" t="str">
        <f t="shared" si="23"/>
        <v/>
      </c>
      <c r="AF230" t="str">
        <f t="shared" si="24"/>
        <v/>
      </c>
    </row>
    <row r="231" spans="26:32" hidden="1">
      <c r="Z231" t="str">
        <f t="shared" si="25"/>
        <v/>
      </c>
      <c r="AA231" t="str">
        <f t="shared" si="26"/>
        <v/>
      </c>
      <c r="AB231" t="str">
        <f t="shared" si="27"/>
        <v/>
      </c>
      <c r="AC231" t="str">
        <f t="shared" si="21"/>
        <v/>
      </c>
      <c r="AD231" t="str">
        <f t="shared" si="22"/>
        <v/>
      </c>
      <c r="AE231" t="str">
        <f t="shared" si="23"/>
        <v/>
      </c>
      <c r="AF231" t="str">
        <f t="shared" si="24"/>
        <v/>
      </c>
    </row>
    <row r="232" spans="26:32" hidden="1">
      <c r="Z232" t="str">
        <f t="shared" si="25"/>
        <v/>
      </c>
      <c r="AA232" t="str">
        <f t="shared" si="26"/>
        <v/>
      </c>
      <c r="AB232" t="str">
        <f t="shared" si="27"/>
        <v/>
      </c>
      <c r="AC232" t="str">
        <f t="shared" si="21"/>
        <v/>
      </c>
      <c r="AD232" t="str">
        <f t="shared" si="22"/>
        <v/>
      </c>
      <c r="AE232" t="str">
        <f t="shared" si="23"/>
        <v/>
      </c>
      <c r="AF232" t="str">
        <f t="shared" si="24"/>
        <v/>
      </c>
    </row>
    <row r="233" spans="26:32" hidden="1">
      <c r="Z233" t="str">
        <f t="shared" si="25"/>
        <v/>
      </c>
      <c r="AA233" t="str">
        <f t="shared" si="26"/>
        <v/>
      </c>
      <c r="AB233" t="str">
        <f t="shared" si="27"/>
        <v/>
      </c>
      <c r="AC233" t="str">
        <f t="shared" si="21"/>
        <v/>
      </c>
      <c r="AD233" t="str">
        <f t="shared" si="22"/>
        <v/>
      </c>
      <c r="AE233" t="str">
        <f t="shared" si="23"/>
        <v/>
      </c>
      <c r="AF233" t="str">
        <f t="shared" si="24"/>
        <v/>
      </c>
    </row>
    <row r="234" spans="26:32" hidden="1">
      <c r="Z234" t="str">
        <f t="shared" si="25"/>
        <v/>
      </c>
      <c r="AA234" t="str">
        <f t="shared" si="26"/>
        <v/>
      </c>
      <c r="AB234" t="str">
        <f t="shared" si="27"/>
        <v/>
      </c>
      <c r="AC234" t="str">
        <f t="shared" si="21"/>
        <v/>
      </c>
      <c r="AD234" t="str">
        <f t="shared" si="22"/>
        <v/>
      </c>
      <c r="AE234" t="str">
        <f t="shared" si="23"/>
        <v/>
      </c>
      <c r="AF234" t="str">
        <f t="shared" si="24"/>
        <v/>
      </c>
    </row>
    <row r="235" spans="26:32" hidden="1">
      <c r="Z235" t="str">
        <f t="shared" si="25"/>
        <v/>
      </c>
      <c r="AA235" t="str">
        <f t="shared" si="26"/>
        <v/>
      </c>
      <c r="AB235" t="str">
        <f t="shared" si="27"/>
        <v/>
      </c>
      <c r="AC235" t="str">
        <f t="shared" si="21"/>
        <v/>
      </c>
      <c r="AD235" t="str">
        <f t="shared" si="22"/>
        <v/>
      </c>
      <c r="AE235" t="str">
        <f t="shared" si="23"/>
        <v/>
      </c>
      <c r="AF235" t="str">
        <f t="shared" si="24"/>
        <v/>
      </c>
    </row>
    <row r="236" spans="26:32" hidden="1">
      <c r="Z236" t="str">
        <f t="shared" si="25"/>
        <v/>
      </c>
      <c r="AA236" t="str">
        <f t="shared" si="26"/>
        <v/>
      </c>
      <c r="AB236" t="str">
        <f t="shared" si="27"/>
        <v/>
      </c>
      <c r="AC236" t="str">
        <f t="shared" si="21"/>
        <v/>
      </c>
      <c r="AD236" t="str">
        <f t="shared" si="22"/>
        <v/>
      </c>
      <c r="AE236" t="str">
        <f t="shared" si="23"/>
        <v/>
      </c>
      <c r="AF236" t="str">
        <f t="shared" si="24"/>
        <v/>
      </c>
    </row>
    <row r="237" spans="26:32" hidden="1">
      <c r="Z237" t="str">
        <f t="shared" si="25"/>
        <v/>
      </c>
      <c r="AA237" t="str">
        <f t="shared" si="26"/>
        <v/>
      </c>
      <c r="AB237" t="str">
        <f t="shared" si="27"/>
        <v/>
      </c>
      <c r="AC237" t="str">
        <f t="shared" si="21"/>
        <v/>
      </c>
      <c r="AD237" t="str">
        <f t="shared" si="22"/>
        <v/>
      </c>
      <c r="AE237" t="str">
        <f t="shared" si="23"/>
        <v/>
      </c>
      <c r="AF237" t="str">
        <f t="shared" si="24"/>
        <v/>
      </c>
    </row>
    <row r="238" spans="26:32" hidden="1">
      <c r="Z238" t="str">
        <f t="shared" si="25"/>
        <v/>
      </c>
      <c r="AA238" t="str">
        <f t="shared" si="26"/>
        <v/>
      </c>
      <c r="AB238" t="str">
        <f t="shared" si="27"/>
        <v/>
      </c>
      <c r="AC238" t="str">
        <f t="shared" si="21"/>
        <v/>
      </c>
      <c r="AD238" t="str">
        <f t="shared" si="22"/>
        <v/>
      </c>
      <c r="AE238" t="str">
        <f t="shared" si="23"/>
        <v/>
      </c>
      <c r="AF238" t="str">
        <f t="shared" si="24"/>
        <v/>
      </c>
    </row>
    <row r="239" spans="26:32" hidden="1">
      <c r="Z239" t="str">
        <f t="shared" si="25"/>
        <v/>
      </c>
      <c r="AA239" t="str">
        <f t="shared" si="26"/>
        <v/>
      </c>
      <c r="AB239" t="str">
        <f t="shared" si="27"/>
        <v/>
      </c>
      <c r="AC239" t="str">
        <f t="shared" si="21"/>
        <v/>
      </c>
      <c r="AD239" t="str">
        <f t="shared" si="22"/>
        <v/>
      </c>
      <c r="AE239" t="str">
        <f t="shared" si="23"/>
        <v/>
      </c>
      <c r="AF239" t="str">
        <f t="shared" si="24"/>
        <v/>
      </c>
    </row>
    <row r="240" spans="26:32" hidden="1">
      <c r="Z240" t="str">
        <f t="shared" si="25"/>
        <v/>
      </c>
      <c r="AA240" t="str">
        <f t="shared" si="26"/>
        <v/>
      </c>
      <c r="AB240" t="str">
        <f t="shared" si="27"/>
        <v/>
      </c>
      <c r="AC240" t="str">
        <f t="shared" si="21"/>
        <v/>
      </c>
      <c r="AD240" t="str">
        <f t="shared" si="22"/>
        <v/>
      </c>
      <c r="AE240" t="str">
        <f t="shared" si="23"/>
        <v/>
      </c>
      <c r="AF240" t="str">
        <f t="shared" si="24"/>
        <v/>
      </c>
    </row>
    <row r="241" spans="26:32" hidden="1">
      <c r="Z241" t="str">
        <f t="shared" si="25"/>
        <v/>
      </c>
      <c r="AA241" t="str">
        <f t="shared" si="26"/>
        <v/>
      </c>
      <c r="AB241" t="str">
        <f t="shared" si="27"/>
        <v/>
      </c>
      <c r="AC241" t="str">
        <f t="shared" si="21"/>
        <v/>
      </c>
      <c r="AD241" t="str">
        <f t="shared" si="22"/>
        <v/>
      </c>
      <c r="AE241" t="str">
        <f t="shared" si="23"/>
        <v/>
      </c>
      <c r="AF241" t="str">
        <f t="shared" si="24"/>
        <v/>
      </c>
    </row>
    <row r="242" spans="26:32" hidden="1">
      <c r="Z242" t="str">
        <f t="shared" si="25"/>
        <v/>
      </c>
      <c r="AA242" t="str">
        <f t="shared" si="26"/>
        <v/>
      </c>
      <c r="AB242" t="str">
        <f t="shared" si="27"/>
        <v/>
      </c>
      <c r="AC242" t="str">
        <f t="shared" si="21"/>
        <v/>
      </c>
      <c r="AD242" t="str">
        <f t="shared" si="22"/>
        <v/>
      </c>
      <c r="AE242" t="str">
        <f t="shared" si="23"/>
        <v/>
      </c>
      <c r="AF242" t="str">
        <f t="shared" si="24"/>
        <v/>
      </c>
    </row>
    <row r="243" spans="26:32" hidden="1">
      <c r="Z243" t="str">
        <f t="shared" si="25"/>
        <v/>
      </c>
      <c r="AA243" t="str">
        <f t="shared" si="26"/>
        <v/>
      </c>
      <c r="AB243" t="str">
        <f t="shared" si="27"/>
        <v/>
      </c>
      <c r="AC243" t="str">
        <f t="shared" si="21"/>
        <v/>
      </c>
      <c r="AD243" t="str">
        <f t="shared" si="22"/>
        <v/>
      </c>
      <c r="AE243" t="str">
        <f t="shared" si="23"/>
        <v/>
      </c>
      <c r="AF243" t="str">
        <f t="shared" si="24"/>
        <v/>
      </c>
    </row>
    <row r="244" spans="26:32" hidden="1">
      <c r="Z244" t="str">
        <f t="shared" si="25"/>
        <v/>
      </c>
      <c r="AA244" t="str">
        <f t="shared" si="26"/>
        <v/>
      </c>
      <c r="AB244" t="str">
        <f t="shared" si="27"/>
        <v/>
      </c>
      <c r="AC244" t="str">
        <f t="shared" si="21"/>
        <v/>
      </c>
      <c r="AD244" t="str">
        <f t="shared" si="22"/>
        <v/>
      </c>
      <c r="AE244" t="str">
        <f t="shared" si="23"/>
        <v/>
      </c>
      <c r="AF244" t="str">
        <f t="shared" si="24"/>
        <v/>
      </c>
    </row>
    <row r="245" spans="26:32" hidden="1">
      <c r="Z245" t="str">
        <f t="shared" si="25"/>
        <v/>
      </c>
      <c r="AA245" t="str">
        <f t="shared" si="26"/>
        <v/>
      </c>
      <c r="AB245" t="str">
        <f t="shared" si="27"/>
        <v/>
      </c>
      <c r="AC245" t="str">
        <f t="shared" si="21"/>
        <v/>
      </c>
      <c r="AD245" t="str">
        <f t="shared" si="22"/>
        <v/>
      </c>
      <c r="AE245" t="str">
        <f t="shared" si="23"/>
        <v/>
      </c>
      <c r="AF245" t="str">
        <f t="shared" si="24"/>
        <v/>
      </c>
    </row>
    <row r="246" spans="26:32" hidden="1">
      <c r="Z246" t="str">
        <f t="shared" si="25"/>
        <v/>
      </c>
      <c r="AA246" t="str">
        <f t="shared" si="26"/>
        <v/>
      </c>
      <c r="AB246" t="str">
        <f t="shared" si="27"/>
        <v/>
      </c>
      <c r="AC246" t="str">
        <f t="shared" si="21"/>
        <v/>
      </c>
      <c r="AD246" t="str">
        <f t="shared" si="22"/>
        <v/>
      </c>
      <c r="AE246" t="str">
        <f t="shared" si="23"/>
        <v/>
      </c>
      <c r="AF246" t="str">
        <f t="shared" si="24"/>
        <v/>
      </c>
    </row>
    <row r="247" spans="26:32" hidden="1">
      <c r="Z247" t="str">
        <f t="shared" si="25"/>
        <v/>
      </c>
      <c r="AA247" t="str">
        <f t="shared" si="26"/>
        <v/>
      </c>
      <c r="AB247" t="str">
        <f t="shared" si="27"/>
        <v/>
      </c>
      <c r="AC247" t="str">
        <f t="shared" si="21"/>
        <v/>
      </c>
      <c r="AD247" t="str">
        <f t="shared" si="22"/>
        <v/>
      </c>
      <c r="AE247" t="str">
        <f t="shared" si="23"/>
        <v/>
      </c>
      <c r="AF247" t="str">
        <f t="shared" si="24"/>
        <v/>
      </c>
    </row>
    <row r="248" spans="26:32" hidden="1">
      <c r="Z248" t="str">
        <f t="shared" si="25"/>
        <v/>
      </c>
      <c r="AA248" t="str">
        <f t="shared" si="26"/>
        <v/>
      </c>
      <c r="AB248" t="str">
        <f t="shared" si="27"/>
        <v/>
      </c>
      <c r="AC248" t="str">
        <f t="shared" si="21"/>
        <v/>
      </c>
      <c r="AD248" t="str">
        <f t="shared" si="22"/>
        <v/>
      </c>
      <c r="AE248" t="str">
        <f t="shared" si="23"/>
        <v/>
      </c>
      <c r="AF248" t="str">
        <f t="shared" si="24"/>
        <v/>
      </c>
    </row>
    <row r="249" spans="26:32" hidden="1">
      <c r="Z249" t="str">
        <f t="shared" si="25"/>
        <v/>
      </c>
      <c r="AA249" t="str">
        <f t="shared" si="26"/>
        <v/>
      </c>
      <c r="AB249" t="str">
        <f t="shared" si="27"/>
        <v/>
      </c>
      <c r="AC249" t="str">
        <f t="shared" si="21"/>
        <v/>
      </c>
      <c r="AD249" t="str">
        <f t="shared" si="22"/>
        <v/>
      </c>
      <c r="AE249" t="str">
        <f t="shared" si="23"/>
        <v/>
      </c>
      <c r="AF249" t="str">
        <f t="shared" si="24"/>
        <v/>
      </c>
    </row>
    <row r="250" spans="26:32" hidden="1">
      <c r="Z250" t="str">
        <f t="shared" si="25"/>
        <v/>
      </c>
      <c r="AA250" t="str">
        <f t="shared" si="26"/>
        <v/>
      </c>
      <c r="AB250" t="str">
        <f t="shared" si="27"/>
        <v/>
      </c>
      <c r="AC250" t="str">
        <f t="shared" si="21"/>
        <v/>
      </c>
      <c r="AD250" t="str">
        <f t="shared" si="22"/>
        <v/>
      </c>
      <c r="AE250" t="str">
        <f t="shared" si="23"/>
        <v/>
      </c>
      <c r="AF250" t="str">
        <f t="shared" si="24"/>
        <v/>
      </c>
    </row>
    <row r="251" spans="26:32" hidden="1">
      <c r="Z251" t="str">
        <f t="shared" si="25"/>
        <v/>
      </c>
      <c r="AA251" t="str">
        <f t="shared" si="26"/>
        <v/>
      </c>
      <c r="AB251" t="str">
        <f t="shared" si="27"/>
        <v/>
      </c>
      <c r="AC251" t="str">
        <f t="shared" si="21"/>
        <v/>
      </c>
      <c r="AD251" t="str">
        <f t="shared" si="22"/>
        <v/>
      </c>
      <c r="AE251" t="str">
        <f t="shared" si="23"/>
        <v/>
      </c>
      <c r="AF251" t="str">
        <f t="shared" si="24"/>
        <v/>
      </c>
    </row>
    <row r="252" spans="26:32" hidden="1">
      <c r="Z252" t="str">
        <f t="shared" si="25"/>
        <v/>
      </c>
      <c r="AA252" t="str">
        <f t="shared" si="26"/>
        <v/>
      </c>
      <c r="AB252" t="str">
        <f t="shared" si="27"/>
        <v/>
      </c>
      <c r="AC252" t="str">
        <f t="shared" si="21"/>
        <v/>
      </c>
      <c r="AD252" t="str">
        <f t="shared" si="22"/>
        <v/>
      </c>
      <c r="AE252" t="str">
        <f t="shared" si="23"/>
        <v/>
      </c>
      <c r="AF252" t="str">
        <f t="shared" si="24"/>
        <v/>
      </c>
    </row>
    <row r="253" spans="26:32" hidden="1">
      <c r="Z253" t="str">
        <f t="shared" si="25"/>
        <v/>
      </c>
      <c r="AA253" t="str">
        <f t="shared" si="26"/>
        <v/>
      </c>
      <c r="AB253" t="str">
        <f t="shared" si="27"/>
        <v/>
      </c>
      <c r="AC253" t="str">
        <f t="shared" si="21"/>
        <v/>
      </c>
      <c r="AD253" t="str">
        <f t="shared" si="22"/>
        <v/>
      </c>
      <c r="AE253" t="str">
        <f t="shared" si="23"/>
        <v/>
      </c>
      <c r="AF253" t="str">
        <f t="shared" si="24"/>
        <v/>
      </c>
    </row>
    <row r="254" spans="26:32" hidden="1">
      <c r="Z254" t="str">
        <f t="shared" si="25"/>
        <v/>
      </c>
      <c r="AA254" t="str">
        <f t="shared" si="26"/>
        <v/>
      </c>
      <c r="AB254" t="str">
        <f t="shared" si="27"/>
        <v/>
      </c>
      <c r="AC254" t="str">
        <f t="shared" si="21"/>
        <v/>
      </c>
      <c r="AD254" t="str">
        <f t="shared" si="22"/>
        <v/>
      </c>
      <c r="AE254" t="str">
        <f t="shared" si="23"/>
        <v/>
      </c>
      <c r="AF254" t="str">
        <f t="shared" si="24"/>
        <v/>
      </c>
    </row>
    <row r="255" spans="26:32" hidden="1">
      <c r="Z255" t="str">
        <f t="shared" si="25"/>
        <v/>
      </c>
      <c r="AA255" t="str">
        <f t="shared" si="26"/>
        <v/>
      </c>
      <c r="AB255" t="str">
        <f t="shared" si="27"/>
        <v/>
      </c>
      <c r="AC255" t="str">
        <f t="shared" si="21"/>
        <v/>
      </c>
      <c r="AD255" t="str">
        <f t="shared" si="22"/>
        <v/>
      </c>
      <c r="AE255" t="str">
        <f t="shared" si="23"/>
        <v/>
      </c>
      <c r="AF255" t="str">
        <f t="shared" si="24"/>
        <v/>
      </c>
    </row>
    <row r="256" spans="26:32" hidden="1">
      <c r="Z256" t="str">
        <f t="shared" si="25"/>
        <v/>
      </c>
      <c r="AA256" t="str">
        <f t="shared" si="26"/>
        <v/>
      </c>
      <c r="AB256" t="str">
        <f t="shared" si="27"/>
        <v/>
      </c>
      <c r="AC256" t="str">
        <f t="shared" si="21"/>
        <v/>
      </c>
      <c r="AD256" t="str">
        <f t="shared" si="22"/>
        <v/>
      </c>
      <c r="AE256" t="str">
        <f t="shared" si="23"/>
        <v/>
      </c>
      <c r="AF256" t="str">
        <f t="shared" si="24"/>
        <v/>
      </c>
    </row>
    <row r="257" spans="26:32" hidden="1">
      <c r="Z257" t="str">
        <f t="shared" si="25"/>
        <v/>
      </c>
      <c r="AA257" t="str">
        <f t="shared" si="26"/>
        <v/>
      </c>
      <c r="AB257" t="str">
        <f t="shared" si="27"/>
        <v/>
      </c>
      <c r="AC257" t="str">
        <f t="shared" si="21"/>
        <v/>
      </c>
      <c r="AD257" t="str">
        <f t="shared" si="22"/>
        <v/>
      </c>
      <c r="AE257" t="str">
        <f t="shared" si="23"/>
        <v/>
      </c>
      <c r="AF257" t="str">
        <f t="shared" si="24"/>
        <v/>
      </c>
    </row>
    <row r="258" spans="26:32" hidden="1">
      <c r="Z258" t="str">
        <f t="shared" si="25"/>
        <v/>
      </c>
      <c r="AA258" t="str">
        <f t="shared" si="26"/>
        <v/>
      </c>
      <c r="AB258" t="str">
        <f t="shared" si="27"/>
        <v/>
      </c>
      <c r="AC258" t="str">
        <f t="shared" si="21"/>
        <v/>
      </c>
      <c r="AD258" t="str">
        <f t="shared" si="22"/>
        <v/>
      </c>
      <c r="AE258" t="str">
        <f t="shared" si="23"/>
        <v/>
      </c>
      <c r="AF258" t="str">
        <f t="shared" si="24"/>
        <v/>
      </c>
    </row>
    <row r="259" spans="26:32" hidden="1">
      <c r="Z259" t="str">
        <f t="shared" si="25"/>
        <v/>
      </c>
      <c r="AA259" t="str">
        <f t="shared" si="26"/>
        <v/>
      </c>
      <c r="AB259" t="str">
        <f t="shared" si="27"/>
        <v/>
      </c>
      <c r="AC259" t="str">
        <f t="shared" si="21"/>
        <v/>
      </c>
      <c r="AD259" t="str">
        <f t="shared" si="22"/>
        <v/>
      </c>
      <c r="AE259" t="str">
        <f t="shared" si="23"/>
        <v/>
      </c>
      <c r="AF259" t="str">
        <f t="shared" si="24"/>
        <v/>
      </c>
    </row>
    <row r="260" spans="26:32" hidden="1">
      <c r="Z260" t="str">
        <f t="shared" si="25"/>
        <v/>
      </c>
      <c r="AA260" t="str">
        <f t="shared" si="26"/>
        <v/>
      </c>
      <c r="AB260" t="str">
        <f t="shared" si="27"/>
        <v/>
      </c>
      <c r="AC260" t="str">
        <f t="shared" si="21"/>
        <v/>
      </c>
      <c r="AD260" t="str">
        <f t="shared" si="22"/>
        <v/>
      </c>
      <c r="AE260" t="str">
        <f t="shared" si="23"/>
        <v/>
      </c>
      <c r="AF260" t="str">
        <f t="shared" si="24"/>
        <v/>
      </c>
    </row>
    <row r="261" spans="26:32" hidden="1">
      <c r="Z261" t="str">
        <f t="shared" si="25"/>
        <v/>
      </c>
      <c r="AA261" t="str">
        <f t="shared" si="26"/>
        <v/>
      </c>
      <c r="AB261" t="str">
        <f t="shared" si="27"/>
        <v/>
      </c>
      <c r="AC261" t="str">
        <f t="shared" ref="AC261:AC293" si="28">IF(AC260&lt;$J$10,AC260+1,"")</f>
        <v/>
      </c>
      <c r="AD261" t="str">
        <f t="shared" ref="AD261:AD293" si="29">IF(AD260&lt;$J$12,AD260+1,"")</f>
        <v/>
      </c>
      <c r="AE261" t="str">
        <f t="shared" ref="AE261:AE293" si="30">IF(AE260&lt;$J$14,AE260+1,"")</f>
        <v/>
      </c>
      <c r="AF261" t="str">
        <f t="shared" ref="AF261:AF293" si="31">IF(AF260&lt;$J$16,AF260+1,"")</f>
        <v/>
      </c>
    </row>
    <row r="262" spans="26:32" hidden="1">
      <c r="Z262" t="str">
        <f t="shared" si="25"/>
        <v/>
      </c>
      <c r="AA262" t="str">
        <f t="shared" si="26"/>
        <v/>
      </c>
      <c r="AB262" t="str">
        <f t="shared" si="27"/>
        <v/>
      </c>
      <c r="AC262" t="str">
        <f t="shared" si="28"/>
        <v/>
      </c>
      <c r="AD262" t="str">
        <f t="shared" si="29"/>
        <v/>
      </c>
      <c r="AE262" t="str">
        <f t="shared" si="30"/>
        <v/>
      </c>
      <c r="AF262" t="str">
        <f t="shared" si="31"/>
        <v/>
      </c>
    </row>
    <row r="263" spans="26:32" hidden="1">
      <c r="Z263" t="str">
        <f t="shared" si="25"/>
        <v/>
      </c>
      <c r="AA263" t="str">
        <f t="shared" si="26"/>
        <v/>
      </c>
      <c r="AB263" t="str">
        <f t="shared" si="27"/>
        <v/>
      </c>
      <c r="AC263" t="str">
        <f t="shared" si="28"/>
        <v/>
      </c>
      <c r="AD263" t="str">
        <f t="shared" si="29"/>
        <v/>
      </c>
      <c r="AE263" t="str">
        <f t="shared" si="30"/>
        <v/>
      </c>
      <c r="AF263" t="str">
        <f t="shared" si="31"/>
        <v/>
      </c>
    </row>
    <row r="264" spans="26:32" hidden="1">
      <c r="Z264" t="str">
        <f t="shared" si="25"/>
        <v/>
      </c>
      <c r="AA264" t="str">
        <f t="shared" si="26"/>
        <v/>
      </c>
      <c r="AB264" t="str">
        <f t="shared" si="27"/>
        <v/>
      </c>
      <c r="AC264" t="str">
        <f t="shared" si="28"/>
        <v/>
      </c>
      <c r="AD264" t="str">
        <f t="shared" si="29"/>
        <v/>
      </c>
      <c r="AE264" t="str">
        <f t="shared" si="30"/>
        <v/>
      </c>
      <c r="AF264" t="str">
        <f t="shared" si="31"/>
        <v/>
      </c>
    </row>
    <row r="265" spans="26:32" hidden="1">
      <c r="Z265" t="str">
        <f t="shared" si="25"/>
        <v/>
      </c>
      <c r="AA265" t="str">
        <f t="shared" si="26"/>
        <v/>
      </c>
      <c r="AB265" t="str">
        <f t="shared" si="27"/>
        <v/>
      </c>
      <c r="AC265" t="str">
        <f t="shared" si="28"/>
        <v/>
      </c>
      <c r="AD265" t="str">
        <f t="shared" si="29"/>
        <v/>
      </c>
      <c r="AE265" t="str">
        <f t="shared" si="30"/>
        <v/>
      </c>
      <c r="AF265" t="str">
        <f t="shared" si="31"/>
        <v/>
      </c>
    </row>
    <row r="266" spans="26:32" hidden="1">
      <c r="Z266" t="str">
        <f t="shared" si="25"/>
        <v/>
      </c>
      <c r="AA266" t="str">
        <f t="shared" si="26"/>
        <v/>
      </c>
      <c r="AB266" t="str">
        <f t="shared" si="27"/>
        <v/>
      </c>
      <c r="AC266" t="str">
        <f t="shared" si="28"/>
        <v/>
      </c>
      <c r="AD266" t="str">
        <f t="shared" si="29"/>
        <v/>
      </c>
      <c r="AE266" t="str">
        <f t="shared" si="30"/>
        <v/>
      </c>
      <c r="AF266" t="str">
        <f t="shared" si="31"/>
        <v/>
      </c>
    </row>
    <row r="267" spans="26:32" hidden="1">
      <c r="Z267" t="str">
        <f t="shared" ref="Z267:Z293" si="32">IF(Z266&lt;$J$6,Z266+1,"")</f>
        <v/>
      </c>
      <c r="AA267" t="str">
        <f t="shared" ref="AA267:AA293" si="33">IF(AA266&lt;$J$7,AA266+1,"")</f>
        <v/>
      </c>
      <c r="AB267" t="str">
        <f t="shared" ref="AB267:AB293" si="34">IF(AB266&lt;$J$8,AB266+1,"")</f>
        <v/>
      </c>
      <c r="AC267" t="str">
        <f t="shared" si="28"/>
        <v/>
      </c>
      <c r="AD267" t="str">
        <f t="shared" si="29"/>
        <v/>
      </c>
      <c r="AE267" t="str">
        <f t="shared" si="30"/>
        <v/>
      </c>
      <c r="AF267" t="str">
        <f t="shared" si="31"/>
        <v/>
      </c>
    </row>
    <row r="268" spans="26:32" hidden="1">
      <c r="Z268" t="str">
        <f t="shared" si="32"/>
        <v/>
      </c>
      <c r="AA268" t="str">
        <f t="shared" si="33"/>
        <v/>
      </c>
      <c r="AB268" t="str">
        <f t="shared" si="34"/>
        <v/>
      </c>
      <c r="AC268" t="str">
        <f t="shared" si="28"/>
        <v/>
      </c>
      <c r="AD268" t="str">
        <f t="shared" si="29"/>
        <v/>
      </c>
      <c r="AE268" t="str">
        <f t="shared" si="30"/>
        <v/>
      </c>
      <c r="AF268" t="str">
        <f t="shared" si="31"/>
        <v/>
      </c>
    </row>
    <row r="269" spans="26:32" hidden="1">
      <c r="Z269" t="str">
        <f t="shared" si="32"/>
        <v/>
      </c>
      <c r="AA269" t="str">
        <f t="shared" si="33"/>
        <v/>
      </c>
      <c r="AB269" t="str">
        <f t="shared" si="34"/>
        <v/>
      </c>
      <c r="AC269" t="str">
        <f t="shared" si="28"/>
        <v/>
      </c>
      <c r="AD269" t="str">
        <f t="shared" si="29"/>
        <v/>
      </c>
      <c r="AE269" t="str">
        <f t="shared" si="30"/>
        <v/>
      </c>
      <c r="AF269" t="str">
        <f t="shared" si="31"/>
        <v/>
      </c>
    </row>
    <row r="270" spans="26:32" hidden="1">
      <c r="Z270" t="str">
        <f t="shared" si="32"/>
        <v/>
      </c>
      <c r="AA270" t="str">
        <f t="shared" si="33"/>
        <v/>
      </c>
      <c r="AB270" t="str">
        <f t="shared" si="34"/>
        <v/>
      </c>
      <c r="AC270" t="str">
        <f t="shared" si="28"/>
        <v/>
      </c>
      <c r="AD270" t="str">
        <f t="shared" si="29"/>
        <v/>
      </c>
      <c r="AE270" t="str">
        <f t="shared" si="30"/>
        <v/>
      </c>
      <c r="AF270" t="str">
        <f t="shared" si="31"/>
        <v/>
      </c>
    </row>
    <row r="271" spans="26:32" hidden="1">
      <c r="Z271" t="str">
        <f t="shared" si="32"/>
        <v/>
      </c>
      <c r="AA271" t="str">
        <f t="shared" si="33"/>
        <v/>
      </c>
      <c r="AB271" t="str">
        <f t="shared" si="34"/>
        <v/>
      </c>
      <c r="AC271" t="str">
        <f t="shared" si="28"/>
        <v/>
      </c>
      <c r="AD271" t="str">
        <f t="shared" si="29"/>
        <v/>
      </c>
      <c r="AE271" t="str">
        <f t="shared" si="30"/>
        <v/>
      </c>
      <c r="AF271" t="str">
        <f t="shared" si="31"/>
        <v/>
      </c>
    </row>
    <row r="272" spans="26:32" hidden="1">
      <c r="Z272" t="str">
        <f t="shared" si="32"/>
        <v/>
      </c>
      <c r="AA272" t="str">
        <f t="shared" si="33"/>
        <v/>
      </c>
      <c r="AB272" t="str">
        <f t="shared" si="34"/>
        <v/>
      </c>
      <c r="AC272" t="str">
        <f t="shared" si="28"/>
        <v/>
      </c>
      <c r="AD272" t="str">
        <f t="shared" si="29"/>
        <v/>
      </c>
      <c r="AE272" t="str">
        <f t="shared" si="30"/>
        <v/>
      </c>
      <c r="AF272" t="str">
        <f t="shared" si="31"/>
        <v/>
      </c>
    </row>
    <row r="273" spans="26:32" hidden="1">
      <c r="Z273" t="str">
        <f t="shared" si="32"/>
        <v/>
      </c>
      <c r="AA273" t="str">
        <f t="shared" si="33"/>
        <v/>
      </c>
      <c r="AB273" t="str">
        <f t="shared" si="34"/>
        <v/>
      </c>
      <c r="AC273" t="str">
        <f t="shared" si="28"/>
        <v/>
      </c>
      <c r="AD273" t="str">
        <f t="shared" si="29"/>
        <v/>
      </c>
      <c r="AE273" t="str">
        <f t="shared" si="30"/>
        <v/>
      </c>
      <c r="AF273" t="str">
        <f t="shared" si="31"/>
        <v/>
      </c>
    </row>
    <row r="274" spans="26:32" hidden="1">
      <c r="Z274" t="str">
        <f t="shared" si="32"/>
        <v/>
      </c>
      <c r="AA274" t="str">
        <f t="shared" si="33"/>
        <v/>
      </c>
      <c r="AB274" t="str">
        <f t="shared" si="34"/>
        <v/>
      </c>
      <c r="AC274" t="str">
        <f t="shared" si="28"/>
        <v/>
      </c>
      <c r="AD274" t="str">
        <f t="shared" si="29"/>
        <v/>
      </c>
      <c r="AE274" t="str">
        <f t="shared" si="30"/>
        <v/>
      </c>
      <c r="AF274" t="str">
        <f t="shared" si="31"/>
        <v/>
      </c>
    </row>
    <row r="275" spans="26:32" hidden="1">
      <c r="Z275" t="str">
        <f t="shared" si="32"/>
        <v/>
      </c>
      <c r="AA275" t="str">
        <f t="shared" si="33"/>
        <v/>
      </c>
      <c r="AB275" t="str">
        <f t="shared" si="34"/>
        <v/>
      </c>
      <c r="AC275" t="str">
        <f t="shared" si="28"/>
        <v/>
      </c>
      <c r="AD275" t="str">
        <f t="shared" si="29"/>
        <v/>
      </c>
      <c r="AE275" t="str">
        <f t="shared" si="30"/>
        <v/>
      </c>
      <c r="AF275" t="str">
        <f t="shared" si="31"/>
        <v/>
      </c>
    </row>
    <row r="276" spans="26:32" hidden="1">
      <c r="Z276" t="str">
        <f t="shared" si="32"/>
        <v/>
      </c>
      <c r="AA276" t="str">
        <f t="shared" si="33"/>
        <v/>
      </c>
      <c r="AB276" t="str">
        <f t="shared" si="34"/>
        <v/>
      </c>
      <c r="AC276" t="str">
        <f t="shared" si="28"/>
        <v/>
      </c>
      <c r="AD276" t="str">
        <f t="shared" si="29"/>
        <v/>
      </c>
      <c r="AE276" t="str">
        <f t="shared" si="30"/>
        <v/>
      </c>
      <c r="AF276" t="str">
        <f t="shared" si="31"/>
        <v/>
      </c>
    </row>
    <row r="277" spans="26:32" hidden="1">
      <c r="Z277" t="str">
        <f t="shared" si="32"/>
        <v/>
      </c>
      <c r="AA277" t="str">
        <f t="shared" si="33"/>
        <v/>
      </c>
      <c r="AB277" t="str">
        <f t="shared" si="34"/>
        <v/>
      </c>
      <c r="AC277" t="str">
        <f t="shared" si="28"/>
        <v/>
      </c>
      <c r="AD277" t="str">
        <f t="shared" si="29"/>
        <v/>
      </c>
      <c r="AE277" t="str">
        <f t="shared" si="30"/>
        <v/>
      </c>
      <c r="AF277" t="str">
        <f t="shared" si="31"/>
        <v/>
      </c>
    </row>
    <row r="278" spans="26:32" hidden="1">
      <c r="Z278" t="str">
        <f t="shared" si="32"/>
        <v/>
      </c>
      <c r="AA278" t="str">
        <f t="shared" si="33"/>
        <v/>
      </c>
      <c r="AB278" t="str">
        <f t="shared" si="34"/>
        <v/>
      </c>
      <c r="AC278" t="str">
        <f t="shared" si="28"/>
        <v/>
      </c>
      <c r="AD278" t="str">
        <f t="shared" si="29"/>
        <v/>
      </c>
      <c r="AE278" t="str">
        <f t="shared" si="30"/>
        <v/>
      </c>
      <c r="AF278" t="str">
        <f t="shared" si="31"/>
        <v/>
      </c>
    </row>
    <row r="279" spans="26:32" hidden="1">
      <c r="Z279" t="str">
        <f t="shared" si="32"/>
        <v/>
      </c>
      <c r="AA279" t="str">
        <f t="shared" si="33"/>
        <v/>
      </c>
      <c r="AB279" t="str">
        <f t="shared" si="34"/>
        <v/>
      </c>
      <c r="AC279" t="str">
        <f t="shared" si="28"/>
        <v/>
      </c>
      <c r="AD279" t="str">
        <f t="shared" si="29"/>
        <v/>
      </c>
      <c r="AE279" t="str">
        <f t="shared" si="30"/>
        <v/>
      </c>
      <c r="AF279" t="str">
        <f t="shared" si="31"/>
        <v/>
      </c>
    </row>
    <row r="280" spans="26:32" hidden="1">
      <c r="Z280" t="str">
        <f t="shared" si="32"/>
        <v/>
      </c>
      <c r="AA280" t="str">
        <f t="shared" si="33"/>
        <v/>
      </c>
      <c r="AB280" t="str">
        <f t="shared" si="34"/>
        <v/>
      </c>
      <c r="AC280" t="str">
        <f t="shared" si="28"/>
        <v/>
      </c>
      <c r="AD280" t="str">
        <f t="shared" si="29"/>
        <v/>
      </c>
      <c r="AE280" t="str">
        <f t="shared" si="30"/>
        <v/>
      </c>
      <c r="AF280" t="str">
        <f t="shared" si="31"/>
        <v/>
      </c>
    </row>
    <row r="281" spans="26:32" hidden="1">
      <c r="Z281" t="str">
        <f t="shared" si="32"/>
        <v/>
      </c>
      <c r="AA281" t="str">
        <f t="shared" si="33"/>
        <v/>
      </c>
      <c r="AB281" t="str">
        <f t="shared" si="34"/>
        <v/>
      </c>
      <c r="AC281" t="str">
        <f t="shared" si="28"/>
        <v/>
      </c>
      <c r="AD281" t="str">
        <f t="shared" si="29"/>
        <v/>
      </c>
      <c r="AE281" t="str">
        <f t="shared" si="30"/>
        <v/>
      </c>
      <c r="AF281" t="str">
        <f t="shared" si="31"/>
        <v/>
      </c>
    </row>
    <row r="282" spans="26:32" hidden="1">
      <c r="Z282" t="str">
        <f t="shared" si="32"/>
        <v/>
      </c>
      <c r="AA282" t="str">
        <f t="shared" si="33"/>
        <v/>
      </c>
      <c r="AB282" t="str">
        <f t="shared" si="34"/>
        <v/>
      </c>
      <c r="AC282" t="str">
        <f t="shared" si="28"/>
        <v/>
      </c>
      <c r="AD282" t="str">
        <f t="shared" si="29"/>
        <v/>
      </c>
      <c r="AE282" t="str">
        <f t="shared" si="30"/>
        <v/>
      </c>
      <c r="AF282" t="str">
        <f t="shared" si="31"/>
        <v/>
      </c>
    </row>
    <row r="283" spans="26:32" hidden="1">
      <c r="Z283" t="str">
        <f t="shared" si="32"/>
        <v/>
      </c>
      <c r="AA283" t="str">
        <f t="shared" si="33"/>
        <v/>
      </c>
      <c r="AB283" t="str">
        <f t="shared" si="34"/>
        <v/>
      </c>
      <c r="AC283" t="str">
        <f t="shared" si="28"/>
        <v/>
      </c>
      <c r="AD283" t="str">
        <f t="shared" si="29"/>
        <v/>
      </c>
      <c r="AE283" t="str">
        <f t="shared" si="30"/>
        <v/>
      </c>
      <c r="AF283" t="str">
        <f t="shared" si="31"/>
        <v/>
      </c>
    </row>
    <row r="284" spans="26:32" hidden="1">
      <c r="Z284" t="str">
        <f t="shared" si="32"/>
        <v/>
      </c>
      <c r="AA284" t="str">
        <f t="shared" si="33"/>
        <v/>
      </c>
      <c r="AB284" t="str">
        <f t="shared" si="34"/>
        <v/>
      </c>
      <c r="AC284" t="str">
        <f t="shared" si="28"/>
        <v/>
      </c>
      <c r="AD284" t="str">
        <f t="shared" si="29"/>
        <v/>
      </c>
      <c r="AE284" t="str">
        <f t="shared" si="30"/>
        <v/>
      </c>
      <c r="AF284" t="str">
        <f t="shared" si="31"/>
        <v/>
      </c>
    </row>
    <row r="285" spans="26:32" hidden="1">
      <c r="Z285" t="str">
        <f t="shared" si="32"/>
        <v/>
      </c>
      <c r="AA285" t="str">
        <f t="shared" si="33"/>
        <v/>
      </c>
      <c r="AB285" t="str">
        <f t="shared" si="34"/>
        <v/>
      </c>
      <c r="AC285" t="str">
        <f t="shared" si="28"/>
        <v/>
      </c>
      <c r="AD285" t="str">
        <f t="shared" si="29"/>
        <v/>
      </c>
      <c r="AE285" t="str">
        <f t="shared" si="30"/>
        <v/>
      </c>
      <c r="AF285" t="str">
        <f t="shared" si="31"/>
        <v/>
      </c>
    </row>
    <row r="286" spans="26:32" hidden="1">
      <c r="Z286" t="str">
        <f t="shared" si="32"/>
        <v/>
      </c>
      <c r="AA286" t="str">
        <f t="shared" si="33"/>
        <v/>
      </c>
      <c r="AB286" t="str">
        <f t="shared" si="34"/>
        <v/>
      </c>
      <c r="AC286" t="str">
        <f t="shared" si="28"/>
        <v/>
      </c>
      <c r="AD286" t="str">
        <f t="shared" si="29"/>
        <v/>
      </c>
      <c r="AE286" t="str">
        <f t="shared" si="30"/>
        <v/>
      </c>
      <c r="AF286" t="str">
        <f t="shared" si="31"/>
        <v/>
      </c>
    </row>
    <row r="287" spans="26:32" hidden="1">
      <c r="Z287" t="str">
        <f t="shared" si="32"/>
        <v/>
      </c>
      <c r="AA287" t="str">
        <f t="shared" si="33"/>
        <v/>
      </c>
      <c r="AB287" t="str">
        <f t="shared" si="34"/>
        <v/>
      </c>
      <c r="AC287" t="str">
        <f t="shared" si="28"/>
        <v/>
      </c>
      <c r="AD287" t="str">
        <f t="shared" si="29"/>
        <v/>
      </c>
      <c r="AE287" t="str">
        <f t="shared" si="30"/>
        <v/>
      </c>
      <c r="AF287" t="str">
        <f t="shared" si="31"/>
        <v/>
      </c>
    </row>
    <row r="288" spans="26:32" hidden="1">
      <c r="Z288" t="str">
        <f t="shared" si="32"/>
        <v/>
      </c>
      <c r="AA288" t="str">
        <f t="shared" si="33"/>
        <v/>
      </c>
      <c r="AB288" t="str">
        <f t="shared" si="34"/>
        <v/>
      </c>
      <c r="AC288" t="str">
        <f t="shared" si="28"/>
        <v/>
      </c>
      <c r="AD288" t="str">
        <f t="shared" si="29"/>
        <v/>
      </c>
      <c r="AE288" t="str">
        <f t="shared" si="30"/>
        <v/>
      </c>
      <c r="AF288" t="str">
        <f t="shared" si="31"/>
        <v/>
      </c>
    </row>
    <row r="289" spans="26:32" hidden="1">
      <c r="Z289" t="str">
        <f t="shared" si="32"/>
        <v/>
      </c>
      <c r="AA289" t="str">
        <f t="shared" si="33"/>
        <v/>
      </c>
      <c r="AB289" t="str">
        <f t="shared" si="34"/>
        <v/>
      </c>
      <c r="AC289" t="str">
        <f t="shared" si="28"/>
        <v/>
      </c>
      <c r="AD289" t="str">
        <f t="shared" si="29"/>
        <v/>
      </c>
      <c r="AE289" t="str">
        <f t="shared" si="30"/>
        <v/>
      </c>
      <c r="AF289" t="str">
        <f t="shared" si="31"/>
        <v/>
      </c>
    </row>
    <row r="290" spans="26:32" hidden="1">
      <c r="Z290" t="str">
        <f t="shared" si="32"/>
        <v/>
      </c>
      <c r="AA290" t="str">
        <f t="shared" si="33"/>
        <v/>
      </c>
      <c r="AB290" t="str">
        <f t="shared" si="34"/>
        <v/>
      </c>
      <c r="AC290" t="str">
        <f t="shared" si="28"/>
        <v/>
      </c>
      <c r="AD290" t="str">
        <f t="shared" si="29"/>
        <v/>
      </c>
      <c r="AE290" t="str">
        <f t="shared" si="30"/>
        <v/>
      </c>
      <c r="AF290" t="str">
        <f t="shared" si="31"/>
        <v/>
      </c>
    </row>
    <row r="291" spans="26:32" hidden="1">
      <c r="Z291" t="str">
        <f t="shared" si="32"/>
        <v/>
      </c>
      <c r="AA291" t="str">
        <f t="shared" si="33"/>
        <v/>
      </c>
      <c r="AB291" t="str">
        <f t="shared" si="34"/>
        <v/>
      </c>
      <c r="AC291" t="str">
        <f t="shared" si="28"/>
        <v/>
      </c>
      <c r="AD291" t="str">
        <f t="shared" si="29"/>
        <v/>
      </c>
      <c r="AE291" t="str">
        <f t="shared" si="30"/>
        <v/>
      </c>
      <c r="AF291" t="str">
        <f t="shared" si="31"/>
        <v/>
      </c>
    </row>
    <row r="292" spans="26:32" hidden="1">
      <c r="Z292" t="str">
        <f t="shared" si="32"/>
        <v/>
      </c>
      <c r="AA292" t="str">
        <f t="shared" si="33"/>
        <v/>
      </c>
      <c r="AB292" t="str">
        <f t="shared" si="34"/>
        <v/>
      </c>
      <c r="AC292" t="str">
        <f t="shared" si="28"/>
        <v/>
      </c>
      <c r="AD292" t="str">
        <f t="shared" si="29"/>
        <v/>
      </c>
      <c r="AE292" t="str">
        <f t="shared" si="30"/>
        <v/>
      </c>
      <c r="AF292" t="str">
        <f t="shared" si="31"/>
        <v/>
      </c>
    </row>
    <row r="293" spans="26:32" hidden="1">
      <c r="Z293" s="2" t="str">
        <f t="shared" si="32"/>
        <v/>
      </c>
      <c r="AA293" s="2" t="str">
        <f t="shared" si="33"/>
        <v/>
      </c>
      <c r="AB293" s="2" t="str">
        <f t="shared" si="34"/>
        <v/>
      </c>
      <c r="AC293" s="2" t="str">
        <f t="shared" si="28"/>
        <v/>
      </c>
      <c r="AD293" s="2" t="str">
        <f t="shared" si="29"/>
        <v/>
      </c>
      <c r="AE293" s="2" t="str">
        <f t="shared" si="30"/>
        <v/>
      </c>
      <c r="AF293" s="2" t="str">
        <f t="shared" si="31"/>
        <v/>
      </c>
    </row>
    <row r="294" spans="26:32" ht="15" hidden="1" customHeight="1"/>
  </sheetData>
  <mergeCells count="4">
    <mergeCell ref="A2:M2"/>
    <mergeCell ref="G5:J5"/>
    <mergeCell ref="D4:D5"/>
    <mergeCell ref="M3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94"/>
  <sheetViews>
    <sheetView view="pageBreakPreview" topLeftCell="A7" zoomScale="106" zoomScaleSheetLayoutView="106" workbookViewId="0">
      <selection activeCell="L42" sqref="L42"/>
    </sheetView>
  </sheetViews>
  <sheetFormatPr defaultColWidth="8.7109375" defaultRowHeight="47.45" customHeight="1"/>
  <cols>
    <col min="1" max="1" width="11.5703125" style="30" customWidth="1"/>
    <col min="2" max="2" width="23.28515625" style="30" customWidth="1"/>
    <col min="3" max="3" width="11.5703125" style="30" customWidth="1"/>
    <col min="4" max="4" width="4.7109375" style="30" customWidth="1"/>
    <col min="5" max="5" width="11.5703125" style="30" customWidth="1"/>
    <col min="6" max="6" width="9.7109375" style="30" customWidth="1"/>
    <col min="7" max="7" width="8.28515625" style="30" customWidth="1"/>
    <col min="8" max="8" width="8.5703125" style="30" customWidth="1"/>
    <col min="9" max="15" width="8.7109375" style="30"/>
    <col min="16" max="19" width="0" style="30" hidden="1" customWidth="1"/>
    <col min="20" max="16384" width="8.7109375" style="30"/>
  </cols>
  <sheetData>
    <row r="1" spans="1:19" ht="21" customHeight="1">
      <c r="A1" s="148" t="str">
        <f>'Gen. Detail'!F8</f>
        <v>Government Sr. Secondary School Chandawal Nagar</v>
      </c>
      <c r="B1" s="148"/>
      <c r="C1" s="148"/>
      <c r="D1" s="148"/>
      <c r="E1" s="148"/>
      <c r="F1" s="148"/>
      <c r="G1" s="148"/>
      <c r="H1" s="148"/>
    </row>
    <row r="2" spans="1:19" ht="21" customHeight="1">
      <c r="A2" s="149" t="str">
        <f>'Gen. Detail'!F4</f>
        <v>Senior Secondary Board Exam - 2020</v>
      </c>
      <c r="B2" s="149"/>
      <c r="C2" s="149"/>
      <c r="D2" s="149"/>
      <c r="E2" s="149"/>
      <c r="F2" s="149"/>
      <c r="G2" s="149"/>
      <c r="H2" s="149"/>
    </row>
    <row r="3" spans="1:19" s="37" customFormat="1" ht="20.100000000000001" customHeight="1">
      <c r="A3" s="38" t="s">
        <v>77</v>
      </c>
      <c r="B3" s="41">
        <v>43901</v>
      </c>
      <c r="C3" s="159" t="s">
        <v>76</v>
      </c>
      <c r="D3" s="159"/>
      <c r="E3" s="160" t="s">
        <v>78</v>
      </c>
      <c r="F3" s="160"/>
      <c r="G3" s="160"/>
      <c r="H3" s="45"/>
    </row>
    <row r="4" spans="1:19" ht="21" customHeight="1">
      <c r="A4" s="150" t="s">
        <v>81</v>
      </c>
      <c r="B4" s="150"/>
      <c r="C4" s="150"/>
      <c r="D4" s="154">
        <f>'Gen. Detail'!F10</f>
        <v>20040</v>
      </c>
      <c r="E4" s="154"/>
      <c r="F4" s="53"/>
      <c r="G4" s="44"/>
      <c r="H4" s="39"/>
    </row>
    <row r="5" spans="1:19" ht="21" customHeight="1">
      <c r="A5" s="150" t="s">
        <v>79</v>
      </c>
      <c r="B5" s="150"/>
      <c r="C5" s="164" t="s">
        <v>80</v>
      </c>
      <c r="D5" s="164"/>
      <c r="E5" s="164"/>
      <c r="F5" s="39"/>
      <c r="G5" s="39"/>
      <c r="H5" s="39"/>
    </row>
    <row r="6" spans="1:19" ht="21" customHeight="1">
      <c r="A6" s="152" t="s">
        <v>71</v>
      </c>
      <c r="B6" s="152"/>
      <c r="C6" s="152"/>
      <c r="D6" s="152"/>
      <c r="E6" s="152"/>
      <c r="F6" s="152"/>
      <c r="G6" s="152"/>
      <c r="H6" s="152"/>
      <c r="S6" s="30" t="s">
        <v>41</v>
      </c>
    </row>
    <row r="7" spans="1:19" ht="21" customHeight="1">
      <c r="A7" s="78" t="s">
        <v>68</v>
      </c>
      <c r="B7" s="40" t="s">
        <v>82</v>
      </c>
      <c r="C7" s="153" t="s">
        <v>69</v>
      </c>
      <c r="D7" s="153"/>
      <c r="E7" s="153"/>
      <c r="F7" s="79" t="s">
        <v>41</v>
      </c>
      <c r="G7" s="161" t="s">
        <v>70</v>
      </c>
      <c r="H7" s="162"/>
      <c r="P7" s="30" t="str">
        <f>'school entry'!B5</f>
        <v>G.S.S.S. Chandawal</v>
      </c>
    </row>
    <row r="8" spans="1:19" ht="18.95" customHeight="1">
      <c r="A8" s="151">
        <v>3</v>
      </c>
      <c r="B8" s="42" t="s">
        <v>12</v>
      </c>
      <c r="C8" s="35">
        <v>3296275</v>
      </c>
      <c r="D8" s="36" t="s">
        <v>5</v>
      </c>
      <c r="E8" s="35">
        <v>3296284</v>
      </c>
      <c r="F8" s="36"/>
      <c r="G8" s="35">
        <f>IFERROR(IF(AND(E8="",F8=""),"",SUM(E8-C8-F8)+1),"")</f>
        <v>10</v>
      </c>
      <c r="H8" s="155">
        <f>IF(AND(G8="",G9="",G10="",G11=""),"",SUM(G8,G9,G10,G11))</f>
        <v>20</v>
      </c>
      <c r="P8" s="30" t="str">
        <f>'school entry'!B9</f>
        <v>G.S.S.S. Basna</v>
      </c>
    </row>
    <row r="9" spans="1:19" ht="18.95" customHeight="1">
      <c r="A9" s="151"/>
      <c r="B9" s="42" t="s">
        <v>19</v>
      </c>
      <c r="C9" s="35">
        <v>3296340</v>
      </c>
      <c r="D9" s="36" t="s">
        <v>5</v>
      </c>
      <c r="E9" s="35">
        <v>3296344</v>
      </c>
      <c r="F9" s="35"/>
      <c r="G9" s="35">
        <f t="shared" ref="G9:G47" si="0">IFERROR(IF(AND(E9="",F9=""),"",SUM(E9-C9-F9)+1),"")</f>
        <v>5</v>
      </c>
      <c r="H9" s="156"/>
      <c r="P9" s="30" t="str">
        <f>'school entry'!B11</f>
        <v>G.S.S.S. murdawa</v>
      </c>
    </row>
    <row r="10" spans="1:19" ht="18.95" customHeight="1">
      <c r="A10" s="151"/>
      <c r="B10" s="42" t="s">
        <v>14</v>
      </c>
      <c r="C10" s="35">
        <v>3296366</v>
      </c>
      <c r="D10" s="36" t="s">
        <v>5</v>
      </c>
      <c r="E10" s="35">
        <v>3296370</v>
      </c>
      <c r="F10" s="35"/>
      <c r="G10" s="35">
        <f t="shared" si="0"/>
        <v>5</v>
      </c>
      <c r="H10" s="156"/>
      <c r="P10" s="30" t="str">
        <f>'school entry'!B13</f>
        <v>G.S.S.S. khokhara</v>
      </c>
    </row>
    <row r="11" spans="1:19" ht="18.95" customHeight="1">
      <c r="A11" s="151"/>
      <c r="B11" s="42"/>
      <c r="C11" s="35"/>
      <c r="D11" s="36" t="s">
        <v>5</v>
      </c>
      <c r="E11" s="35"/>
      <c r="F11" s="35"/>
      <c r="G11" s="35" t="str">
        <f t="shared" si="0"/>
        <v/>
      </c>
      <c r="H11" s="157"/>
      <c r="P11" s="30" t="str">
        <f>'school entry'!B15</f>
        <v>G.S.S.S. Sandiya</v>
      </c>
    </row>
    <row r="12" spans="1:19" ht="18.95" customHeight="1">
      <c r="A12" s="142">
        <v>4</v>
      </c>
      <c r="B12" s="42" t="s">
        <v>12</v>
      </c>
      <c r="C12" s="35">
        <v>3296285</v>
      </c>
      <c r="D12" s="36" t="s">
        <v>5</v>
      </c>
      <c r="E12" s="35">
        <v>3296295</v>
      </c>
      <c r="F12" s="35">
        <v>1</v>
      </c>
      <c r="G12" s="35">
        <f t="shared" si="0"/>
        <v>10</v>
      </c>
      <c r="H12" s="155">
        <f>IF(AND(G12="",G13="",G14="",G15=""),"",SUM(G12,G13,G14,G15))</f>
        <v>20</v>
      </c>
    </row>
    <row r="13" spans="1:19" ht="18.95" customHeight="1">
      <c r="A13" s="143"/>
      <c r="B13" s="42" t="s">
        <v>19</v>
      </c>
      <c r="C13" s="35">
        <v>3296345</v>
      </c>
      <c r="D13" s="36" t="s">
        <v>5</v>
      </c>
      <c r="E13" s="35">
        <v>3296349</v>
      </c>
      <c r="F13" s="35"/>
      <c r="G13" s="35">
        <f t="shared" si="0"/>
        <v>5</v>
      </c>
      <c r="H13" s="156"/>
    </row>
    <row r="14" spans="1:19" ht="18.95" customHeight="1">
      <c r="A14" s="143"/>
      <c r="B14" s="42" t="s">
        <v>14</v>
      </c>
      <c r="C14" s="35">
        <v>3296371</v>
      </c>
      <c r="D14" s="36" t="s">
        <v>5</v>
      </c>
      <c r="E14" s="35">
        <v>3296375</v>
      </c>
      <c r="F14" s="35"/>
      <c r="G14" s="35">
        <f t="shared" si="0"/>
        <v>5</v>
      </c>
      <c r="H14" s="156"/>
    </row>
    <row r="15" spans="1:19" ht="18.95" customHeight="1">
      <c r="A15" s="144"/>
      <c r="B15" s="42"/>
      <c r="C15" s="35"/>
      <c r="D15" s="36" t="s">
        <v>5</v>
      </c>
      <c r="E15" s="35"/>
      <c r="F15" s="35"/>
      <c r="G15" s="35" t="str">
        <f t="shared" si="0"/>
        <v/>
      </c>
      <c r="H15" s="157"/>
    </row>
    <row r="16" spans="1:19" ht="18.95" customHeight="1">
      <c r="A16" s="145">
        <v>5</v>
      </c>
      <c r="B16" s="42" t="s">
        <v>12</v>
      </c>
      <c r="C16" s="35">
        <v>3296296</v>
      </c>
      <c r="D16" s="36" t="s">
        <v>5</v>
      </c>
      <c r="E16" s="35">
        <v>3296305</v>
      </c>
      <c r="F16" s="35"/>
      <c r="G16" s="35">
        <f t="shared" si="0"/>
        <v>10</v>
      </c>
      <c r="H16" s="155">
        <f t="shared" ref="H16" si="1">IF(AND(G16="",G17="",G18="",G19=""),"",SUM(G16,G17,G18,G19))</f>
        <v>20</v>
      </c>
    </row>
    <row r="17" spans="1:8" ht="18.95" customHeight="1">
      <c r="A17" s="146"/>
      <c r="B17" s="42" t="s">
        <v>19</v>
      </c>
      <c r="C17" s="35">
        <v>3296350</v>
      </c>
      <c r="D17" s="36" t="s">
        <v>5</v>
      </c>
      <c r="E17" s="35">
        <v>3296354</v>
      </c>
      <c r="F17" s="35"/>
      <c r="G17" s="35">
        <f t="shared" si="0"/>
        <v>5</v>
      </c>
      <c r="H17" s="156"/>
    </row>
    <row r="18" spans="1:8" ht="18.95" customHeight="1">
      <c r="A18" s="146"/>
      <c r="B18" s="42" t="s">
        <v>14</v>
      </c>
      <c r="C18" s="35">
        <v>3296376</v>
      </c>
      <c r="D18" s="36" t="s">
        <v>5</v>
      </c>
      <c r="E18" s="35">
        <v>3296380</v>
      </c>
      <c r="F18" s="35"/>
      <c r="G18" s="35">
        <f t="shared" si="0"/>
        <v>5</v>
      </c>
      <c r="H18" s="156"/>
    </row>
    <row r="19" spans="1:8" ht="18.95" customHeight="1">
      <c r="A19" s="147"/>
      <c r="B19" s="42"/>
      <c r="C19" s="35"/>
      <c r="D19" s="36" t="s">
        <v>5</v>
      </c>
      <c r="E19" s="35"/>
      <c r="F19" s="35"/>
      <c r="G19" s="35" t="str">
        <f t="shared" si="0"/>
        <v/>
      </c>
      <c r="H19" s="157"/>
    </row>
    <row r="20" spans="1:8" ht="18.95" customHeight="1">
      <c r="A20" s="142">
        <v>6</v>
      </c>
      <c r="B20" s="42" t="s">
        <v>12</v>
      </c>
      <c r="C20" s="35">
        <v>3296306</v>
      </c>
      <c r="D20" s="36" t="s">
        <v>5</v>
      </c>
      <c r="E20" s="35">
        <v>3296315</v>
      </c>
      <c r="F20" s="35"/>
      <c r="G20" s="35">
        <f t="shared" si="0"/>
        <v>10</v>
      </c>
      <c r="H20" s="155">
        <f t="shared" ref="H20" si="2">IF(AND(G20="",G21="",G22="",G23=""),"",SUM(G20,G21,G22,G23))</f>
        <v>16</v>
      </c>
    </row>
    <row r="21" spans="1:8" ht="18.95" customHeight="1">
      <c r="A21" s="143"/>
      <c r="B21" s="42" t="s">
        <v>19</v>
      </c>
      <c r="C21" s="35">
        <v>3296355</v>
      </c>
      <c r="D21" s="36" t="s">
        <v>5</v>
      </c>
      <c r="E21" s="35">
        <v>3296359</v>
      </c>
      <c r="F21" s="35"/>
      <c r="G21" s="35">
        <f t="shared" si="0"/>
        <v>5</v>
      </c>
      <c r="H21" s="156"/>
    </row>
    <row r="22" spans="1:8" ht="18.95" customHeight="1">
      <c r="A22" s="143"/>
      <c r="B22" s="42" t="s">
        <v>14</v>
      </c>
      <c r="C22" s="35">
        <v>3296381</v>
      </c>
      <c r="D22" s="36" t="s">
        <v>5</v>
      </c>
      <c r="E22" s="35">
        <v>3296381</v>
      </c>
      <c r="F22" s="35"/>
      <c r="G22" s="35">
        <f t="shared" si="0"/>
        <v>1</v>
      </c>
      <c r="H22" s="156"/>
    </row>
    <row r="23" spans="1:8" ht="18.95" customHeight="1">
      <c r="A23" s="144"/>
      <c r="B23" s="42"/>
      <c r="C23" s="35"/>
      <c r="D23" s="36" t="s">
        <v>5</v>
      </c>
      <c r="E23" s="35"/>
      <c r="F23" s="35"/>
      <c r="G23" s="35" t="str">
        <f t="shared" si="0"/>
        <v/>
      </c>
      <c r="H23" s="157"/>
    </row>
    <row r="24" spans="1:8" ht="18.95" customHeight="1">
      <c r="A24" s="151" t="s">
        <v>72</v>
      </c>
      <c r="B24" s="42" t="s">
        <v>12</v>
      </c>
      <c r="C24" s="35">
        <v>3296316</v>
      </c>
      <c r="D24" s="36" t="s">
        <v>5</v>
      </c>
      <c r="E24" s="35">
        <v>3296339</v>
      </c>
      <c r="F24" s="35">
        <v>1</v>
      </c>
      <c r="G24" s="35">
        <f t="shared" si="0"/>
        <v>23</v>
      </c>
      <c r="H24" s="155">
        <f t="shared" ref="H24" si="3">IF(AND(G24="",G25="",G26="",G27=""),"",SUM(G24,G25,G26,G27))</f>
        <v>28</v>
      </c>
    </row>
    <row r="25" spans="1:8" ht="18.95" customHeight="1">
      <c r="A25" s="151"/>
      <c r="B25" s="42" t="s">
        <v>19</v>
      </c>
      <c r="C25" s="35">
        <v>3296360</v>
      </c>
      <c r="D25" s="36" t="s">
        <v>5</v>
      </c>
      <c r="E25" s="35">
        <v>3296365</v>
      </c>
      <c r="F25" s="35">
        <v>1</v>
      </c>
      <c r="G25" s="35">
        <f t="shared" si="0"/>
        <v>5</v>
      </c>
      <c r="H25" s="156"/>
    </row>
    <row r="26" spans="1:8" ht="18.95" customHeight="1">
      <c r="A26" s="151"/>
      <c r="B26" s="42"/>
      <c r="C26" s="35"/>
      <c r="D26" s="36" t="s">
        <v>5</v>
      </c>
      <c r="E26" s="35"/>
      <c r="F26" s="35"/>
      <c r="G26" s="35" t="str">
        <f t="shared" si="0"/>
        <v/>
      </c>
      <c r="H26" s="156"/>
    </row>
    <row r="27" spans="1:8" ht="18.95" customHeight="1">
      <c r="A27" s="151"/>
      <c r="B27" s="42"/>
      <c r="C27" s="35"/>
      <c r="D27" s="36" t="s">
        <v>5</v>
      </c>
      <c r="E27" s="35"/>
      <c r="F27" s="35"/>
      <c r="G27" s="35" t="str">
        <f t="shared" si="0"/>
        <v/>
      </c>
      <c r="H27" s="157"/>
    </row>
    <row r="28" spans="1:8" ht="18.95" customHeight="1">
      <c r="A28" s="142"/>
      <c r="B28" s="42"/>
      <c r="C28" s="35"/>
      <c r="D28" s="36" t="s">
        <v>5</v>
      </c>
      <c r="E28" s="35"/>
      <c r="F28" s="35"/>
      <c r="G28" s="35" t="str">
        <f t="shared" si="0"/>
        <v/>
      </c>
      <c r="H28" s="155" t="str">
        <f t="shared" ref="H28" si="4">IF(AND(G28="",G29="",G30="",G31=""),"",SUM(G28,G29,G30,G31))</f>
        <v/>
      </c>
    </row>
    <row r="29" spans="1:8" ht="18.95" customHeight="1">
      <c r="A29" s="143"/>
      <c r="B29" s="42"/>
      <c r="C29" s="35"/>
      <c r="D29" s="36" t="s">
        <v>5</v>
      </c>
      <c r="E29" s="35"/>
      <c r="F29" s="35"/>
      <c r="G29" s="35" t="str">
        <f t="shared" si="0"/>
        <v/>
      </c>
      <c r="H29" s="156"/>
    </row>
    <row r="30" spans="1:8" ht="18.95" customHeight="1">
      <c r="A30" s="143"/>
      <c r="B30" s="42"/>
      <c r="C30" s="35"/>
      <c r="D30" s="36" t="s">
        <v>5</v>
      </c>
      <c r="E30" s="35"/>
      <c r="F30" s="35"/>
      <c r="G30" s="35" t="str">
        <f t="shared" si="0"/>
        <v/>
      </c>
      <c r="H30" s="156"/>
    </row>
    <row r="31" spans="1:8" ht="18.95" customHeight="1">
      <c r="A31" s="144"/>
      <c r="B31" s="42"/>
      <c r="C31" s="35"/>
      <c r="D31" s="36" t="s">
        <v>5</v>
      </c>
      <c r="E31" s="35"/>
      <c r="F31" s="35"/>
      <c r="G31" s="35" t="str">
        <f t="shared" si="0"/>
        <v/>
      </c>
      <c r="H31" s="157"/>
    </row>
    <row r="32" spans="1:8" ht="18.95" customHeight="1">
      <c r="A32" s="145"/>
      <c r="B32" s="42"/>
      <c r="C32" s="35"/>
      <c r="D32" s="36" t="s">
        <v>5</v>
      </c>
      <c r="E32" s="35"/>
      <c r="F32" s="35"/>
      <c r="G32" s="35" t="str">
        <f t="shared" si="0"/>
        <v/>
      </c>
      <c r="H32" s="155" t="str">
        <f t="shared" ref="H32" si="5">IF(AND(G32="",G33="",G34="",G35=""),"",SUM(G32,G33,G34,G35))</f>
        <v/>
      </c>
    </row>
    <row r="33" spans="1:8" ht="18.95" customHeight="1">
      <c r="A33" s="146"/>
      <c r="B33" s="42"/>
      <c r="C33" s="35"/>
      <c r="D33" s="36" t="s">
        <v>5</v>
      </c>
      <c r="E33" s="35"/>
      <c r="F33" s="35"/>
      <c r="G33" s="35" t="str">
        <f t="shared" si="0"/>
        <v/>
      </c>
      <c r="H33" s="156"/>
    </row>
    <row r="34" spans="1:8" ht="18.95" customHeight="1">
      <c r="A34" s="146"/>
      <c r="B34" s="42"/>
      <c r="C34" s="35"/>
      <c r="D34" s="36" t="s">
        <v>5</v>
      </c>
      <c r="E34" s="35"/>
      <c r="F34" s="35"/>
      <c r="G34" s="35" t="str">
        <f t="shared" si="0"/>
        <v/>
      </c>
      <c r="H34" s="156"/>
    </row>
    <row r="35" spans="1:8" ht="18.95" customHeight="1">
      <c r="A35" s="147"/>
      <c r="B35" s="42"/>
      <c r="C35" s="35"/>
      <c r="D35" s="36" t="s">
        <v>5</v>
      </c>
      <c r="E35" s="35"/>
      <c r="F35" s="35"/>
      <c r="G35" s="35" t="str">
        <f t="shared" si="0"/>
        <v/>
      </c>
      <c r="H35" s="157"/>
    </row>
    <row r="36" spans="1:8" ht="18.95" customHeight="1">
      <c r="A36" s="142"/>
      <c r="B36" s="42"/>
      <c r="C36" s="35"/>
      <c r="D36" s="36" t="s">
        <v>5</v>
      </c>
      <c r="E36" s="35"/>
      <c r="F36" s="35"/>
      <c r="G36" s="35" t="str">
        <f t="shared" si="0"/>
        <v/>
      </c>
      <c r="H36" s="155" t="str">
        <f t="shared" ref="H36" si="6">IF(AND(G36="",G37="",G38="",G39=""),"",SUM(G36,G37,G38,G39))</f>
        <v/>
      </c>
    </row>
    <row r="37" spans="1:8" ht="18.95" customHeight="1">
      <c r="A37" s="143"/>
      <c r="B37" s="42"/>
      <c r="C37" s="35"/>
      <c r="D37" s="36" t="s">
        <v>5</v>
      </c>
      <c r="E37" s="35"/>
      <c r="F37" s="35"/>
      <c r="G37" s="35" t="str">
        <f t="shared" si="0"/>
        <v/>
      </c>
      <c r="H37" s="156"/>
    </row>
    <row r="38" spans="1:8" ht="18.95" customHeight="1">
      <c r="A38" s="143"/>
      <c r="B38" s="42"/>
      <c r="C38" s="35"/>
      <c r="D38" s="36" t="s">
        <v>5</v>
      </c>
      <c r="E38" s="35"/>
      <c r="F38" s="35"/>
      <c r="G38" s="35" t="str">
        <f t="shared" si="0"/>
        <v/>
      </c>
      <c r="H38" s="156"/>
    </row>
    <row r="39" spans="1:8" ht="18.95" customHeight="1">
      <c r="A39" s="144"/>
      <c r="B39" s="42"/>
      <c r="C39" s="35"/>
      <c r="D39" s="36" t="s">
        <v>5</v>
      </c>
      <c r="E39" s="35"/>
      <c r="F39" s="35"/>
      <c r="G39" s="35" t="str">
        <f t="shared" si="0"/>
        <v/>
      </c>
      <c r="H39" s="157"/>
    </row>
    <row r="40" spans="1:8" ht="18.95" customHeight="1">
      <c r="A40" s="145"/>
      <c r="B40" s="42"/>
      <c r="C40" s="35"/>
      <c r="D40" s="36" t="s">
        <v>5</v>
      </c>
      <c r="E40" s="35"/>
      <c r="F40" s="35"/>
      <c r="G40" s="35" t="str">
        <f t="shared" si="0"/>
        <v/>
      </c>
      <c r="H40" s="155" t="str">
        <f t="shared" ref="H40" si="7">IF(AND(G40="",G41="",G42="",G43=""),"",SUM(G40,G41,G42,G43))</f>
        <v/>
      </c>
    </row>
    <row r="41" spans="1:8" ht="18.95" customHeight="1">
      <c r="A41" s="146"/>
      <c r="B41" s="42"/>
      <c r="C41" s="35"/>
      <c r="D41" s="36" t="s">
        <v>5</v>
      </c>
      <c r="E41" s="35"/>
      <c r="F41" s="35"/>
      <c r="G41" s="35" t="str">
        <f t="shared" si="0"/>
        <v/>
      </c>
      <c r="H41" s="156"/>
    </row>
    <row r="42" spans="1:8" ht="18.95" customHeight="1">
      <c r="A42" s="146"/>
      <c r="B42" s="42"/>
      <c r="C42" s="35"/>
      <c r="D42" s="36" t="s">
        <v>5</v>
      </c>
      <c r="E42" s="35"/>
      <c r="F42" s="35"/>
      <c r="G42" s="35" t="str">
        <f t="shared" si="0"/>
        <v/>
      </c>
      <c r="H42" s="156"/>
    </row>
    <row r="43" spans="1:8" ht="18.95" customHeight="1">
      <c r="A43" s="147"/>
      <c r="B43" s="42"/>
      <c r="C43" s="35"/>
      <c r="D43" s="36" t="s">
        <v>5</v>
      </c>
      <c r="E43" s="35"/>
      <c r="F43" s="35"/>
      <c r="G43" s="35" t="str">
        <f t="shared" si="0"/>
        <v/>
      </c>
      <c r="H43" s="157"/>
    </row>
    <row r="44" spans="1:8" ht="18.95" customHeight="1">
      <c r="A44" s="142"/>
      <c r="B44" s="42"/>
      <c r="C44" s="35"/>
      <c r="D44" s="36" t="s">
        <v>5</v>
      </c>
      <c r="E44" s="35"/>
      <c r="F44" s="35"/>
      <c r="G44" s="35" t="str">
        <f t="shared" si="0"/>
        <v/>
      </c>
      <c r="H44" s="155" t="str">
        <f t="shared" ref="H44" si="8">IF(AND(G44="",G45="",G46="",G47=""),"",SUM(G44,G45,G46,G47))</f>
        <v/>
      </c>
    </row>
    <row r="45" spans="1:8" ht="18.95" customHeight="1">
      <c r="A45" s="143"/>
      <c r="B45" s="42"/>
      <c r="C45" s="35"/>
      <c r="D45" s="36" t="s">
        <v>5</v>
      </c>
      <c r="E45" s="35"/>
      <c r="F45" s="35"/>
      <c r="G45" s="35" t="str">
        <f t="shared" si="0"/>
        <v/>
      </c>
      <c r="H45" s="156"/>
    </row>
    <row r="46" spans="1:8" ht="18.95" customHeight="1">
      <c r="A46" s="143"/>
      <c r="B46" s="42"/>
      <c r="C46" s="35"/>
      <c r="D46" s="36" t="s">
        <v>5</v>
      </c>
      <c r="E46" s="35"/>
      <c r="F46" s="35"/>
      <c r="G46" s="35" t="str">
        <f t="shared" si="0"/>
        <v/>
      </c>
      <c r="H46" s="156"/>
    </row>
    <row r="47" spans="1:8" ht="18.95" customHeight="1">
      <c r="A47" s="144"/>
      <c r="B47" s="42"/>
      <c r="C47" s="35"/>
      <c r="D47" s="36" t="s">
        <v>5</v>
      </c>
      <c r="E47" s="35"/>
      <c r="F47" s="35"/>
      <c r="G47" s="35" t="str">
        <f t="shared" si="0"/>
        <v/>
      </c>
      <c r="H47" s="157"/>
    </row>
    <row r="48" spans="1:8" ht="21" customHeight="1">
      <c r="A48" s="167" t="s">
        <v>34</v>
      </c>
      <c r="B48" s="168"/>
      <c r="C48" s="168"/>
      <c r="D48" s="168"/>
      <c r="E48" s="169"/>
      <c r="F48" s="80">
        <f>SUM(F8:F47)</f>
        <v>3</v>
      </c>
      <c r="G48" s="165">
        <f>SUM(H8,H12,H16,H20,H24,H28,H32,H36,H40,H44)</f>
        <v>104</v>
      </c>
      <c r="H48" s="166"/>
    </row>
    <row r="49" spans="1:8" ht="11.25" customHeight="1">
      <c r="A49" s="33"/>
      <c r="B49" s="33"/>
      <c r="C49" s="33"/>
      <c r="D49" s="33"/>
      <c r="E49" s="33"/>
      <c r="F49" s="33"/>
      <c r="G49" s="33"/>
      <c r="H49" s="33"/>
    </row>
    <row r="50" spans="1:8" ht="18" customHeight="1">
      <c r="A50" s="87" t="s">
        <v>83</v>
      </c>
      <c r="B50" s="58">
        <v>3296285</v>
      </c>
      <c r="C50" s="171">
        <v>3296320</v>
      </c>
      <c r="D50" s="171"/>
      <c r="E50" s="171">
        <v>3296362</v>
      </c>
      <c r="F50" s="171"/>
      <c r="G50" s="171"/>
      <c r="H50" s="59" t="s">
        <v>20</v>
      </c>
    </row>
    <row r="51" spans="1:8" ht="18" customHeight="1">
      <c r="A51" s="32"/>
      <c r="B51" s="58">
        <v>0</v>
      </c>
      <c r="C51" s="171">
        <v>0</v>
      </c>
      <c r="D51" s="171"/>
      <c r="E51" s="171">
        <v>0</v>
      </c>
      <c r="F51" s="171"/>
      <c r="G51" s="171"/>
      <c r="H51" s="60">
        <f>COUNTIFS(B50:G51,"&gt;0")</f>
        <v>3</v>
      </c>
    </row>
    <row r="52" spans="1:8" s="89" customFormat="1" ht="18" customHeight="1">
      <c r="A52" s="88" t="s">
        <v>91</v>
      </c>
      <c r="B52" s="88" t="s">
        <v>8</v>
      </c>
      <c r="C52" s="158" t="s">
        <v>9</v>
      </c>
      <c r="D52" s="158"/>
      <c r="E52" s="158"/>
      <c r="F52" s="88" t="s">
        <v>41</v>
      </c>
      <c r="G52" s="158" t="s">
        <v>20</v>
      </c>
      <c r="H52" s="158"/>
    </row>
    <row r="53" spans="1:8" ht="18.95" customHeight="1">
      <c r="A53" s="47">
        <v>1</v>
      </c>
      <c r="B53" s="48" t="s">
        <v>12</v>
      </c>
      <c r="C53" s="47">
        <v>3296275</v>
      </c>
      <c r="D53" s="43" t="s">
        <v>5</v>
      </c>
      <c r="E53" s="47">
        <v>3296339</v>
      </c>
      <c r="F53" s="54"/>
      <c r="G53" s="172"/>
      <c r="H53" s="172"/>
    </row>
    <row r="54" spans="1:8" ht="18.95" customHeight="1">
      <c r="A54" s="47">
        <v>2</v>
      </c>
      <c r="B54" s="48" t="s">
        <v>19</v>
      </c>
      <c r="C54" s="47">
        <v>3296340</v>
      </c>
      <c r="D54" s="43" t="s">
        <v>5</v>
      </c>
      <c r="E54" s="47">
        <v>3296365</v>
      </c>
      <c r="F54" s="54"/>
      <c r="G54" s="172"/>
      <c r="H54" s="172"/>
    </row>
    <row r="55" spans="1:8" ht="18.95" customHeight="1">
      <c r="A55" s="47">
        <v>3</v>
      </c>
      <c r="B55" s="48" t="s">
        <v>14</v>
      </c>
      <c r="C55" s="47">
        <v>3296366</v>
      </c>
      <c r="D55" s="43" t="s">
        <v>5</v>
      </c>
      <c r="E55" s="47">
        <v>3296381</v>
      </c>
      <c r="F55" s="54"/>
      <c r="G55" s="172"/>
      <c r="H55" s="172"/>
    </row>
    <row r="56" spans="1:8" ht="18.95" customHeight="1">
      <c r="A56" s="47">
        <v>4</v>
      </c>
      <c r="B56" s="48"/>
      <c r="C56" s="47"/>
      <c r="D56" s="47"/>
      <c r="E56" s="47"/>
      <c r="F56" s="54"/>
      <c r="G56" s="172"/>
      <c r="H56" s="172"/>
    </row>
    <row r="57" spans="1:8" ht="18.95" customHeight="1">
      <c r="A57" s="46"/>
      <c r="B57" s="46"/>
      <c r="C57" s="46"/>
      <c r="D57" s="46"/>
      <c r="E57" s="163" t="s">
        <v>20</v>
      </c>
      <c r="F57" s="163"/>
      <c r="G57" s="170"/>
      <c r="H57" s="170"/>
    </row>
    <row r="58" spans="1:8" ht="18.95" customHeight="1">
      <c r="A58" s="46"/>
      <c r="B58" s="46"/>
      <c r="C58" s="46"/>
      <c r="D58" s="46"/>
      <c r="E58" s="46"/>
      <c r="F58" s="46"/>
      <c r="G58" s="46"/>
      <c r="H58" s="46"/>
    </row>
    <row r="59" spans="1:8" ht="18.95" customHeight="1">
      <c r="A59" s="46"/>
      <c r="B59" s="46"/>
      <c r="C59" s="46"/>
      <c r="D59" s="46"/>
      <c r="E59" s="46"/>
      <c r="F59" s="46"/>
      <c r="G59" s="46"/>
      <c r="H59" s="46"/>
    </row>
    <row r="60" spans="1:8" ht="18.95" customHeight="1">
      <c r="A60" s="31"/>
      <c r="B60" s="31"/>
      <c r="C60" s="31"/>
      <c r="D60" s="31"/>
      <c r="E60" s="31"/>
      <c r="F60" s="31"/>
      <c r="G60" s="31"/>
      <c r="H60" s="31"/>
    </row>
    <row r="61" spans="1:8" ht="24.95" customHeight="1">
      <c r="A61" s="31"/>
      <c r="B61" s="31"/>
      <c r="C61" s="31"/>
      <c r="D61" s="31"/>
      <c r="E61" s="31"/>
      <c r="F61" s="31"/>
      <c r="G61" s="31"/>
      <c r="H61" s="31"/>
    </row>
    <row r="62" spans="1:8" ht="24.95" customHeight="1">
      <c r="A62" s="31"/>
      <c r="B62" s="31"/>
      <c r="C62" s="31"/>
      <c r="D62" s="31"/>
      <c r="E62" s="31"/>
      <c r="F62" s="31"/>
      <c r="G62" s="31"/>
      <c r="H62" s="31"/>
    </row>
    <row r="63" spans="1:8" ht="24.95" customHeight="1">
      <c r="A63" s="31"/>
      <c r="B63" s="31"/>
      <c r="C63" s="31"/>
      <c r="D63" s="31"/>
      <c r="E63" s="31"/>
      <c r="F63" s="31"/>
      <c r="G63" s="31"/>
      <c r="H63" s="31"/>
    </row>
    <row r="64" spans="1:8" ht="24.95" customHeight="1">
      <c r="A64" s="31"/>
      <c r="B64" s="31"/>
      <c r="C64" s="31"/>
      <c r="D64" s="31"/>
      <c r="E64" s="31"/>
      <c r="F64" s="31"/>
      <c r="G64" s="31"/>
      <c r="H64" s="31"/>
    </row>
    <row r="65" spans="1:8" ht="24.95" customHeight="1">
      <c r="A65" s="31"/>
      <c r="B65" s="31"/>
      <c r="C65" s="31"/>
      <c r="D65" s="31"/>
      <c r="E65" s="31"/>
      <c r="F65" s="31"/>
      <c r="G65" s="31"/>
      <c r="H65" s="31"/>
    </row>
    <row r="66" spans="1:8" ht="24.95" customHeight="1"/>
    <row r="67" spans="1:8" ht="24.95" customHeight="1"/>
    <row r="68" spans="1:8" ht="24.95" customHeight="1"/>
    <row r="69" spans="1:8" ht="24.95" customHeight="1"/>
    <row r="70" spans="1:8" ht="24.95" customHeight="1"/>
    <row r="71" spans="1:8" ht="24.95" customHeight="1"/>
    <row r="72" spans="1:8" ht="24.95" customHeight="1"/>
    <row r="73" spans="1:8" ht="24.95" customHeight="1"/>
    <row r="74" spans="1:8" ht="24.95" customHeight="1"/>
    <row r="75" spans="1:8" ht="24.95" customHeight="1"/>
    <row r="76" spans="1:8" ht="24.95" customHeight="1"/>
    <row r="77" spans="1:8" ht="24.95" customHeight="1"/>
    <row r="78" spans="1:8" ht="24.95" customHeight="1"/>
    <row r="79" spans="1:8" ht="24.95" customHeight="1"/>
    <row r="80" spans="1:8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</sheetData>
  <mergeCells count="45">
    <mergeCell ref="E57:F57"/>
    <mergeCell ref="C5:E5"/>
    <mergeCell ref="H16:H19"/>
    <mergeCell ref="H44:H47"/>
    <mergeCell ref="G48:H48"/>
    <mergeCell ref="A48:E48"/>
    <mergeCell ref="G57:H57"/>
    <mergeCell ref="C51:D51"/>
    <mergeCell ref="E51:G51"/>
    <mergeCell ref="G53:H53"/>
    <mergeCell ref="G54:H54"/>
    <mergeCell ref="G55:H55"/>
    <mergeCell ref="G56:H56"/>
    <mergeCell ref="C50:D50"/>
    <mergeCell ref="E50:G50"/>
    <mergeCell ref="A44:A47"/>
    <mergeCell ref="C52:E52"/>
    <mergeCell ref="G52:H52"/>
    <mergeCell ref="C3:D3"/>
    <mergeCell ref="E3:G3"/>
    <mergeCell ref="G7:H7"/>
    <mergeCell ref="H8:H11"/>
    <mergeCell ref="H12:H15"/>
    <mergeCell ref="A28:A31"/>
    <mergeCell ref="A32:A35"/>
    <mergeCell ref="H20:H23"/>
    <mergeCell ref="H24:H27"/>
    <mergeCell ref="H28:H31"/>
    <mergeCell ref="H32:H35"/>
    <mergeCell ref="A36:A39"/>
    <mergeCell ref="A40:A43"/>
    <mergeCell ref="A1:H1"/>
    <mergeCell ref="A2:H2"/>
    <mergeCell ref="A5:B5"/>
    <mergeCell ref="A24:A27"/>
    <mergeCell ref="A4:C4"/>
    <mergeCell ref="A6:H6"/>
    <mergeCell ref="A8:A11"/>
    <mergeCell ref="C7:E7"/>
    <mergeCell ref="D4:E4"/>
    <mergeCell ref="H36:H39"/>
    <mergeCell ref="H40:H43"/>
    <mergeCell ref="A12:A15"/>
    <mergeCell ref="A16:A19"/>
    <mergeCell ref="A20:A23"/>
  </mergeCells>
  <conditionalFormatting sqref="B50:G51">
    <cfRule type="colorScale" priority="2">
      <colorScale>
        <cfvo type="num" val="0"/>
        <cfvo type="max" val="0"/>
        <color theme="9" tint="0.59999389629810485"/>
        <color rgb="FFFFEF9C"/>
      </colorScale>
    </cfRule>
    <cfRule type="cellIs" dxfId="0" priority="1" operator="lessThanOrEqual">
      <formula>0</formula>
    </cfRule>
  </conditionalFormatting>
  <dataValidations count="1">
    <dataValidation type="list" allowBlank="1" showInputMessage="1" showErrorMessage="1" sqref="B8:B47 B53:B56">
      <formula1>$P$7:$P$12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292"/>
  <sheetViews>
    <sheetView view="pageBreakPreview" zoomScale="110" zoomScaleSheetLayoutView="110" workbookViewId="0">
      <selection activeCell="C295" sqref="C295"/>
    </sheetView>
  </sheetViews>
  <sheetFormatPr defaultColWidth="28.42578125" defaultRowHeight="28.5"/>
  <cols>
    <col min="1" max="1" width="21.7109375" style="3" customWidth="1"/>
    <col min="2" max="2" width="22.28515625" style="3" customWidth="1"/>
    <col min="3" max="3" width="20.85546875" style="3" customWidth="1"/>
    <col min="4" max="4" width="22.85546875" style="3" customWidth="1"/>
    <col min="5" max="5" width="18.85546875" style="81" hidden="1" customWidth="1"/>
    <col min="6" max="6" width="28.42578125" style="81" hidden="1" customWidth="1"/>
    <col min="7" max="7" width="9.5703125" style="81" hidden="1" customWidth="1"/>
    <col min="8" max="8" width="9.85546875" style="81" hidden="1" customWidth="1"/>
    <col min="9" max="11" width="6.7109375" style="81" hidden="1" customWidth="1"/>
    <col min="12" max="13" width="8.85546875" style="81" hidden="1" customWidth="1"/>
    <col min="14" max="14" width="6.7109375" style="81" hidden="1" customWidth="1"/>
    <col min="15" max="15" width="10" style="81" hidden="1" customWidth="1"/>
    <col min="16" max="17" width="6.7109375" style="81" hidden="1" customWidth="1"/>
    <col min="18" max="19" width="28.42578125" hidden="1" customWidth="1"/>
    <col min="20" max="20" width="10.42578125" hidden="1" customWidth="1"/>
    <col min="21" max="29" width="28.42578125" hidden="1" customWidth="1"/>
    <col min="30" max="31" width="6.7109375" style="81" hidden="1" customWidth="1"/>
    <col min="32" max="58" width="6.7109375" style="81" customWidth="1"/>
    <col min="59" max="16384" width="28.42578125" style="81"/>
  </cols>
  <sheetData>
    <row r="1" spans="1:29" s="86" customFormat="1" ht="21" customHeight="1">
      <c r="A1" s="177" t="str">
        <f>'Gen. Detail'!F8</f>
        <v>Government Sr. Secondary School Chandawal Nagar</v>
      </c>
      <c r="B1" s="177"/>
      <c r="C1" s="177"/>
      <c r="D1" s="177"/>
      <c r="R1"/>
      <c r="S1"/>
      <c r="T1"/>
      <c r="U1"/>
      <c r="V1"/>
      <c r="W1"/>
      <c r="X1"/>
      <c r="Y1"/>
      <c r="Z1"/>
      <c r="AA1"/>
      <c r="AB1"/>
      <c r="AC1"/>
    </row>
    <row r="2" spans="1:29" s="86" customFormat="1" ht="21" customHeight="1">
      <c r="A2" s="149" t="str">
        <f>'Gen. Detail'!F4</f>
        <v>Senior Secondary Board Exam - 2020</v>
      </c>
      <c r="B2" s="149"/>
      <c r="C2" s="149"/>
      <c r="D2" s="149"/>
      <c r="R2">
        <f>'school entry'!H5</f>
        <v>3296339</v>
      </c>
      <c r="S2">
        <f>'school entry'!H6</f>
        <v>0</v>
      </c>
      <c r="T2">
        <f>'school entry'!H7</f>
        <v>0</v>
      </c>
      <c r="U2">
        <f>'school entry'!H8</f>
        <v>0</v>
      </c>
      <c r="V2">
        <f>'school entry'!H9</f>
        <v>3296381</v>
      </c>
      <c r="W2">
        <f>'school entry'!H10</f>
        <v>0</v>
      </c>
      <c r="X2">
        <f>'school entry'!H11</f>
        <v>0</v>
      </c>
      <c r="Y2">
        <f>'school entry'!H12</f>
        <v>0</v>
      </c>
      <c r="Z2">
        <f>'school entry'!H13</f>
        <v>3296365</v>
      </c>
      <c r="AA2">
        <f>'school entry'!H14</f>
        <v>0</v>
      </c>
      <c r="AB2">
        <f>'school entry'!H15</f>
        <v>0</v>
      </c>
      <c r="AC2">
        <f>'school entry'!H16</f>
        <v>0</v>
      </c>
    </row>
    <row r="3" spans="1:29" s="86" customFormat="1" ht="20.100000000000001" customHeight="1">
      <c r="A3" s="49" t="s">
        <v>77</v>
      </c>
      <c r="B3" s="93">
        <f>'consolidated Room Plan'!B3</f>
        <v>43901</v>
      </c>
      <c r="C3" s="49" t="s">
        <v>76</v>
      </c>
      <c r="D3" s="92" t="str">
        <f>'consolidated Room Plan'!E3</f>
        <v>8:30 to 11:45 AM</v>
      </c>
      <c r="R3" s="27" t="str">
        <f>'school entry'!D5</f>
        <v>Arts</v>
      </c>
      <c r="S3" s="28" t="str">
        <f>'school entry'!D6</f>
        <v>science</v>
      </c>
      <c r="T3" s="29" t="str">
        <f>'school entry'!D7</f>
        <v>Commerece</v>
      </c>
      <c r="U3" s="27">
        <f>'school entry'!D8</f>
        <v>0</v>
      </c>
      <c r="V3" s="27" t="str">
        <f>'school entry'!D9</f>
        <v>Arts</v>
      </c>
      <c r="W3" s="28">
        <f>'school entry'!D10</f>
        <v>0</v>
      </c>
      <c r="X3" s="27" t="str">
        <f>'school entry'!D11</f>
        <v>Arts</v>
      </c>
      <c r="Y3" s="28">
        <f>'school entry'!D12</f>
        <v>0</v>
      </c>
      <c r="Z3" s="27" t="str">
        <f>'school entry'!D13</f>
        <v>Arts</v>
      </c>
      <c r="AA3" s="28">
        <f>'school entry'!D14</f>
        <v>0</v>
      </c>
      <c r="AB3" s="27" t="str">
        <f>'school entry'!D15</f>
        <v>science</v>
      </c>
      <c r="AC3" s="28">
        <f>'school entry'!D16</f>
        <v>0</v>
      </c>
    </row>
    <row r="4" spans="1:29" s="86" customFormat="1" ht="21" customHeight="1">
      <c r="A4" s="178" t="s">
        <v>81</v>
      </c>
      <c r="B4" s="178"/>
      <c r="C4" s="50">
        <f>'Gen. Detail'!F10</f>
        <v>20040</v>
      </c>
      <c r="D4" s="39"/>
      <c r="R4" s="23" t="s">
        <v>27</v>
      </c>
      <c r="S4" s="23" t="s">
        <v>27</v>
      </c>
      <c r="T4" s="23" t="s">
        <v>27</v>
      </c>
      <c r="U4" s="23" t="s">
        <v>27</v>
      </c>
      <c r="V4" s="24" t="s">
        <v>28</v>
      </c>
      <c r="W4" s="24" t="s">
        <v>28</v>
      </c>
      <c r="X4" s="22" t="s">
        <v>29</v>
      </c>
      <c r="Y4" s="22" t="s">
        <v>29</v>
      </c>
      <c r="Z4" s="25" t="s">
        <v>30</v>
      </c>
      <c r="AA4" s="25" t="s">
        <v>30</v>
      </c>
      <c r="AB4" s="26" t="s">
        <v>31</v>
      </c>
      <c r="AC4" s="26" t="s">
        <v>31</v>
      </c>
    </row>
    <row r="5" spans="1:29" s="86" customFormat="1" ht="21" customHeight="1">
      <c r="A5" s="56" t="s">
        <v>79</v>
      </c>
      <c r="B5" s="64" t="str">
        <f>'consolidated Room Plan'!C5</f>
        <v>Political Science</v>
      </c>
      <c r="C5" s="56" t="s">
        <v>84</v>
      </c>
      <c r="D5" s="57">
        <f>'consolidated Room Plan'!A8</f>
        <v>3</v>
      </c>
      <c r="R5">
        <f>'school entry'!F5</f>
        <v>3296275</v>
      </c>
      <c r="S5">
        <f>'school entry'!F6</f>
        <v>0</v>
      </c>
      <c r="T5">
        <f>'school entry'!F7</f>
        <v>0</v>
      </c>
      <c r="U5">
        <f>'school entry'!F8</f>
        <v>0</v>
      </c>
      <c r="V5">
        <f>'school entry'!F9</f>
        <v>3296366</v>
      </c>
      <c r="W5">
        <f>'school entry'!F10</f>
        <v>0</v>
      </c>
      <c r="X5">
        <f>'school entry'!F11</f>
        <v>0</v>
      </c>
      <c r="Y5">
        <f>'school entry'!F12</f>
        <v>0</v>
      </c>
      <c r="Z5">
        <f>'school entry'!F13</f>
        <v>3296340</v>
      </c>
      <c r="AA5">
        <f>'school entry'!F14</f>
        <v>0</v>
      </c>
      <c r="AB5">
        <f>'school entry'!F15</f>
        <v>0</v>
      </c>
      <c r="AC5">
        <f>'school entry'!F16</f>
        <v>0</v>
      </c>
    </row>
    <row r="6" spans="1:29">
      <c r="A6" s="173" t="s">
        <v>85</v>
      </c>
      <c r="B6" s="173"/>
      <c r="C6" s="173"/>
      <c r="D6" s="173"/>
      <c r="R6">
        <f>IF(R5&lt;$R$2,R5+1,"")</f>
        <v>3296276</v>
      </c>
      <c r="S6" t="str">
        <f>IF(S5&lt;$S$2,S5+1,"")</f>
        <v/>
      </c>
      <c r="T6" t="str">
        <f>IF(T5&lt;$T$2,T5+1,"")</f>
        <v/>
      </c>
      <c r="U6" t="str">
        <f>IF(U5&lt;$U$2,U5+1,"")</f>
        <v/>
      </c>
      <c r="V6">
        <f>IF(V5&lt;$V$2,V5+1,"")</f>
        <v>3296367</v>
      </c>
      <c r="W6" t="str">
        <f>IF(W5&lt;$W$2,W5+1,"")</f>
        <v/>
      </c>
      <c r="X6" t="str">
        <f>IF(X5&lt;$X$2,X5+1,"")</f>
        <v/>
      </c>
      <c r="Y6" t="str">
        <f>IF(Y5&lt;$Y$2,Y5+1,"")</f>
        <v/>
      </c>
      <c r="Z6">
        <f>IF(Z5&lt;$Z$2,Z5+1,"")</f>
        <v>3296341</v>
      </c>
      <c r="AA6" t="str">
        <f>IF(AA5&lt;$AA$2,AA5+1,"")</f>
        <v/>
      </c>
      <c r="AB6" t="str">
        <f>IF(AB5&lt;$AB$2,AB5+1,"")</f>
        <v/>
      </c>
      <c r="AC6" t="str">
        <f>IF(AC5&lt;$AC$2,AC5+1,"")</f>
        <v/>
      </c>
    </row>
    <row r="7" spans="1:29">
      <c r="A7" s="51" t="s">
        <v>35</v>
      </c>
      <c r="B7" s="51" t="s">
        <v>36</v>
      </c>
      <c r="C7" s="51" t="s">
        <v>37</v>
      </c>
      <c r="D7" s="51" t="s">
        <v>38</v>
      </c>
      <c r="L7" s="81">
        <f>IF(AND('consolidated Room Plan'!C8=""),"",'consolidated Room Plan'!C8)</f>
        <v>3296275</v>
      </c>
      <c r="M7" s="81">
        <f>IF(AND('consolidated Room Plan'!E8=""),"",'consolidated Room Plan'!E8)</f>
        <v>3296284</v>
      </c>
      <c r="R7">
        <f t="shared" ref="R7:R71" si="0">IF(R6&lt;$R$2,R6+1,"")</f>
        <v>3296277</v>
      </c>
      <c r="S7" t="str">
        <f t="shared" ref="S7:S71" si="1">IF(S6&lt;$S$2,S6+1,"")</f>
        <v/>
      </c>
      <c r="T7" t="str">
        <f t="shared" ref="T7:T71" si="2">IF(T6&lt;$T$2,T6+1,"")</f>
        <v/>
      </c>
      <c r="U7" t="str">
        <f t="shared" ref="U7:U71" si="3">IF(U6&lt;$U$2,U6+1,"")</f>
        <v/>
      </c>
      <c r="V7">
        <f t="shared" ref="V7:V71" si="4">IF(V6&lt;$V$2,V6+1,"")</f>
        <v>3296368</v>
      </c>
      <c r="W7" t="str">
        <f t="shared" ref="W7:W71" si="5">IF(W6&lt;$W$2,W6+1,"")</f>
        <v/>
      </c>
      <c r="X7" t="str">
        <f t="shared" ref="X7:X71" si="6">IF(X6&lt;$X$2,X6+1,"")</f>
        <v/>
      </c>
      <c r="Y7" t="str">
        <f t="shared" ref="Y7:Y71" si="7">IF(Y6&lt;$Y$2,Y6+1,"")</f>
        <v/>
      </c>
      <c r="Z7">
        <f t="shared" ref="Z7:Z71" si="8">IF(Z6&lt;$Z$2,Z6+1,"")</f>
        <v>3296342</v>
      </c>
      <c r="AA7" t="str">
        <f t="shared" ref="AA7:AA71" si="9">IF(AA6&lt;$AA$2,AA6+1,"")</f>
        <v/>
      </c>
      <c r="AB7" t="str">
        <f t="shared" ref="AB7:AB71" si="10">IF(AB6&lt;$AB$2,AB6+1,"")</f>
        <v/>
      </c>
      <c r="AC7" t="str">
        <f t="shared" ref="AC7:AC71" si="11">IF(AC6&lt;$AC$2,AC6+1,"")</f>
        <v/>
      </c>
    </row>
    <row r="8" spans="1:29" ht="41.1" customHeight="1">
      <c r="A8" s="65">
        <f>IFERROR(IF(L7=$L$50,L7+1,IF(L7=$M$50,L7+1,IF(L7=$O$50,L7+1,IF(L7=$L$51,L7+1,IF(L7=$M$51,L7+1,IF(L7=$O$51,L7+1,L7)))))),"")</f>
        <v>3296275</v>
      </c>
      <c r="B8" s="65">
        <f>IFERROR(IF(L8=$L$50,L8+1,IF(L8=$M$50,L8+1,IF(L8=$O$50,L8+1,IF(L8=$L$51,L8+1,IF(L8=$M$51,L8+1,IF(L8=$O$51,L8+1,L8)))))),"")</f>
        <v>3296340</v>
      </c>
      <c r="C8" s="65">
        <f>IF(AND(G10=""),H10,G10)</f>
        <v>3296280</v>
      </c>
      <c r="D8" s="65">
        <f>IF(AND(G9=""),H9,G9)</f>
        <v>3296366</v>
      </c>
      <c r="F8" s="81">
        <f>IF(L7=$L$50,L7+1,IF(L7=$M$50,L7+1,IF(L7=$O$50,L7+1,IF(L7=$L$51,L7+1,IF(L7=$M$51,L7+1,IF(L7=$O$51,L7+1,L7))))))</f>
        <v>3296275</v>
      </c>
      <c r="L8" s="81">
        <f>IF(AND('consolidated Room Plan'!C9=""),"",'consolidated Room Plan'!C9)</f>
        <v>3296340</v>
      </c>
      <c r="M8" s="81">
        <f>IF(AND('consolidated Room Plan'!E9=""),"",'consolidated Room Plan'!E9)</f>
        <v>3296344</v>
      </c>
      <c r="R8">
        <f t="shared" si="0"/>
        <v>3296278</v>
      </c>
      <c r="S8" t="str">
        <f t="shared" si="1"/>
        <v/>
      </c>
      <c r="T8" t="str">
        <f t="shared" si="2"/>
        <v/>
      </c>
      <c r="U8" t="str">
        <f t="shared" si="3"/>
        <v/>
      </c>
      <c r="V8">
        <f t="shared" si="4"/>
        <v>3296369</v>
      </c>
      <c r="W8" t="str">
        <f t="shared" si="5"/>
        <v/>
      </c>
      <c r="X8" t="str">
        <f t="shared" si="6"/>
        <v/>
      </c>
      <c r="Y8" t="str">
        <f t="shared" si="7"/>
        <v/>
      </c>
      <c r="Z8">
        <f t="shared" si="8"/>
        <v>3296343</v>
      </c>
      <c r="AA8" t="str">
        <f t="shared" si="9"/>
        <v/>
      </c>
      <c r="AB8" t="str">
        <f t="shared" si="10"/>
        <v/>
      </c>
      <c r="AC8" t="str">
        <f t="shared" si="11"/>
        <v/>
      </c>
    </row>
    <row r="9" spans="1:29" ht="41.1" customHeight="1">
      <c r="A9" s="65">
        <f>IFERROR(IF(A8+1=$L$50,A8+2,IF(A8+1=$M$50,A8+2,IF(A8+1=$O$50,A8+2,IF(A8+1=$L$51,A8+2,IF(A8+1=$M$51,A8+2,IF(A8+1=$O$51,A8+2,A8+1)))))),"")</f>
        <v>3296276</v>
      </c>
      <c r="B9" s="65">
        <f>IFERROR(IF(B8+1=$L$50,B8+2,IF(B8+1=$M$50,B8+2,IF(B8+1=$O$50,B8+2,IF(B8+1=$L$51,B8+2,IF(B8+1=$M$51,B8+2,IF(B8+1=$O$51,B8+2,B8+1)))))),"")</f>
        <v>3296341</v>
      </c>
      <c r="C9" s="65">
        <f>IFERROR(IF(C8+1=$L$50,C8+2,IF(C8+1=$M$50,C8+2,IF(C8+1=$O$50,C8+2,IF(C8+1=$L$51,C8+2,IF(C8+1=$M$51,C8+2,IF(C8+1=$O$51,C8+2,C8+1)))))),"")</f>
        <v>3296281</v>
      </c>
      <c r="D9" s="65">
        <f>IFERROR(IF(D8+1=$L$50,D8+2,IF(D8+1=$M$50,D8+2,IF(D8+1=$O$50,D8+2,IF(D8+1=$L$51,D8+2,IF(D8+1=$M$51,D8+2,IF(D8+1=$O$51,D8+2,D8+1)))))),"")</f>
        <v>3296367</v>
      </c>
      <c r="F9" s="81">
        <f>IF(L8&lt;$M$8,IF(L8=$L$50,L8+1,IF(L8=$M$50,L8+1,IF(L8=$O$50,L8+1,IF(L8=$L$51,L8+1,IF(L8=$M$51,L8+1,IF(L8=$O$51,L8+1,L8)))))),"")</f>
        <v>3296340</v>
      </c>
      <c r="G9" s="94">
        <f>IF(L9=$L$50,L9+1,IF(L9=$M$50,L9+1,IF(L9=$O$50,L9+1,IF(L9=$L$51,L9+1,IF(L9=$M$51,L9+1,IF(L9=$O$51,L9+1,L9))))))</f>
        <v>3296366</v>
      </c>
      <c r="H9" s="94">
        <f>IF(B12=$L$50,B12+2,IF(B12=$M$50,B12+2,IF(B12=$O$50,B12+2,IF(B12=$L$51,B12+2,IF(B12=$M$51,B12+2,IF(B12=$O$51,B12+2,B12+1))))))</f>
        <v>3296345</v>
      </c>
      <c r="L9" s="81">
        <f>IF(AND('consolidated Room Plan'!C10=""),"",'consolidated Room Plan'!C10)</f>
        <v>3296366</v>
      </c>
      <c r="M9" s="81">
        <f>IF(AND('consolidated Room Plan'!E10=""),"",'consolidated Room Plan'!E10)</f>
        <v>3296370</v>
      </c>
      <c r="R9">
        <f t="shared" si="0"/>
        <v>3296279</v>
      </c>
      <c r="S9" t="str">
        <f t="shared" si="1"/>
        <v/>
      </c>
      <c r="T9" t="str">
        <f t="shared" si="2"/>
        <v/>
      </c>
      <c r="U9" t="str">
        <f t="shared" si="3"/>
        <v/>
      </c>
      <c r="V9">
        <f t="shared" si="4"/>
        <v>3296370</v>
      </c>
      <c r="W9" t="str">
        <f t="shared" si="5"/>
        <v/>
      </c>
      <c r="X9" t="str">
        <f t="shared" si="6"/>
        <v/>
      </c>
      <c r="Y9" t="str">
        <f t="shared" si="7"/>
        <v/>
      </c>
      <c r="Z9">
        <f t="shared" si="8"/>
        <v>3296344</v>
      </c>
      <c r="AA9" t="str">
        <f t="shared" si="9"/>
        <v/>
      </c>
      <c r="AB9" t="str">
        <f t="shared" si="10"/>
        <v/>
      </c>
      <c r="AC9" t="str">
        <f t="shared" si="11"/>
        <v/>
      </c>
    </row>
    <row r="10" spans="1:29" ht="41.1" customHeight="1">
      <c r="A10" s="65">
        <f t="shared" ref="A10:A12" si="12">IFERROR(IF(A9+1=$L$50,A9+2,IF(A9+1=$M$50,A9+2,IF(A9+1=$O$50,A9+2,IF(A9+1=$L$51,A9+2,IF(A9+1=$M$51,A9+2,IF(A9+1=$O$51,A9+2,A9+1)))))),"")</f>
        <v>3296277</v>
      </c>
      <c r="B10" s="65">
        <f t="shared" ref="B10:B11" si="13">IFERROR(IF(B9+1=$L$50,B9+2,IF(B9+1=$M$50,B9+2,IF(B9+1=$O$50,B9+2,IF(B9+1=$L$51,B9+2,IF(B9+1=$M$51,B9+2,IF(B9+1=$O$51,B9+2,B9+1)))))),"")</f>
        <v>3296342</v>
      </c>
      <c r="C10" s="65">
        <f t="shared" ref="C10:C11" si="14">IFERROR(IF(C9+1=$L$50,C9+2,IF(C9+1=$M$50,C9+2,IF(C9+1=$O$50,C9+2,IF(C9+1=$L$51,C9+2,IF(C9+1=$M$51,C9+2,IF(C9+1=$O$51,C9+2,C9+1)))))),"")</f>
        <v>3296282</v>
      </c>
      <c r="D10" s="65">
        <f t="shared" ref="D10:D12" si="15">IFERROR(IF(D9+1=$L$50,D9+2,IF(D9+1=$M$50,D9+2,IF(D9+1=$O$50,D9+2,IF(D9+1=$L$51,D9+2,IF(D9+1=$M$51,D9+2,IF(D9+1=$O$51,D9+2,D9+1)))))),"")</f>
        <v>3296368</v>
      </c>
      <c r="F10" s="81">
        <f>IF(L9=$L$50,L9+1,IF(L9=$M$50,L9+1,IF(L9=$O$50,L9+1,IF(L9=$L$51,L9+1,IF(L9=$M$51,L9+1,IF(L9=$O$51,L9+1,L9))))))</f>
        <v>3296366</v>
      </c>
      <c r="G10" s="94" t="str">
        <f>IF(L10=$L$50,L10+1,IF(L10=$M$50,L10+1,IF(L10=$O$50,L10+1,IF(L10=$L$51,L10+1,IF(L10=$M$51,L10+1,IF(L10=$O$51,L10+1,L10))))))</f>
        <v/>
      </c>
      <c r="H10" s="94">
        <f>IF(A12=$L$50,A12+2,IF(A12=$M$50,A12+2,IF(A12=$O$50,A12+2,IF(A12=$L$51,A12+2,IF(A12=$M$51,A12+2,IF(A12=$O$51,A12+2,A12+1))))))</f>
        <v>3296280</v>
      </c>
      <c r="L10" s="81" t="str">
        <f>IF(AND('consolidated Room Plan'!C11=""),"",'consolidated Room Plan'!C11)</f>
        <v/>
      </c>
      <c r="M10" s="81" t="str">
        <f>IF(AND('consolidated Room Plan'!E11=""),"",'consolidated Room Plan'!E11)</f>
        <v/>
      </c>
      <c r="R10">
        <f t="shared" si="0"/>
        <v>3296280</v>
      </c>
      <c r="S10" t="str">
        <f t="shared" si="1"/>
        <v/>
      </c>
      <c r="T10" t="str">
        <f t="shared" si="2"/>
        <v/>
      </c>
      <c r="U10" t="str">
        <f t="shared" si="3"/>
        <v/>
      </c>
      <c r="V10">
        <f t="shared" si="4"/>
        <v>3296371</v>
      </c>
      <c r="W10" t="str">
        <f t="shared" si="5"/>
        <v/>
      </c>
      <c r="X10" t="str">
        <f t="shared" si="6"/>
        <v/>
      </c>
      <c r="Y10" t="str">
        <f t="shared" si="7"/>
        <v/>
      </c>
      <c r="Z10">
        <f t="shared" si="8"/>
        <v>3296345</v>
      </c>
      <c r="AA10" t="str">
        <f t="shared" si="9"/>
        <v/>
      </c>
      <c r="AB10" t="str">
        <f t="shared" si="10"/>
        <v/>
      </c>
      <c r="AC10" t="str">
        <f t="shared" si="11"/>
        <v/>
      </c>
    </row>
    <row r="11" spans="1:29" ht="41.1" customHeight="1">
      <c r="A11" s="65">
        <f t="shared" si="12"/>
        <v>3296278</v>
      </c>
      <c r="B11" s="65">
        <f t="shared" si="13"/>
        <v>3296343</v>
      </c>
      <c r="C11" s="65">
        <f t="shared" si="14"/>
        <v>3296283</v>
      </c>
      <c r="D11" s="65">
        <f t="shared" si="15"/>
        <v>3296369</v>
      </c>
      <c r="F11" s="81">
        <f>IF(L11=$L$50,L11+1,IF(L11=$M$50,L11+1,IF(L11=$O$50,L11+1,IF(L11=$L$51,L11+1,IF(L11=$M$51,L11+1,IF(L11=$O$51,L11+1,L11))))))</f>
        <v>3296286</v>
      </c>
      <c r="L11" s="81">
        <f>IF(AND('consolidated Room Plan'!C12=""),"",'consolidated Room Plan'!C12)</f>
        <v>3296285</v>
      </c>
      <c r="M11" s="81">
        <f>IF(AND('consolidated Room Plan'!E12=""),"",'consolidated Room Plan'!E12)</f>
        <v>3296295</v>
      </c>
      <c r="R11">
        <f t="shared" si="0"/>
        <v>3296281</v>
      </c>
      <c r="S11" t="str">
        <f t="shared" si="1"/>
        <v/>
      </c>
      <c r="T11" t="str">
        <f t="shared" si="2"/>
        <v/>
      </c>
      <c r="U11" t="str">
        <f t="shared" si="3"/>
        <v/>
      </c>
      <c r="V11">
        <f t="shared" si="4"/>
        <v>3296372</v>
      </c>
      <c r="W11" t="str">
        <f t="shared" si="5"/>
        <v/>
      </c>
      <c r="X11" t="str">
        <f t="shared" si="6"/>
        <v/>
      </c>
      <c r="Y11" t="str">
        <f t="shared" si="7"/>
        <v/>
      </c>
      <c r="Z11">
        <f t="shared" si="8"/>
        <v>3296346</v>
      </c>
      <c r="AA11" t="str">
        <f t="shared" si="9"/>
        <v/>
      </c>
      <c r="AB11" t="str">
        <f t="shared" si="10"/>
        <v/>
      </c>
      <c r="AC11" t="str">
        <f t="shared" si="11"/>
        <v/>
      </c>
    </row>
    <row r="12" spans="1:29" ht="41.1" customHeight="1">
      <c r="A12" s="65">
        <f t="shared" si="12"/>
        <v>3296279</v>
      </c>
      <c r="B12" s="65">
        <f>IFERROR(IF(B11+1=$L$50,B11+2,IF(B11+1=$M$50,B11+2,IF(B11+1=$O$50,B11+2,IF(B11+1=$L$51,B11+2,IF(B11+1=$M$51,B11+2,IF(B11+1=$O$51,B11+2,B11+1)))))),"")</f>
        <v>3296344</v>
      </c>
      <c r="C12" s="65">
        <f>IFERROR(IF(C11+1=$L$50,C11+2,IF(C11+1=$M$50,C11+2,IF(C11+1=$O$50,C11+2,IF(C11+1=$L$51,C11+2,IF(C11+1=$M$51,C11+2,IF(C11+1=$O$51,C11+2,C11+1)))))),"")</f>
        <v>3296284</v>
      </c>
      <c r="D12" s="65">
        <f t="shared" si="15"/>
        <v>3296370</v>
      </c>
      <c r="F12" s="81">
        <f>IF(L12=$L$50,L12+1,IF(L12=$M$50,L12+1,IF(L12=$O$50,L12+1,IF(L12=$L$51,L12+1,IF(L12=$M$51,L12+1,IF(L12=$O$51,L12+1,L12))))))</f>
        <v>3296345</v>
      </c>
      <c r="L12" s="81">
        <f>IF(AND('consolidated Room Plan'!C13=""),"",'consolidated Room Plan'!C13)</f>
        <v>3296345</v>
      </c>
      <c r="M12" s="81">
        <f>IF(AND('consolidated Room Plan'!E13=""),"",'consolidated Room Plan'!E13)</f>
        <v>3296349</v>
      </c>
      <c r="R12">
        <f t="shared" si="0"/>
        <v>3296282</v>
      </c>
      <c r="S12" t="str">
        <f t="shared" si="1"/>
        <v/>
      </c>
      <c r="T12" t="str">
        <f t="shared" si="2"/>
        <v/>
      </c>
      <c r="U12" t="str">
        <f t="shared" si="3"/>
        <v/>
      </c>
      <c r="V12">
        <f t="shared" si="4"/>
        <v>3296373</v>
      </c>
      <c r="W12" t="str">
        <f t="shared" si="5"/>
        <v/>
      </c>
      <c r="X12" t="str">
        <f t="shared" si="6"/>
        <v/>
      </c>
      <c r="Y12" t="str">
        <f t="shared" si="7"/>
        <v/>
      </c>
      <c r="Z12">
        <f t="shared" si="8"/>
        <v>3296347</v>
      </c>
      <c r="AA12" t="str">
        <f t="shared" si="9"/>
        <v/>
      </c>
      <c r="AB12" t="str">
        <f t="shared" si="10"/>
        <v/>
      </c>
      <c r="AC12" t="str">
        <f t="shared" si="11"/>
        <v/>
      </c>
    </row>
    <row r="13" spans="1:29" ht="13.5" customHeight="1">
      <c r="A13" s="70"/>
      <c r="B13" s="70"/>
      <c r="C13" s="70"/>
      <c r="D13" s="70"/>
      <c r="F13" s="81">
        <f t="shared" ref="F13:F48" si="16">IF(L13=$L$50,L13+1,IF(L13=$M$50,L13+1,IF(L13=$O$50,L13+1,IF(L13=$L$51,L13+1,IF(L13=$M$51,L13+1,IF(L13=$O$51,L13+1,L13))))))</f>
        <v>3296371</v>
      </c>
      <c r="G13" s="94">
        <f>IF(L13=$L$50,L13+1,IF(L13=$M$50,L13+1,IF(L13=$O$50,L13+1,IF(L13=$L$51,L13+1,IF(L13=$M$51,L13+1,IF(L13=$O$51,L13+1,L13))))))</f>
        <v>3296371</v>
      </c>
      <c r="H13" s="94">
        <f>IF(B41=$L$50,B41+2,IF(B41=$M$50,B41+2,IF(B41=$O$50,B41+2,IF(B41=$L$51,B41+2,IF(B41=$M$51,B41+2,IF(B41=$O$51,B41+2,B41+1))))))</f>
        <v>3296350</v>
      </c>
      <c r="L13" s="81">
        <f>IF(AND('consolidated Room Plan'!C14=""),"",'consolidated Room Plan'!C14)</f>
        <v>3296371</v>
      </c>
      <c r="M13" s="81">
        <f>IF(AND('consolidated Room Plan'!E14=""),"",'consolidated Room Plan'!E14)</f>
        <v>3296375</v>
      </c>
      <c r="R13">
        <f t="shared" si="0"/>
        <v>3296283</v>
      </c>
      <c r="S13" t="str">
        <f t="shared" si="1"/>
        <v/>
      </c>
      <c r="T13" t="str">
        <f t="shared" si="2"/>
        <v/>
      </c>
      <c r="U13" t="str">
        <f t="shared" si="3"/>
        <v/>
      </c>
      <c r="V13">
        <f t="shared" si="4"/>
        <v>3296374</v>
      </c>
      <c r="W13" t="str">
        <f t="shared" si="5"/>
        <v/>
      </c>
      <c r="X13" t="str">
        <f t="shared" si="6"/>
        <v/>
      </c>
      <c r="Y13" t="str">
        <f t="shared" si="7"/>
        <v/>
      </c>
      <c r="Z13">
        <f t="shared" si="8"/>
        <v>3296348</v>
      </c>
      <c r="AA13" t="str">
        <f t="shared" si="9"/>
        <v/>
      </c>
      <c r="AB13" t="str">
        <f t="shared" si="10"/>
        <v/>
      </c>
      <c r="AC13" t="str">
        <f t="shared" si="11"/>
        <v/>
      </c>
    </row>
    <row r="14" spans="1:29" ht="23.25" customHeight="1">
      <c r="A14" s="179" t="s">
        <v>86</v>
      </c>
      <c r="B14" s="73"/>
      <c r="C14" s="73"/>
      <c r="D14" s="73"/>
      <c r="F14" s="81" t="str">
        <f>IF(L14=$L$50,L14+1,IF(L14=$M$50,L14+1,IF(L14=$O$50,L14+1,IF(L14=$L$51,L14+1,IF(L14=$M$51,L14+1,IF(L14=$O$51,L14+1,L14))))))</f>
        <v/>
      </c>
      <c r="G14" s="94" t="str">
        <f>IF(L14=$L$50,L14+1,IF(L14=$M$50,L14+1,IF(L14=$O$50,L14+1,IF(L14=$L$51,L14+1,IF(L14=$M$51,L14+1,IF(L14=$O$51,L14+1,L14))))))</f>
        <v/>
      </c>
      <c r="H14" s="94">
        <f>IF(A41=$L$50,A41+2,IF(A41=$M$50,A41+2,IF(A41=$O$50,A41+2,IF(A41=$L$51,A41+2,IF(A41=$M$51,A41+2,IF(A41=$O$51,A41+2,A41+1))))))</f>
        <v>3296291</v>
      </c>
      <c r="L14" s="81" t="str">
        <f>IF(AND('consolidated Room Plan'!C15=""),"",'consolidated Room Plan'!C15)</f>
        <v/>
      </c>
      <c r="M14" s="81" t="str">
        <f>IF(AND('consolidated Room Plan'!E15=""),"",'consolidated Room Plan'!E15)</f>
        <v/>
      </c>
      <c r="R14">
        <f t="shared" si="0"/>
        <v>3296284</v>
      </c>
      <c r="S14" t="str">
        <f t="shared" si="1"/>
        <v/>
      </c>
      <c r="T14" t="str">
        <f t="shared" si="2"/>
        <v/>
      </c>
      <c r="U14" t="str">
        <f t="shared" si="3"/>
        <v/>
      </c>
      <c r="V14">
        <f t="shared" si="4"/>
        <v>3296375</v>
      </c>
      <c r="W14" t="str">
        <f t="shared" si="5"/>
        <v/>
      </c>
      <c r="X14" t="str">
        <f t="shared" si="6"/>
        <v/>
      </c>
      <c r="Y14" t="str">
        <f t="shared" si="7"/>
        <v/>
      </c>
      <c r="Z14">
        <f t="shared" si="8"/>
        <v>3296349</v>
      </c>
      <c r="AA14" t="str">
        <f t="shared" si="9"/>
        <v/>
      </c>
      <c r="AB14" t="str">
        <f t="shared" si="10"/>
        <v/>
      </c>
      <c r="AC14" t="str">
        <f t="shared" si="11"/>
        <v/>
      </c>
    </row>
    <row r="15" spans="1:29" ht="23.25" customHeight="1">
      <c r="A15" s="179"/>
      <c r="B15" s="73"/>
      <c r="C15" s="73"/>
      <c r="D15" s="73"/>
      <c r="F15" s="81">
        <f>IF(L15=$L$50,L15+1,IF(L15=$M$50,L15+1,IF(L15=$O$50,L15+1,IF(L15=$L$51,L15+1,IF(L15=$M$51,L15+1,IF(L15=$O$51,L15+1,L15))))))</f>
        <v>3296296</v>
      </c>
      <c r="L15" s="81">
        <f>IF(AND('consolidated Room Plan'!C16=""),"",'consolidated Room Plan'!C16)</f>
        <v>3296296</v>
      </c>
      <c r="M15" s="81">
        <f>IF(AND('consolidated Room Plan'!E16=""),"",'consolidated Room Plan'!E16)</f>
        <v>3296305</v>
      </c>
      <c r="R15">
        <f t="shared" si="0"/>
        <v>3296285</v>
      </c>
      <c r="S15" t="str">
        <f t="shared" si="1"/>
        <v/>
      </c>
      <c r="T15" t="str">
        <f t="shared" si="2"/>
        <v/>
      </c>
      <c r="U15" t="str">
        <f t="shared" si="3"/>
        <v/>
      </c>
      <c r="V15">
        <f t="shared" si="4"/>
        <v>3296376</v>
      </c>
      <c r="W15" t="str">
        <f t="shared" si="5"/>
        <v/>
      </c>
      <c r="X15" t="str">
        <f t="shared" si="6"/>
        <v/>
      </c>
      <c r="Y15" t="str">
        <f t="shared" si="7"/>
        <v/>
      </c>
      <c r="Z15">
        <f t="shared" si="8"/>
        <v>3296350</v>
      </c>
      <c r="AA15" t="str">
        <f t="shared" si="9"/>
        <v/>
      </c>
      <c r="AB15" t="str">
        <f t="shared" si="10"/>
        <v/>
      </c>
      <c r="AC15" t="str">
        <f t="shared" si="11"/>
        <v/>
      </c>
    </row>
    <row r="16" spans="1:29" ht="23.25" customHeight="1">
      <c r="A16" s="71"/>
      <c r="B16" s="69"/>
      <c r="C16" s="71" t="s">
        <v>87</v>
      </c>
      <c r="D16" s="74" t="str">
        <f>IF(AND(B14="",C14="",D14="",B15="",C15="",D15=""),"",COUNTIF(B14:D15,"&gt;0"))</f>
        <v/>
      </c>
      <c r="F16" s="81">
        <f>IF(L16=$L$50,L16+1,IF(L16=$M$50,L16+1,IF(L16=$O$50,L16+1,IF(L16=$L$51,L16+1,IF(L16=$M$51,L16+1,IF(L16=$O$51,L16+1,L16))))))</f>
        <v>3296350</v>
      </c>
      <c r="L16" s="81">
        <f>IF(AND('consolidated Room Plan'!C17=""),"",'consolidated Room Plan'!C17)</f>
        <v>3296350</v>
      </c>
      <c r="M16" s="81">
        <f>IF(AND('consolidated Room Plan'!E17=""),"",'consolidated Room Plan'!E17)</f>
        <v>3296354</v>
      </c>
      <c r="R16">
        <f t="shared" si="0"/>
        <v>3296286</v>
      </c>
      <c r="S16" t="str">
        <f t="shared" si="1"/>
        <v/>
      </c>
      <c r="T16" t="str">
        <f t="shared" si="2"/>
        <v/>
      </c>
      <c r="U16" t="str">
        <f t="shared" si="3"/>
        <v/>
      </c>
      <c r="V16">
        <f t="shared" si="4"/>
        <v>3296377</v>
      </c>
      <c r="W16" t="str">
        <f t="shared" si="5"/>
        <v/>
      </c>
      <c r="X16" t="str">
        <f t="shared" si="6"/>
        <v/>
      </c>
      <c r="Y16" t="str">
        <f t="shared" si="7"/>
        <v/>
      </c>
      <c r="Z16">
        <f t="shared" si="8"/>
        <v>3296351</v>
      </c>
      <c r="AA16" t="str">
        <f t="shared" si="9"/>
        <v/>
      </c>
      <c r="AB16" t="str">
        <f t="shared" si="10"/>
        <v/>
      </c>
      <c r="AC16" t="str">
        <f t="shared" si="11"/>
        <v/>
      </c>
    </row>
    <row r="17" spans="1:29" ht="24" customHeight="1">
      <c r="A17" s="66" t="s">
        <v>8</v>
      </c>
      <c r="B17" s="175" t="s">
        <v>9</v>
      </c>
      <c r="C17" s="175"/>
      <c r="D17" s="68" t="s">
        <v>20</v>
      </c>
      <c r="F17" s="81">
        <f t="shared" si="16"/>
        <v>3296376</v>
      </c>
      <c r="G17" s="94">
        <f>IF(L17=$L$50,L17+1,IF(L17=$M$50,L17+1,IF(L17=$O$50,L17+1,IF(L17=$L$51,L17+1,IF(L17=$M$51,L17+1,IF(L17=$O$51,L17+1,L17))))))</f>
        <v>3296376</v>
      </c>
      <c r="H17" s="94">
        <f>IF(B69=$L$50,B69+2,IF(B69=$M$50,B69+2,IF(B69=$O$50,B69+2,IF(B69=$L$51,B69+2,IF(B69=$M$51,B69+2,IF(B69=$O$51,B69+2,B69+1))))))</f>
        <v>3296355</v>
      </c>
      <c r="L17" s="81">
        <f>IF(AND('consolidated Room Plan'!C18=""),"",'consolidated Room Plan'!C18)</f>
        <v>3296376</v>
      </c>
      <c r="M17" s="81">
        <f>IF(AND('consolidated Room Plan'!E18=""),"",'consolidated Room Plan'!E18)</f>
        <v>3296380</v>
      </c>
      <c r="R17">
        <f t="shared" si="0"/>
        <v>3296287</v>
      </c>
      <c r="S17" t="str">
        <f t="shared" si="1"/>
        <v/>
      </c>
      <c r="T17" t="str">
        <f t="shared" si="2"/>
        <v/>
      </c>
      <c r="U17" t="str">
        <f t="shared" si="3"/>
        <v/>
      </c>
      <c r="V17">
        <f t="shared" si="4"/>
        <v>3296378</v>
      </c>
      <c r="W17" t="str">
        <f t="shared" si="5"/>
        <v/>
      </c>
      <c r="X17" t="str">
        <f t="shared" si="6"/>
        <v/>
      </c>
      <c r="Y17" t="str">
        <f t="shared" si="7"/>
        <v/>
      </c>
      <c r="Z17">
        <f t="shared" si="8"/>
        <v>3296352</v>
      </c>
      <c r="AA17" t="str">
        <f t="shared" si="9"/>
        <v/>
      </c>
      <c r="AB17" t="str">
        <f t="shared" si="10"/>
        <v/>
      </c>
      <c r="AC17" t="str">
        <f t="shared" si="11"/>
        <v/>
      </c>
    </row>
    <row r="18" spans="1:29" ht="24" customHeight="1">
      <c r="A18" s="75" t="str">
        <f>IF(AND('consolidated Room Plan'!B53=""),"",'consolidated Room Plan'!B53)</f>
        <v>G.S.S.S. Chandawal</v>
      </c>
      <c r="B18" s="63">
        <f>IF(AND('consolidated Room Plan'!C8=""),"",'consolidated Room Plan'!C8)</f>
        <v>3296275</v>
      </c>
      <c r="C18" s="63">
        <f>IF(AND('consolidated Room Plan'!E8=""),"",'consolidated Room Plan'!E8)</f>
        <v>3296284</v>
      </c>
      <c r="D18" s="61">
        <f>IF(AND('consolidated Room Plan'!G8=""),"",'consolidated Room Plan'!G8)</f>
        <v>10</v>
      </c>
      <c r="F18" s="81" t="str">
        <f t="shared" si="16"/>
        <v/>
      </c>
      <c r="G18" s="94" t="str">
        <f>IF(L18=$L$50,L18+1,IF(L18=$M$50,L18+1,IF(L18=$O$50,L18+1,IF(L18=$L$51,L18+1,IF(L18=$M$51,L18+1,IF(L18=$O$51,L18+1,L18))))))</f>
        <v/>
      </c>
      <c r="H18" s="94">
        <f>IF(A69=$L$50,A69+2,IF(A69=$M$50,A69+2,IF(A69=$O$50,A69+2,IF(A69=$L$51,A69+2,IF(A69=$M$51,A69+2,IF(A69=$O$51,A69+2,A69+1))))))</f>
        <v>3296301</v>
      </c>
      <c r="L18" s="81" t="str">
        <f>IF(AND('consolidated Room Plan'!C19=""),"",'consolidated Room Plan'!C19)</f>
        <v/>
      </c>
      <c r="M18" s="81" t="str">
        <f>IF(AND('consolidated Room Plan'!E19=""),"",'consolidated Room Plan'!E19)</f>
        <v/>
      </c>
      <c r="R18">
        <f t="shared" si="0"/>
        <v>3296288</v>
      </c>
      <c r="S18" t="str">
        <f t="shared" si="1"/>
        <v/>
      </c>
      <c r="T18" t="str">
        <f t="shared" si="2"/>
        <v/>
      </c>
      <c r="U18" t="str">
        <f t="shared" si="3"/>
        <v/>
      </c>
      <c r="V18">
        <f t="shared" si="4"/>
        <v>3296379</v>
      </c>
      <c r="W18" t="str">
        <f t="shared" si="5"/>
        <v/>
      </c>
      <c r="X18" t="str">
        <f t="shared" si="6"/>
        <v/>
      </c>
      <c r="Y18" t="str">
        <f t="shared" si="7"/>
        <v/>
      </c>
      <c r="Z18">
        <f t="shared" si="8"/>
        <v>3296353</v>
      </c>
      <c r="AA18" t="str">
        <f t="shared" si="9"/>
        <v/>
      </c>
      <c r="AB18" t="str">
        <f t="shared" si="10"/>
        <v/>
      </c>
      <c r="AC18" t="str">
        <f t="shared" si="11"/>
        <v/>
      </c>
    </row>
    <row r="19" spans="1:29" ht="24" customHeight="1">
      <c r="A19" s="75" t="str">
        <f>IF(AND('consolidated Room Plan'!B54=""),"",'consolidated Room Plan'!B54)</f>
        <v>G.S.S.S. khokhara</v>
      </c>
      <c r="B19" s="63">
        <f>IF(AND('consolidated Room Plan'!C9=""),"",'consolidated Room Plan'!C9)</f>
        <v>3296340</v>
      </c>
      <c r="C19" s="63">
        <f>IF(AND('consolidated Room Plan'!E9=""),"",'consolidated Room Plan'!E9)</f>
        <v>3296344</v>
      </c>
      <c r="D19" s="61">
        <f>IF(AND('consolidated Room Plan'!G9=""),"",'consolidated Room Plan'!G9)</f>
        <v>5</v>
      </c>
      <c r="F19" s="81">
        <f>IF(L19=$L$50,L19+1,IF(L19=$M$50,L19+1,IF(L19=$O$50,L19+1,IF(L19=$L$51,L19+1,IF(L19=$M$51,L19+1,IF(L19=$O$51,L19+1,L19))))))</f>
        <v>3296306</v>
      </c>
      <c r="L19" s="81">
        <f>IF(AND('consolidated Room Plan'!C20=""),"",'consolidated Room Plan'!C20)</f>
        <v>3296306</v>
      </c>
      <c r="M19" s="81">
        <f>IF(AND('consolidated Room Plan'!E20=""),"",'consolidated Room Plan'!E20)</f>
        <v>3296315</v>
      </c>
      <c r="R19">
        <f t="shared" si="0"/>
        <v>3296289</v>
      </c>
      <c r="S19" t="str">
        <f t="shared" si="1"/>
        <v/>
      </c>
      <c r="T19" t="str">
        <f t="shared" si="2"/>
        <v/>
      </c>
      <c r="U19" t="str">
        <f t="shared" si="3"/>
        <v/>
      </c>
      <c r="V19">
        <f t="shared" si="4"/>
        <v>3296380</v>
      </c>
      <c r="W19" t="str">
        <f t="shared" si="5"/>
        <v/>
      </c>
      <c r="X19" t="str">
        <f t="shared" si="6"/>
        <v/>
      </c>
      <c r="Y19" t="str">
        <f t="shared" si="7"/>
        <v/>
      </c>
      <c r="Z19">
        <f t="shared" si="8"/>
        <v>3296354</v>
      </c>
      <c r="AA19" t="str">
        <f t="shared" si="9"/>
        <v/>
      </c>
      <c r="AB19" t="str">
        <f t="shared" si="10"/>
        <v/>
      </c>
      <c r="AC19" t="str">
        <f t="shared" si="11"/>
        <v/>
      </c>
    </row>
    <row r="20" spans="1:29" ht="24" customHeight="1">
      <c r="A20" s="75" t="str">
        <f>IF(AND('consolidated Room Plan'!B55=""),"",'consolidated Room Plan'!B55)</f>
        <v>G.S.S.S. Basna</v>
      </c>
      <c r="B20" s="63">
        <f>IF(AND('consolidated Room Plan'!C10=""),"",'consolidated Room Plan'!C10)</f>
        <v>3296366</v>
      </c>
      <c r="C20" s="63">
        <f>IF(AND('consolidated Room Plan'!E10=""),"",'consolidated Room Plan'!E10)</f>
        <v>3296370</v>
      </c>
      <c r="D20" s="61">
        <f>IF(AND('consolidated Room Plan'!G10=""),"",'consolidated Room Plan'!G10)</f>
        <v>5</v>
      </c>
      <c r="F20" s="81">
        <f>IF(L20=$L$50,L20+1,IF(L20=$M$50,L20+1,IF(L20=$O$50,L20+1,IF(L20=$L$51,L20+1,IF(L20=$M$51,L20+1,IF(L20=$O$51,L20+1,L20))))))</f>
        <v>3296355</v>
      </c>
      <c r="L20" s="81">
        <f>IF(AND('consolidated Room Plan'!C21=""),"",'consolidated Room Plan'!C21)</f>
        <v>3296355</v>
      </c>
      <c r="M20" s="81">
        <f>IF(AND('consolidated Room Plan'!E21=""),"",'consolidated Room Plan'!E21)</f>
        <v>3296359</v>
      </c>
      <c r="R20">
        <f t="shared" si="0"/>
        <v>3296290</v>
      </c>
      <c r="S20" t="str">
        <f t="shared" si="1"/>
        <v/>
      </c>
      <c r="T20" t="str">
        <f t="shared" si="2"/>
        <v/>
      </c>
      <c r="U20" t="str">
        <f t="shared" si="3"/>
        <v/>
      </c>
      <c r="V20">
        <f t="shared" si="4"/>
        <v>3296381</v>
      </c>
      <c r="W20" t="str">
        <f t="shared" si="5"/>
        <v/>
      </c>
      <c r="X20" t="str">
        <f t="shared" si="6"/>
        <v/>
      </c>
      <c r="Y20" t="str">
        <f t="shared" si="7"/>
        <v/>
      </c>
      <c r="Z20">
        <f t="shared" si="8"/>
        <v>3296355</v>
      </c>
      <c r="AA20" t="str">
        <f t="shared" si="9"/>
        <v/>
      </c>
      <c r="AB20" t="str">
        <f t="shared" si="10"/>
        <v/>
      </c>
      <c r="AC20" t="str">
        <f t="shared" si="11"/>
        <v/>
      </c>
    </row>
    <row r="21" spans="1:29" ht="24" customHeight="1">
      <c r="A21" s="75" t="str">
        <f>IF(AND('consolidated Room Plan'!B56=""),"",'consolidated Room Plan'!B56)</f>
        <v/>
      </c>
      <c r="B21" s="63" t="str">
        <f>IF(AND('consolidated Room Plan'!C11=""),"",'consolidated Room Plan'!C11)</f>
        <v/>
      </c>
      <c r="C21" s="63" t="str">
        <f>IF(AND('consolidated Room Plan'!E11=""),"",'consolidated Room Plan'!E11)</f>
        <v/>
      </c>
      <c r="D21" s="61" t="str">
        <f>IF(AND('consolidated Room Plan'!G11=""),"",'consolidated Room Plan'!G11)</f>
        <v/>
      </c>
      <c r="F21" s="81">
        <f t="shared" si="16"/>
        <v>3296381</v>
      </c>
      <c r="G21" s="94">
        <f>IF(L21=$L$50,L21+1,IF(L21=$M$50,L21+1,IF(L21=$O$50,L21+1,IF(L21=$L$51,L21+1,IF(L21=$M$51,L21+1,IF(L21=$O$51,L21+1,L21))))))</f>
        <v>3296381</v>
      </c>
      <c r="H21" s="94">
        <f>IF(B97=$L$50,B97+2,IF(B97=$M$50,B97+2,IF(B97=$O$50,B97+2,IF(B97=$L$51,B97+2,IF(B97=$M$51,B97+2,IF(B97=$O$51,B97+2,B97+1))))))</f>
        <v>3296360</v>
      </c>
      <c r="L21" s="81">
        <f>IF(AND('consolidated Room Plan'!C22=""),"",'consolidated Room Plan'!C22)</f>
        <v>3296381</v>
      </c>
      <c r="M21" s="81">
        <f>IF(AND('consolidated Room Plan'!E22=""),"",'consolidated Room Plan'!E22)</f>
        <v>3296381</v>
      </c>
      <c r="R21">
        <f t="shared" si="0"/>
        <v>3296291</v>
      </c>
      <c r="S21" t="str">
        <f t="shared" si="1"/>
        <v/>
      </c>
      <c r="T21" t="str">
        <f t="shared" si="2"/>
        <v/>
      </c>
      <c r="U21" t="str">
        <f t="shared" si="3"/>
        <v/>
      </c>
      <c r="V21" t="str">
        <f t="shared" si="4"/>
        <v/>
      </c>
      <c r="W21" t="str">
        <f t="shared" si="5"/>
        <v/>
      </c>
      <c r="X21" t="str">
        <f t="shared" si="6"/>
        <v/>
      </c>
      <c r="Y21" t="str">
        <f t="shared" si="7"/>
        <v/>
      </c>
      <c r="Z21">
        <f t="shared" si="8"/>
        <v>3296356</v>
      </c>
      <c r="AA21" t="str">
        <f t="shared" si="9"/>
        <v/>
      </c>
      <c r="AB21" t="str">
        <f t="shared" si="10"/>
        <v/>
      </c>
      <c r="AC21" t="str">
        <f t="shared" si="11"/>
        <v/>
      </c>
    </row>
    <row r="22" spans="1:29" ht="24" customHeight="1">
      <c r="A22" s="75"/>
      <c r="B22" s="63"/>
      <c r="C22" s="66" t="s">
        <v>88</v>
      </c>
      <c r="D22" s="76">
        <f>SUM(D18:D21)</f>
        <v>20</v>
      </c>
      <c r="F22" s="81" t="str">
        <f t="shared" si="16"/>
        <v/>
      </c>
      <c r="G22" s="94" t="str">
        <f>IF(L22=$L$50,L22+1,IF(L22=$M$50,L22+1,IF(L22=$O$50,L22+1,IF(L22=$L$51,L22+1,IF(L22=$M$51,L22+1,IF(L22=$O$51,L22+1,L22))))))</f>
        <v/>
      </c>
      <c r="H22" s="94">
        <f>IF(A97=$L$50,A97+2,IF(A97=$M$50,A97+2,IF(A97=$O$50,A97+2,IF(A97=$L$51,A97+2,IF(A97=$M$51,A97+2,IF(A97=$O$51,A97+2,A97+1))))))</f>
        <v>3296311</v>
      </c>
      <c r="L22" s="81" t="str">
        <f>IF(AND('consolidated Room Plan'!C23=""),"",'consolidated Room Plan'!C23)</f>
        <v/>
      </c>
      <c r="M22" s="81" t="str">
        <f>IF(AND('consolidated Room Plan'!E23=""),"",'consolidated Room Plan'!E23)</f>
        <v/>
      </c>
      <c r="R22">
        <f t="shared" si="0"/>
        <v>3296292</v>
      </c>
      <c r="S22" t="str">
        <f t="shared" si="1"/>
        <v/>
      </c>
      <c r="T22" t="str">
        <f t="shared" si="2"/>
        <v/>
      </c>
      <c r="U22" t="str">
        <f t="shared" si="3"/>
        <v/>
      </c>
      <c r="V22" t="str">
        <f t="shared" si="4"/>
        <v/>
      </c>
      <c r="W22" t="str">
        <f t="shared" si="5"/>
        <v/>
      </c>
      <c r="X22" t="str">
        <f t="shared" si="6"/>
        <v/>
      </c>
      <c r="Y22" t="str">
        <f t="shared" si="7"/>
        <v/>
      </c>
      <c r="Z22">
        <f t="shared" si="8"/>
        <v>3296357</v>
      </c>
      <c r="AA22" t="str">
        <f t="shared" si="9"/>
        <v/>
      </c>
      <c r="AB22" t="str">
        <f t="shared" si="10"/>
        <v/>
      </c>
      <c r="AC22" t="str">
        <f t="shared" si="11"/>
        <v/>
      </c>
    </row>
    <row r="23" spans="1:29" ht="24" customHeight="1">
      <c r="A23" s="75"/>
      <c r="B23" s="63"/>
      <c r="C23" s="63"/>
      <c r="D23" s="61"/>
      <c r="F23" s="81">
        <f t="shared" si="16"/>
        <v>3296316</v>
      </c>
      <c r="L23" s="81">
        <f>IF(AND('consolidated Room Plan'!C24=""),"",'consolidated Room Plan'!C24)</f>
        <v>3296316</v>
      </c>
      <c r="M23" s="81">
        <f>IF(AND('consolidated Room Plan'!E24=""),"",'consolidated Room Plan'!E24)</f>
        <v>3296339</v>
      </c>
      <c r="R23">
        <f t="shared" si="0"/>
        <v>3296293</v>
      </c>
      <c r="S23" t="str">
        <f t="shared" si="1"/>
        <v/>
      </c>
      <c r="T23" t="str">
        <f t="shared" si="2"/>
        <v/>
      </c>
      <c r="U23" t="str">
        <f t="shared" si="3"/>
        <v/>
      </c>
      <c r="V23" t="str">
        <f t="shared" si="4"/>
        <v/>
      </c>
      <c r="W23" t="str">
        <f t="shared" si="5"/>
        <v/>
      </c>
      <c r="X23" t="str">
        <f t="shared" si="6"/>
        <v/>
      </c>
      <c r="Y23" t="str">
        <f t="shared" si="7"/>
        <v/>
      </c>
      <c r="Z23">
        <f t="shared" si="8"/>
        <v>3296358</v>
      </c>
      <c r="AA23" t="str">
        <f t="shared" si="9"/>
        <v/>
      </c>
      <c r="AB23" t="str">
        <f t="shared" si="10"/>
        <v/>
      </c>
      <c r="AC23" t="str">
        <f t="shared" si="11"/>
        <v/>
      </c>
    </row>
    <row r="24" spans="1:29" ht="24" customHeight="1">
      <c r="A24" s="75"/>
      <c r="B24" s="63"/>
      <c r="C24" s="63"/>
      <c r="D24" s="61"/>
    </row>
    <row r="25" spans="1:29" ht="24" customHeight="1">
      <c r="A25" s="75"/>
      <c r="B25" s="63"/>
      <c r="C25" s="63"/>
      <c r="D25" s="61"/>
      <c r="F25" s="81">
        <f t="shared" si="16"/>
        <v>3296360</v>
      </c>
      <c r="L25" s="81">
        <f>IF(AND('consolidated Room Plan'!C25=""),"",'consolidated Room Plan'!C25)</f>
        <v>3296360</v>
      </c>
      <c r="M25" s="81">
        <f>IF(AND('consolidated Room Plan'!E25=""),"",'consolidated Room Plan'!E25)</f>
        <v>3296365</v>
      </c>
      <c r="R25">
        <f>IF(R23&lt;$R$2,R23+1,"")</f>
        <v>3296294</v>
      </c>
      <c r="S25" t="str">
        <f>IF(S23&lt;$S$2,S23+1,"")</f>
        <v/>
      </c>
      <c r="T25" t="str">
        <f>IF(T23&lt;$T$2,T23+1,"")</f>
        <v/>
      </c>
      <c r="U25" t="str">
        <f>IF(U23&lt;$U$2,U23+1,"")</f>
        <v/>
      </c>
      <c r="V25" t="str">
        <f>IF(V23&lt;$V$2,V23+1,"")</f>
        <v/>
      </c>
      <c r="W25" t="str">
        <f>IF(W23&lt;$W$2,W23+1,"")</f>
        <v/>
      </c>
      <c r="X25" t="str">
        <f>IF(X23&lt;$X$2,X23+1,"")</f>
        <v/>
      </c>
      <c r="Y25" t="str">
        <f>IF(Y23&lt;$Y$2,Y23+1,"")</f>
        <v/>
      </c>
      <c r="Z25">
        <f>IF(Z23&lt;$Z$2,Z23+1,"")</f>
        <v>3296359</v>
      </c>
      <c r="AA25" t="str">
        <f>IF(AA23&lt;$AA$2,AA23+1,"")</f>
        <v/>
      </c>
      <c r="AB25" t="str">
        <f>IF(AB23&lt;$AB$2,AB23+1,"")</f>
        <v/>
      </c>
      <c r="AC25" t="str">
        <f>IF(AC23&lt;$AC$2,AC23+1,"")</f>
        <v/>
      </c>
    </row>
    <row r="26" spans="1:29" ht="24" customHeight="1">
      <c r="A26" s="176" t="s">
        <v>89</v>
      </c>
      <c r="B26" s="176"/>
      <c r="C26" s="176" t="s">
        <v>90</v>
      </c>
      <c r="D26" s="176"/>
      <c r="F26" s="81" t="str">
        <f t="shared" si="16"/>
        <v/>
      </c>
      <c r="G26" s="94" t="str">
        <f>IF(L26=$L$50,L26+1,IF(L26=$M$50,L26+1,IF(L26=$O$50,L26+1,IF(L26=$L$51,L26+1,IF(L26=$M$51,L26+1,IF(L26=$O$51,L26+1,L26))))))</f>
        <v/>
      </c>
      <c r="H26" s="94">
        <f>IF(B128=$L$50,B128+2,IF(B128=$M$50,B128+2,IF(B128=$O$50,B128+2,IF(B128=$L$51,B128+2,IF(B128=$M$51,B128+2,IF(B128=$O$51,B128+2,B128+1))))))</f>
        <v>2</v>
      </c>
      <c r="L26" s="81" t="str">
        <f>IF(AND('consolidated Room Plan'!C26=""),"",'consolidated Room Plan'!C26)</f>
        <v/>
      </c>
      <c r="M26" s="81" t="str">
        <f>IF(AND('consolidated Room Plan'!E26=""),"",'consolidated Room Plan'!E26)</f>
        <v/>
      </c>
      <c r="R26">
        <f t="shared" si="0"/>
        <v>3296295</v>
      </c>
      <c r="S26" t="str">
        <f t="shared" si="1"/>
        <v/>
      </c>
      <c r="T26" t="str">
        <f t="shared" si="2"/>
        <v/>
      </c>
      <c r="U26" t="str">
        <f t="shared" si="3"/>
        <v/>
      </c>
      <c r="V26" t="str">
        <f t="shared" si="4"/>
        <v/>
      </c>
      <c r="W26" t="str">
        <f t="shared" si="5"/>
        <v/>
      </c>
      <c r="X26" t="str">
        <f t="shared" si="6"/>
        <v/>
      </c>
      <c r="Y26" t="str">
        <f t="shared" si="7"/>
        <v/>
      </c>
      <c r="Z26">
        <f t="shared" si="8"/>
        <v>3296360</v>
      </c>
      <c r="AA26" t="str">
        <f t="shared" si="9"/>
        <v/>
      </c>
      <c r="AB26" t="str">
        <f t="shared" si="10"/>
        <v/>
      </c>
      <c r="AC26" t="str">
        <f t="shared" si="11"/>
        <v/>
      </c>
    </row>
    <row r="27" spans="1:29" ht="24" customHeight="1">
      <c r="A27" s="75"/>
      <c r="B27" s="63"/>
      <c r="C27" s="63"/>
      <c r="D27" s="61"/>
      <c r="F27" s="81" t="str">
        <f t="shared" si="16"/>
        <v/>
      </c>
      <c r="G27" s="94" t="str">
        <f>IF(L27=$L$50,L27+1,IF(L27=$M$50,L27+1,IF(L27=$O$50,L27+1,IF(L27=$L$51,L27+1,IF(L27=$M$51,L27+1,IF(L27=$O$51,L27+1,L27))))))</f>
        <v/>
      </c>
      <c r="H27" s="94">
        <f>IF(A128=$L$50,A128+2,IF(A128=$M$50,A128+2,IF(A128=$O$50,A128+2,IF(A128=$L$51,A128+2,IF(A128=$M$51,A128+2,IF(A128=$O$51,A128+2,A128+1))))))</f>
        <v>3296325</v>
      </c>
      <c r="L27" s="81" t="str">
        <f>IF(AND('consolidated Room Plan'!C27=""),"",'consolidated Room Plan'!C27)</f>
        <v/>
      </c>
      <c r="M27" s="81" t="str">
        <f>IF(AND('consolidated Room Plan'!E27=""),"",'consolidated Room Plan'!E27)</f>
        <v/>
      </c>
      <c r="R27">
        <f t="shared" si="0"/>
        <v>3296296</v>
      </c>
      <c r="S27" t="str">
        <f t="shared" si="1"/>
        <v/>
      </c>
      <c r="T27" t="str">
        <f t="shared" si="2"/>
        <v/>
      </c>
      <c r="U27" t="str">
        <f t="shared" si="3"/>
        <v/>
      </c>
      <c r="V27" t="str">
        <f t="shared" si="4"/>
        <v/>
      </c>
      <c r="W27" t="str">
        <f t="shared" si="5"/>
        <v/>
      </c>
      <c r="X27" t="str">
        <f t="shared" si="6"/>
        <v/>
      </c>
      <c r="Y27" t="str">
        <f t="shared" si="7"/>
        <v/>
      </c>
      <c r="Z27">
        <f t="shared" si="8"/>
        <v>3296361</v>
      </c>
      <c r="AA27" t="str">
        <f t="shared" si="9"/>
        <v/>
      </c>
      <c r="AB27" t="str">
        <f t="shared" si="10"/>
        <v/>
      </c>
      <c r="AC27" t="str">
        <f t="shared" si="11"/>
        <v/>
      </c>
    </row>
    <row r="28" spans="1:29" ht="24" customHeight="1">
      <c r="A28" s="75"/>
      <c r="B28" s="63"/>
      <c r="C28" s="63"/>
      <c r="D28" s="61"/>
      <c r="F28" s="81" t="str">
        <f t="shared" si="16"/>
        <v/>
      </c>
      <c r="L28" s="81" t="str">
        <f>IF(AND('consolidated Room Plan'!C28=""),"",'consolidated Room Plan'!C28)</f>
        <v/>
      </c>
      <c r="M28" s="81" t="str">
        <f>IF(AND('consolidated Room Plan'!E28=""),"",'consolidated Room Plan'!E28)</f>
        <v/>
      </c>
      <c r="R28">
        <f t="shared" si="0"/>
        <v>3296297</v>
      </c>
      <c r="S28" t="str">
        <f t="shared" si="1"/>
        <v/>
      </c>
      <c r="T28" t="str">
        <f t="shared" si="2"/>
        <v/>
      </c>
      <c r="U28" t="str">
        <f t="shared" si="3"/>
        <v/>
      </c>
      <c r="V28" t="str">
        <f t="shared" si="4"/>
        <v/>
      </c>
      <c r="W28" t="str">
        <f t="shared" si="5"/>
        <v/>
      </c>
      <c r="X28" t="str">
        <f t="shared" si="6"/>
        <v/>
      </c>
      <c r="Y28" t="str">
        <f t="shared" si="7"/>
        <v/>
      </c>
      <c r="Z28">
        <f t="shared" si="8"/>
        <v>3296362</v>
      </c>
      <c r="AA28" t="str">
        <f t="shared" si="9"/>
        <v/>
      </c>
      <c r="AB28" t="str">
        <f t="shared" si="10"/>
        <v/>
      </c>
      <c r="AC28" t="str">
        <f t="shared" si="11"/>
        <v/>
      </c>
    </row>
    <row r="29" spans="1:29" ht="21.75" customHeight="1">
      <c r="F29" s="81" t="str">
        <f t="shared" si="16"/>
        <v/>
      </c>
      <c r="L29" s="81" t="str">
        <f>IF(AND('consolidated Room Plan'!C29=""),"",'consolidated Room Plan'!C29)</f>
        <v/>
      </c>
      <c r="M29" s="81" t="str">
        <f>IF(AND('consolidated Room Plan'!E29=""),"",'consolidated Room Plan'!E29)</f>
        <v/>
      </c>
      <c r="R29">
        <f t="shared" si="0"/>
        <v>3296298</v>
      </c>
      <c r="S29" t="str">
        <f t="shared" si="1"/>
        <v/>
      </c>
      <c r="T29" t="str">
        <f t="shared" si="2"/>
        <v/>
      </c>
      <c r="U29" t="str">
        <f t="shared" si="3"/>
        <v/>
      </c>
      <c r="V29" t="str">
        <f t="shared" si="4"/>
        <v/>
      </c>
      <c r="W29" t="str">
        <f t="shared" si="5"/>
        <v/>
      </c>
      <c r="X29" t="str">
        <f t="shared" si="6"/>
        <v/>
      </c>
      <c r="Y29" t="str">
        <f t="shared" si="7"/>
        <v/>
      </c>
      <c r="Z29">
        <f t="shared" si="8"/>
        <v>3296363</v>
      </c>
      <c r="AA29" t="str">
        <f t="shared" si="9"/>
        <v/>
      </c>
      <c r="AB29" t="str">
        <f t="shared" si="10"/>
        <v/>
      </c>
      <c r="AC29" t="str">
        <f t="shared" si="11"/>
        <v/>
      </c>
    </row>
    <row r="30" spans="1:29" s="86" customFormat="1" ht="21" customHeight="1">
      <c r="A30" s="177" t="str">
        <f>A1</f>
        <v>Government Sr. Secondary School Chandawal Nagar</v>
      </c>
      <c r="B30" s="177"/>
      <c r="C30" s="177"/>
      <c r="D30" s="177"/>
      <c r="F30" s="81" t="str">
        <f t="shared" si="16"/>
        <v/>
      </c>
      <c r="L30" s="81" t="str">
        <f>IF(AND('consolidated Room Plan'!C30=""),"",'consolidated Room Plan'!C30)</f>
        <v/>
      </c>
      <c r="M30" s="81" t="str">
        <f>IF(AND('consolidated Room Plan'!E30=""),"",'consolidated Room Plan'!E30)</f>
        <v/>
      </c>
      <c r="R30">
        <f t="shared" si="0"/>
        <v>3296299</v>
      </c>
      <c r="S30" t="str">
        <f t="shared" si="1"/>
        <v/>
      </c>
      <c r="T30" t="str">
        <f t="shared" si="2"/>
        <v/>
      </c>
      <c r="U30" t="str">
        <f t="shared" si="3"/>
        <v/>
      </c>
      <c r="V30" t="str">
        <f t="shared" si="4"/>
        <v/>
      </c>
      <c r="W30" t="str">
        <f t="shared" si="5"/>
        <v/>
      </c>
      <c r="X30" t="str">
        <f t="shared" si="6"/>
        <v/>
      </c>
      <c r="Y30" t="str">
        <f t="shared" si="7"/>
        <v/>
      </c>
      <c r="Z30">
        <f t="shared" si="8"/>
        <v>3296364</v>
      </c>
      <c r="AA30" t="str">
        <f t="shared" si="9"/>
        <v/>
      </c>
      <c r="AB30" t="str">
        <f t="shared" si="10"/>
        <v/>
      </c>
      <c r="AC30" t="str">
        <f t="shared" si="11"/>
        <v/>
      </c>
    </row>
    <row r="31" spans="1:29" s="86" customFormat="1" ht="21" customHeight="1">
      <c r="A31" s="148" t="str">
        <f>A2</f>
        <v>Senior Secondary Board Exam - 2020</v>
      </c>
      <c r="B31" s="148"/>
      <c r="C31" s="148"/>
      <c r="D31" s="148"/>
      <c r="F31" s="81" t="str">
        <f t="shared" si="16"/>
        <v/>
      </c>
      <c r="L31" s="81" t="str">
        <f>IF(AND('consolidated Room Plan'!C31=""),"",'consolidated Room Plan'!C31)</f>
        <v/>
      </c>
      <c r="M31" s="81" t="str">
        <f>IF(AND('consolidated Room Plan'!E31=""),"",'consolidated Room Plan'!E31)</f>
        <v/>
      </c>
      <c r="R31">
        <f t="shared" si="0"/>
        <v>3296300</v>
      </c>
      <c r="S31" t="str">
        <f t="shared" si="1"/>
        <v/>
      </c>
      <c r="T31" t="str">
        <f t="shared" si="2"/>
        <v/>
      </c>
      <c r="U31" t="str">
        <f t="shared" si="3"/>
        <v/>
      </c>
      <c r="V31" t="str">
        <f t="shared" si="4"/>
        <v/>
      </c>
      <c r="W31" t="str">
        <f t="shared" si="5"/>
        <v/>
      </c>
      <c r="X31" t="str">
        <f t="shared" si="6"/>
        <v/>
      </c>
      <c r="Y31" t="str">
        <f t="shared" si="7"/>
        <v/>
      </c>
      <c r="Z31">
        <f t="shared" si="8"/>
        <v>3296365</v>
      </c>
      <c r="AA31" t="str">
        <f t="shared" si="9"/>
        <v/>
      </c>
      <c r="AB31" t="str">
        <f t="shared" si="10"/>
        <v/>
      </c>
      <c r="AC31" t="str">
        <f t="shared" si="11"/>
        <v/>
      </c>
    </row>
    <row r="32" spans="1:29" s="86" customFormat="1" ht="20.100000000000001" customHeight="1">
      <c r="A32" s="49" t="s">
        <v>77</v>
      </c>
      <c r="B32" s="93">
        <f>B3</f>
        <v>43901</v>
      </c>
      <c r="C32" s="49" t="s">
        <v>76</v>
      </c>
      <c r="D32" s="92" t="str">
        <f>D3</f>
        <v>8:30 to 11:45 AM</v>
      </c>
      <c r="F32" s="81" t="str">
        <f t="shared" si="16"/>
        <v/>
      </c>
      <c r="L32" s="81" t="str">
        <f>IF(AND('consolidated Room Plan'!C32=""),"",'consolidated Room Plan'!C32)</f>
        <v/>
      </c>
      <c r="M32" s="81" t="str">
        <f>IF(AND('consolidated Room Plan'!E32=""),"",'consolidated Room Plan'!E32)</f>
        <v/>
      </c>
      <c r="R32">
        <f t="shared" si="0"/>
        <v>3296301</v>
      </c>
      <c r="S32" t="str">
        <f t="shared" si="1"/>
        <v/>
      </c>
      <c r="T32" t="str">
        <f t="shared" si="2"/>
        <v/>
      </c>
      <c r="U32" t="str">
        <f t="shared" si="3"/>
        <v/>
      </c>
      <c r="V32" t="str">
        <f t="shared" si="4"/>
        <v/>
      </c>
      <c r="W32" t="str">
        <f t="shared" si="5"/>
        <v/>
      </c>
      <c r="X32" t="str">
        <f t="shared" si="6"/>
        <v/>
      </c>
      <c r="Y32" t="str">
        <f t="shared" si="7"/>
        <v/>
      </c>
      <c r="Z32" t="str">
        <f t="shared" si="8"/>
        <v/>
      </c>
      <c r="AA32" t="str">
        <f t="shared" si="9"/>
        <v/>
      </c>
      <c r="AB32" t="str">
        <f t="shared" si="10"/>
        <v/>
      </c>
      <c r="AC32" t="str">
        <f t="shared" si="11"/>
        <v/>
      </c>
    </row>
    <row r="33" spans="1:29" s="86" customFormat="1" ht="21" customHeight="1">
      <c r="A33" s="178" t="s">
        <v>81</v>
      </c>
      <c r="B33" s="178"/>
      <c r="C33" s="50">
        <f>C4</f>
        <v>20040</v>
      </c>
      <c r="D33" s="39"/>
      <c r="F33" s="81" t="str">
        <f t="shared" si="16"/>
        <v/>
      </c>
      <c r="L33" s="81" t="str">
        <f>IF(AND('consolidated Room Plan'!C33=""),"",'consolidated Room Plan'!C33)</f>
        <v/>
      </c>
      <c r="M33" s="81" t="str">
        <f>IF(AND('consolidated Room Plan'!E33=""),"",'consolidated Room Plan'!E33)</f>
        <v/>
      </c>
      <c r="R33">
        <f t="shared" si="0"/>
        <v>3296302</v>
      </c>
      <c r="S33" t="str">
        <f t="shared" si="1"/>
        <v/>
      </c>
      <c r="T33" t="str">
        <f t="shared" si="2"/>
        <v/>
      </c>
      <c r="U33" t="str">
        <f t="shared" si="3"/>
        <v/>
      </c>
      <c r="V33" t="str">
        <f t="shared" si="4"/>
        <v/>
      </c>
      <c r="W33" t="str">
        <f t="shared" si="5"/>
        <v/>
      </c>
      <c r="X33" t="str">
        <f t="shared" si="6"/>
        <v/>
      </c>
      <c r="Y33" t="str">
        <f t="shared" si="7"/>
        <v/>
      </c>
      <c r="Z33" t="str">
        <f t="shared" si="8"/>
        <v/>
      </c>
      <c r="AA33" t="str">
        <f t="shared" si="9"/>
        <v/>
      </c>
      <c r="AB33" t="str">
        <f t="shared" si="10"/>
        <v/>
      </c>
      <c r="AC33" t="str">
        <f t="shared" si="11"/>
        <v/>
      </c>
    </row>
    <row r="34" spans="1:29" s="86" customFormat="1" ht="21" customHeight="1">
      <c r="A34" s="56" t="s">
        <v>79</v>
      </c>
      <c r="B34" s="64" t="str">
        <f>B5</f>
        <v>Political Science</v>
      </c>
      <c r="C34" s="56" t="s">
        <v>84</v>
      </c>
      <c r="D34" s="57">
        <f>IF(AND('consolidated Room Plan'!A12=""),"",'consolidated Room Plan'!A12)</f>
        <v>4</v>
      </c>
      <c r="F34" s="81" t="str">
        <f t="shared" si="16"/>
        <v/>
      </c>
      <c r="L34" s="81" t="str">
        <f>IF(AND('consolidated Room Plan'!C34=""),"",'consolidated Room Plan'!C34)</f>
        <v/>
      </c>
      <c r="M34" s="81" t="str">
        <f>IF(AND('consolidated Room Plan'!E34=""),"",'consolidated Room Plan'!E34)</f>
        <v/>
      </c>
      <c r="R34">
        <f t="shared" si="0"/>
        <v>3296303</v>
      </c>
      <c r="S34" t="str">
        <f t="shared" si="1"/>
        <v/>
      </c>
      <c r="T34" t="str">
        <f t="shared" si="2"/>
        <v/>
      </c>
      <c r="U34" t="str">
        <f t="shared" si="3"/>
        <v/>
      </c>
      <c r="V34" t="str">
        <f t="shared" si="4"/>
        <v/>
      </c>
      <c r="W34" t="str">
        <f t="shared" si="5"/>
        <v/>
      </c>
      <c r="X34" t="str">
        <f t="shared" si="6"/>
        <v/>
      </c>
      <c r="Y34" t="str">
        <f t="shared" si="7"/>
        <v/>
      </c>
      <c r="Z34" t="str">
        <f t="shared" si="8"/>
        <v/>
      </c>
      <c r="AA34" t="str">
        <f t="shared" si="9"/>
        <v/>
      </c>
      <c r="AB34" t="str">
        <f t="shared" si="10"/>
        <v/>
      </c>
      <c r="AC34" t="str">
        <f t="shared" si="11"/>
        <v/>
      </c>
    </row>
    <row r="35" spans="1:29">
      <c r="A35" s="173" t="s">
        <v>85</v>
      </c>
      <c r="B35" s="173"/>
      <c r="C35" s="173"/>
      <c r="D35" s="173"/>
      <c r="F35" s="81" t="str">
        <f t="shared" si="16"/>
        <v/>
      </c>
      <c r="L35" s="81" t="str">
        <f>IF(AND('consolidated Room Plan'!C35=""),"",'consolidated Room Plan'!C35)</f>
        <v/>
      </c>
      <c r="M35" s="81" t="str">
        <f>IF(AND('consolidated Room Plan'!E35=""),"",'consolidated Room Plan'!E35)</f>
        <v/>
      </c>
      <c r="R35">
        <f t="shared" si="0"/>
        <v>3296304</v>
      </c>
      <c r="S35" t="str">
        <f t="shared" si="1"/>
        <v/>
      </c>
      <c r="T35" t="str">
        <f t="shared" si="2"/>
        <v/>
      </c>
      <c r="U35" t="str">
        <f t="shared" si="3"/>
        <v/>
      </c>
      <c r="V35" t="str">
        <f t="shared" si="4"/>
        <v/>
      </c>
      <c r="W35" t="str">
        <f t="shared" si="5"/>
        <v/>
      </c>
      <c r="X35" t="str">
        <f t="shared" si="6"/>
        <v/>
      </c>
      <c r="Y35" t="str">
        <f t="shared" si="7"/>
        <v/>
      </c>
      <c r="Z35" t="str">
        <f t="shared" si="8"/>
        <v/>
      </c>
      <c r="AA35" t="str">
        <f t="shared" si="9"/>
        <v/>
      </c>
      <c r="AB35" t="str">
        <f t="shared" si="10"/>
        <v/>
      </c>
      <c r="AC35" t="str">
        <f t="shared" si="11"/>
        <v/>
      </c>
    </row>
    <row r="36" spans="1:29">
      <c r="A36" s="51" t="s">
        <v>35</v>
      </c>
      <c r="B36" s="51" t="s">
        <v>36</v>
      </c>
      <c r="C36" s="51" t="s">
        <v>37</v>
      </c>
      <c r="D36" s="51" t="s">
        <v>38</v>
      </c>
      <c r="F36" s="81" t="str">
        <f t="shared" si="16"/>
        <v/>
      </c>
      <c r="L36" s="81" t="str">
        <f>IF(AND('consolidated Room Plan'!C36=""),"",'consolidated Room Plan'!C36)</f>
        <v/>
      </c>
      <c r="M36" s="81" t="str">
        <f>IF(AND('consolidated Room Plan'!E36=""),"",'consolidated Room Plan'!E36)</f>
        <v/>
      </c>
      <c r="R36">
        <f t="shared" si="0"/>
        <v>3296305</v>
      </c>
      <c r="S36" t="str">
        <f t="shared" si="1"/>
        <v/>
      </c>
      <c r="T36" t="str">
        <f t="shared" si="2"/>
        <v/>
      </c>
      <c r="U36" t="str">
        <f t="shared" si="3"/>
        <v/>
      </c>
      <c r="V36" t="str">
        <f t="shared" si="4"/>
        <v/>
      </c>
      <c r="W36" t="str">
        <f t="shared" si="5"/>
        <v/>
      </c>
      <c r="X36" t="str">
        <f t="shared" si="6"/>
        <v/>
      </c>
      <c r="Y36" t="str">
        <f t="shared" si="7"/>
        <v/>
      </c>
      <c r="Z36" t="str">
        <f t="shared" si="8"/>
        <v/>
      </c>
      <c r="AA36" t="str">
        <f t="shared" si="9"/>
        <v/>
      </c>
      <c r="AB36" t="str">
        <f t="shared" si="10"/>
        <v/>
      </c>
      <c r="AC36" t="str">
        <f t="shared" si="11"/>
        <v/>
      </c>
    </row>
    <row r="37" spans="1:29" ht="41.1" customHeight="1">
      <c r="A37" s="65">
        <f>IFERROR(IF(L11=$L$50,L11+1,IF(L11=$M$50,L11+1,IF(L11=$O$50,L11+1,IF(L11=$L$51,L11+1,IF(L11=$M$51,L11+1,IF(L11=$O$51,L11+1,L11)))))),"")</f>
        <v>3296286</v>
      </c>
      <c r="B37" s="65">
        <f>IFERROR(IF(L12=$L$50,L12+1,IF(L12=$M$50,L12+1,IF(L12=$O$50,L12+1,IF(L12=$L$51,L12+1,IF(L12=$M$51,L12+1,IF(L12=$O$51,L12+1,L12)))))),"")</f>
        <v>3296345</v>
      </c>
      <c r="C37" s="65">
        <f>IF(AND(G14=""),H14,G14)</f>
        <v>3296291</v>
      </c>
      <c r="D37" s="65">
        <f>IF(AND(G13=""),H13,G13)</f>
        <v>3296371</v>
      </c>
      <c r="F37" s="81" t="str">
        <f t="shared" si="16"/>
        <v/>
      </c>
      <c r="L37" s="81" t="str">
        <f>IF(AND('consolidated Room Plan'!C37=""),"",'consolidated Room Plan'!C37)</f>
        <v/>
      </c>
      <c r="M37" s="81" t="str">
        <f>IF(AND('consolidated Room Plan'!E37=""),"",'consolidated Room Plan'!E37)</f>
        <v/>
      </c>
      <c r="R37">
        <f t="shared" si="0"/>
        <v>3296306</v>
      </c>
      <c r="S37" t="str">
        <f t="shared" si="1"/>
        <v/>
      </c>
      <c r="T37" t="str">
        <f t="shared" si="2"/>
        <v/>
      </c>
      <c r="U37" t="str">
        <f t="shared" si="3"/>
        <v/>
      </c>
      <c r="V37" t="str">
        <f t="shared" si="4"/>
        <v/>
      </c>
      <c r="W37" t="str">
        <f t="shared" si="5"/>
        <v/>
      </c>
      <c r="X37" t="str">
        <f t="shared" si="6"/>
        <v/>
      </c>
      <c r="Y37" t="str">
        <f t="shared" si="7"/>
        <v/>
      </c>
      <c r="Z37" t="str">
        <f t="shared" si="8"/>
        <v/>
      </c>
      <c r="AA37" t="str">
        <f t="shared" si="9"/>
        <v/>
      </c>
      <c r="AB37" t="str">
        <f t="shared" si="10"/>
        <v/>
      </c>
      <c r="AC37" t="str">
        <f t="shared" si="11"/>
        <v/>
      </c>
    </row>
    <row r="38" spans="1:29" ht="41.1" customHeight="1">
      <c r="A38" s="65">
        <f>IFERROR(IF(A37+1=$L$50,A37+2,IF(A37+1=$M$50,A37+2,IF(A37+1=$O$50,A37+2,IF(A37+1=$L$51,A37+2,IF(A37+1=$M$51,A37+2,IF(A37+1=$O$51,A37+2,A37+1)))))),"")</f>
        <v>3296287</v>
      </c>
      <c r="B38" s="65">
        <f>IFERROR(IF(B37+1=$L$50,B37+2,IF(B37+1=$M$50,B37+2,IF(B37+1=$O$50,B37+2,IF(B37+1=$L$51,B37+2,IF(B37+1=$M$51,B37+2,IF(B37+1=$O$51,B37+2,B37+1)))))),"")</f>
        <v>3296346</v>
      </c>
      <c r="C38" s="65">
        <f>IFERROR(IF(C37+1=$L$50,C37+2,IF(C37+1=$M$50,C37+2,IF(C37+1=$O$50,C37+2,IF(C37+1=$L$51,C37+2,IF(C37+1=$M$51,C37+2,IF(C37+1=$O$51,C37+2,C37+1)))))),"")</f>
        <v>3296292</v>
      </c>
      <c r="D38" s="65">
        <f>IFERROR(IF(D37+1=$L$50,D37+2,IF(D37+1=$M$50,D37+2,IF(D37+1=$O$50,D37+2,IF(D37+1=$L$51,D37+2,IF(D37+1=$M$51,D37+2,IF(D37+1=$O$51,D37+2,D37+1)))))),"")</f>
        <v>3296372</v>
      </c>
      <c r="F38" s="81" t="str">
        <f t="shared" si="16"/>
        <v/>
      </c>
      <c r="L38" s="81" t="str">
        <f>IF(AND('consolidated Room Plan'!C38=""),"",'consolidated Room Plan'!C38)</f>
        <v/>
      </c>
      <c r="M38" s="81" t="str">
        <f>IF(AND('consolidated Room Plan'!E38=""),"",'consolidated Room Plan'!E38)</f>
        <v/>
      </c>
      <c r="R38">
        <f t="shared" si="0"/>
        <v>3296307</v>
      </c>
      <c r="S38" t="str">
        <f t="shared" si="1"/>
        <v/>
      </c>
      <c r="T38" t="str">
        <f t="shared" si="2"/>
        <v/>
      </c>
      <c r="U38" t="str">
        <f t="shared" si="3"/>
        <v/>
      </c>
      <c r="V38" t="str">
        <f t="shared" si="4"/>
        <v/>
      </c>
      <c r="W38" t="str">
        <f t="shared" si="5"/>
        <v/>
      </c>
      <c r="X38" t="str">
        <f t="shared" si="6"/>
        <v/>
      </c>
      <c r="Y38" t="str">
        <f t="shared" si="7"/>
        <v/>
      </c>
      <c r="Z38" t="str">
        <f t="shared" si="8"/>
        <v/>
      </c>
      <c r="AA38" t="str">
        <f t="shared" si="9"/>
        <v/>
      </c>
      <c r="AB38" t="str">
        <f t="shared" si="10"/>
        <v/>
      </c>
      <c r="AC38" t="str">
        <f t="shared" si="11"/>
        <v/>
      </c>
    </row>
    <row r="39" spans="1:29" ht="41.1" customHeight="1">
      <c r="A39" s="65">
        <f t="shared" ref="A39:A41" si="17">IFERROR(IF(A38+1=$L$50,A38+2,IF(A38+1=$M$50,A38+2,IF(A38+1=$O$50,A38+2,IF(A38+1=$L$51,A38+2,IF(A38+1=$M$51,A38+2,IF(A38+1=$O$51,A38+2,A38+1)))))),"")</f>
        <v>3296288</v>
      </c>
      <c r="B39" s="65">
        <f t="shared" ref="B39:B41" si="18">IFERROR(IF(B38+1=$L$50,B38+2,IF(B38+1=$M$50,B38+2,IF(B38+1=$O$50,B38+2,IF(B38+1=$L$51,B38+2,IF(B38+1=$M$51,B38+2,IF(B38+1=$O$51,B38+2,B38+1)))))),"")</f>
        <v>3296347</v>
      </c>
      <c r="C39" s="65">
        <f t="shared" ref="C39:C41" si="19">IFERROR(IF(C38+1=$L$50,C38+2,IF(C38+1=$M$50,C38+2,IF(C38+1=$O$50,C38+2,IF(C38+1=$L$51,C38+2,IF(C38+1=$M$51,C38+2,IF(C38+1=$O$51,C38+2,C38+1)))))),"")</f>
        <v>3296293</v>
      </c>
      <c r="D39" s="65">
        <f t="shared" ref="D39:D41" si="20">IFERROR(IF(D38+1=$L$50,D38+2,IF(D38+1=$M$50,D38+2,IF(D38+1=$O$50,D38+2,IF(D38+1=$L$51,D38+2,IF(D38+1=$M$51,D38+2,IF(D38+1=$O$51,D38+2,D38+1)))))),"")</f>
        <v>3296373</v>
      </c>
      <c r="F39" s="81" t="str">
        <f t="shared" si="16"/>
        <v/>
      </c>
      <c r="L39" s="81" t="str">
        <f>IF(AND('consolidated Room Plan'!C39=""),"",'consolidated Room Plan'!C39)</f>
        <v/>
      </c>
      <c r="M39" s="81" t="str">
        <f>IF(AND('consolidated Room Plan'!E39=""),"",'consolidated Room Plan'!E39)</f>
        <v/>
      </c>
      <c r="R39">
        <f t="shared" si="0"/>
        <v>3296308</v>
      </c>
      <c r="S39" t="str">
        <f t="shared" si="1"/>
        <v/>
      </c>
      <c r="T39" t="str">
        <f t="shared" si="2"/>
        <v/>
      </c>
      <c r="U39" t="str">
        <f t="shared" si="3"/>
        <v/>
      </c>
      <c r="V39" t="str">
        <f t="shared" si="4"/>
        <v/>
      </c>
      <c r="W39" t="str">
        <f t="shared" si="5"/>
        <v/>
      </c>
      <c r="X39" t="str">
        <f t="shared" si="6"/>
        <v/>
      </c>
      <c r="Y39" t="str">
        <f t="shared" si="7"/>
        <v/>
      </c>
      <c r="Z39" t="str">
        <f t="shared" si="8"/>
        <v/>
      </c>
      <c r="AA39" t="str">
        <f t="shared" si="9"/>
        <v/>
      </c>
      <c r="AB39" t="str">
        <f t="shared" si="10"/>
        <v/>
      </c>
      <c r="AC39" t="str">
        <f t="shared" si="11"/>
        <v/>
      </c>
    </row>
    <row r="40" spans="1:29" ht="41.1" customHeight="1">
      <c r="A40" s="65">
        <f t="shared" si="17"/>
        <v>3296289</v>
      </c>
      <c r="B40" s="65">
        <f t="shared" si="18"/>
        <v>3296348</v>
      </c>
      <c r="C40" s="65">
        <f t="shared" si="19"/>
        <v>3296294</v>
      </c>
      <c r="D40" s="65">
        <f t="shared" si="20"/>
        <v>3296374</v>
      </c>
      <c r="F40" s="81" t="str">
        <f t="shared" si="16"/>
        <v/>
      </c>
      <c r="L40" s="81" t="str">
        <f>IF(AND('consolidated Room Plan'!C40=""),"",'consolidated Room Plan'!C40)</f>
        <v/>
      </c>
      <c r="M40" s="81" t="str">
        <f>IF(AND('consolidated Room Plan'!E40=""),"",'consolidated Room Plan'!E40)</f>
        <v/>
      </c>
      <c r="R40">
        <f t="shared" si="0"/>
        <v>3296309</v>
      </c>
      <c r="S40" t="str">
        <f t="shared" si="1"/>
        <v/>
      </c>
      <c r="T40" t="str">
        <f t="shared" si="2"/>
        <v/>
      </c>
      <c r="U40" t="str">
        <f t="shared" si="3"/>
        <v/>
      </c>
      <c r="V40" t="str">
        <f t="shared" si="4"/>
        <v/>
      </c>
      <c r="W40" t="str">
        <f t="shared" si="5"/>
        <v/>
      </c>
      <c r="X40" t="str">
        <f t="shared" si="6"/>
        <v/>
      </c>
      <c r="Y40" t="str">
        <f t="shared" si="7"/>
        <v/>
      </c>
      <c r="Z40" t="str">
        <f t="shared" si="8"/>
        <v/>
      </c>
      <c r="AA40" t="str">
        <f t="shared" si="9"/>
        <v/>
      </c>
      <c r="AB40" t="str">
        <f t="shared" si="10"/>
        <v/>
      </c>
      <c r="AC40" t="str">
        <f t="shared" si="11"/>
        <v/>
      </c>
    </row>
    <row r="41" spans="1:29" ht="41.1" customHeight="1">
      <c r="A41" s="65">
        <f t="shared" si="17"/>
        <v>3296290</v>
      </c>
      <c r="B41" s="65">
        <f t="shared" si="18"/>
        <v>3296349</v>
      </c>
      <c r="C41" s="65">
        <f t="shared" si="19"/>
        <v>3296295</v>
      </c>
      <c r="D41" s="65">
        <f t="shared" si="20"/>
        <v>3296375</v>
      </c>
      <c r="F41" s="81" t="str">
        <f t="shared" si="16"/>
        <v/>
      </c>
      <c r="L41" s="81" t="str">
        <f>IF(AND('consolidated Room Plan'!C41=""),"",'consolidated Room Plan'!C41)</f>
        <v/>
      </c>
      <c r="M41" s="81" t="str">
        <f>IF(AND('consolidated Room Plan'!E41=""),"",'consolidated Room Plan'!E41)</f>
        <v/>
      </c>
      <c r="R41">
        <f t="shared" si="0"/>
        <v>3296310</v>
      </c>
      <c r="S41" t="str">
        <f t="shared" si="1"/>
        <v/>
      </c>
      <c r="T41" t="str">
        <f t="shared" si="2"/>
        <v/>
      </c>
      <c r="U41" t="str">
        <f t="shared" si="3"/>
        <v/>
      </c>
      <c r="V41" t="str">
        <f t="shared" si="4"/>
        <v/>
      </c>
      <c r="W41" t="str">
        <f t="shared" si="5"/>
        <v/>
      </c>
      <c r="X41" t="str">
        <f t="shared" si="6"/>
        <v/>
      </c>
      <c r="Y41" t="str">
        <f t="shared" si="7"/>
        <v/>
      </c>
      <c r="Z41" t="str">
        <f t="shared" si="8"/>
        <v/>
      </c>
      <c r="AA41" t="str">
        <f t="shared" si="9"/>
        <v/>
      </c>
      <c r="AB41" t="str">
        <f t="shared" si="10"/>
        <v/>
      </c>
      <c r="AC41" t="str">
        <f t="shared" si="11"/>
        <v/>
      </c>
    </row>
    <row r="42" spans="1:29" ht="23.25" customHeight="1">
      <c r="A42" s="70"/>
      <c r="B42" s="70"/>
      <c r="C42" s="70"/>
      <c r="D42" s="70"/>
      <c r="F42" s="81" t="str">
        <f t="shared" si="16"/>
        <v/>
      </c>
      <c r="L42" s="81" t="str">
        <f>IF(AND('consolidated Room Plan'!C42=""),"",'consolidated Room Plan'!C42)</f>
        <v/>
      </c>
      <c r="M42" s="81" t="str">
        <f>IF(AND('consolidated Room Plan'!E42=""),"",'consolidated Room Plan'!E42)</f>
        <v/>
      </c>
      <c r="R42">
        <f t="shared" si="0"/>
        <v>3296311</v>
      </c>
      <c r="S42" t="str">
        <f t="shared" si="1"/>
        <v/>
      </c>
      <c r="T42" t="str">
        <f t="shared" si="2"/>
        <v/>
      </c>
      <c r="U42" t="str">
        <f t="shared" si="3"/>
        <v/>
      </c>
      <c r="V42" t="str">
        <f t="shared" si="4"/>
        <v/>
      </c>
      <c r="W42" t="str">
        <f t="shared" si="5"/>
        <v/>
      </c>
      <c r="X42" t="str">
        <f t="shared" si="6"/>
        <v/>
      </c>
      <c r="Y42" t="str">
        <f t="shared" si="7"/>
        <v/>
      </c>
      <c r="Z42" t="str">
        <f t="shared" si="8"/>
        <v/>
      </c>
      <c r="AA42" t="str">
        <f t="shared" si="9"/>
        <v/>
      </c>
      <c r="AB42" t="str">
        <f t="shared" si="10"/>
        <v/>
      </c>
      <c r="AC42" t="str">
        <f t="shared" si="11"/>
        <v/>
      </c>
    </row>
    <row r="43" spans="1:29" ht="23.25" customHeight="1">
      <c r="A43" s="174" t="s">
        <v>86</v>
      </c>
      <c r="B43" s="73">
        <v>3296285</v>
      </c>
      <c r="C43" s="73"/>
      <c r="D43" s="73"/>
      <c r="F43" s="81" t="str">
        <f t="shared" si="16"/>
        <v/>
      </c>
      <c r="L43" s="81" t="str">
        <f>IF(AND('consolidated Room Plan'!C43=""),"",'consolidated Room Plan'!C43)</f>
        <v/>
      </c>
      <c r="M43" s="81" t="str">
        <f>IF(AND('consolidated Room Plan'!E43=""),"",'consolidated Room Plan'!E43)</f>
        <v/>
      </c>
      <c r="R43">
        <f t="shared" si="0"/>
        <v>3296312</v>
      </c>
      <c r="S43" t="str">
        <f t="shared" si="1"/>
        <v/>
      </c>
      <c r="T43" t="str">
        <f t="shared" si="2"/>
        <v/>
      </c>
      <c r="U43" t="str">
        <f t="shared" si="3"/>
        <v/>
      </c>
      <c r="V43" t="str">
        <f t="shared" si="4"/>
        <v/>
      </c>
      <c r="W43" t="str">
        <f t="shared" si="5"/>
        <v/>
      </c>
      <c r="X43" t="str">
        <f t="shared" si="6"/>
        <v/>
      </c>
      <c r="Y43" t="str">
        <f t="shared" si="7"/>
        <v/>
      </c>
      <c r="Z43" t="str">
        <f t="shared" si="8"/>
        <v/>
      </c>
      <c r="AA43" t="str">
        <f t="shared" si="9"/>
        <v/>
      </c>
      <c r="AB43" t="str">
        <f t="shared" si="10"/>
        <v/>
      </c>
      <c r="AC43" t="str">
        <f t="shared" si="11"/>
        <v/>
      </c>
    </row>
    <row r="44" spans="1:29" ht="23.25" customHeight="1">
      <c r="A44" s="174"/>
      <c r="B44" s="73"/>
      <c r="C44" s="73"/>
      <c r="D44" s="73"/>
      <c r="F44" s="81" t="str">
        <f t="shared" si="16"/>
        <v/>
      </c>
      <c r="L44" s="81" t="str">
        <f>IF(AND('consolidated Room Plan'!C44=""),"",'consolidated Room Plan'!C44)</f>
        <v/>
      </c>
      <c r="M44" s="81" t="str">
        <f>IF(AND('consolidated Room Plan'!E44=""),"",'consolidated Room Plan'!E44)</f>
        <v/>
      </c>
      <c r="R44">
        <f t="shared" si="0"/>
        <v>3296313</v>
      </c>
      <c r="S44" t="str">
        <f t="shared" si="1"/>
        <v/>
      </c>
      <c r="T44" t="str">
        <f t="shared" si="2"/>
        <v/>
      </c>
      <c r="U44" t="str">
        <f t="shared" si="3"/>
        <v/>
      </c>
      <c r="V44" t="str">
        <f t="shared" si="4"/>
        <v/>
      </c>
      <c r="W44" t="str">
        <f t="shared" si="5"/>
        <v/>
      </c>
      <c r="X44" t="str">
        <f t="shared" si="6"/>
        <v/>
      </c>
      <c r="Y44" t="str">
        <f t="shared" si="7"/>
        <v/>
      </c>
      <c r="Z44" t="str">
        <f t="shared" si="8"/>
        <v/>
      </c>
      <c r="AA44" t="str">
        <f t="shared" si="9"/>
        <v/>
      </c>
      <c r="AB44" t="str">
        <f t="shared" si="10"/>
        <v/>
      </c>
      <c r="AC44" t="str">
        <f t="shared" si="11"/>
        <v/>
      </c>
    </row>
    <row r="45" spans="1:29" ht="23.25" customHeight="1">
      <c r="A45" s="71"/>
      <c r="B45" s="69"/>
      <c r="C45" s="71" t="s">
        <v>87</v>
      </c>
      <c r="D45" s="77">
        <f>IF(AND(B43="",C43="",D43="",B44="",C44="",D44=""),"",COUNTIF(B43:D44,"&gt;0"))</f>
        <v>1</v>
      </c>
      <c r="F45" s="81" t="str">
        <f t="shared" si="16"/>
        <v/>
      </c>
      <c r="L45" s="81" t="str">
        <f>IF(AND('consolidated Room Plan'!C45=""),"",'consolidated Room Plan'!C45)</f>
        <v/>
      </c>
      <c r="M45" s="81" t="str">
        <f>IF(AND('consolidated Room Plan'!E45=""),"",'consolidated Room Plan'!E45)</f>
        <v/>
      </c>
      <c r="R45">
        <f t="shared" si="0"/>
        <v>3296314</v>
      </c>
      <c r="S45" t="str">
        <f t="shared" si="1"/>
        <v/>
      </c>
      <c r="T45" t="str">
        <f t="shared" si="2"/>
        <v/>
      </c>
      <c r="U45" t="str">
        <f t="shared" si="3"/>
        <v/>
      </c>
      <c r="V45" t="str">
        <f t="shared" si="4"/>
        <v/>
      </c>
      <c r="W45" t="str">
        <f t="shared" si="5"/>
        <v/>
      </c>
      <c r="X45" t="str">
        <f t="shared" si="6"/>
        <v/>
      </c>
      <c r="Y45" t="str">
        <f t="shared" si="7"/>
        <v/>
      </c>
      <c r="Z45" t="str">
        <f t="shared" si="8"/>
        <v/>
      </c>
      <c r="AA45" t="str">
        <f t="shared" si="9"/>
        <v/>
      </c>
      <c r="AB45" t="str">
        <f t="shared" si="10"/>
        <v/>
      </c>
      <c r="AC45" t="str">
        <f t="shared" si="11"/>
        <v/>
      </c>
    </row>
    <row r="46" spans="1:29" ht="24" customHeight="1">
      <c r="A46" s="66" t="s">
        <v>8</v>
      </c>
      <c r="B46" s="175" t="s">
        <v>9</v>
      </c>
      <c r="C46" s="175"/>
      <c r="D46" s="68" t="s">
        <v>20</v>
      </c>
      <c r="F46" s="81" t="str">
        <f t="shared" si="16"/>
        <v/>
      </c>
      <c r="L46" s="81" t="str">
        <f>IF(AND('consolidated Room Plan'!C46=""),"",'consolidated Room Plan'!C46)</f>
        <v/>
      </c>
      <c r="M46" s="81" t="str">
        <f>IF(AND('consolidated Room Plan'!E46=""),"",'consolidated Room Plan'!E46)</f>
        <v/>
      </c>
      <c r="R46">
        <f t="shared" si="0"/>
        <v>3296315</v>
      </c>
      <c r="S46" t="str">
        <f t="shared" si="1"/>
        <v/>
      </c>
      <c r="T46" t="str">
        <f t="shared" si="2"/>
        <v/>
      </c>
      <c r="U46" t="str">
        <f t="shared" si="3"/>
        <v/>
      </c>
      <c r="V46" t="str">
        <f t="shared" si="4"/>
        <v/>
      </c>
      <c r="W46" t="str">
        <f t="shared" si="5"/>
        <v/>
      </c>
      <c r="X46" t="str">
        <f t="shared" si="6"/>
        <v/>
      </c>
      <c r="Y46" t="str">
        <f t="shared" si="7"/>
        <v/>
      </c>
      <c r="Z46" t="str">
        <f t="shared" si="8"/>
        <v/>
      </c>
      <c r="AA46" t="str">
        <f t="shared" si="9"/>
        <v/>
      </c>
      <c r="AB46" t="str">
        <f t="shared" si="10"/>
        <v/>
      </c>
      <c r="AC46" t="str">
        <f t="shared" si="11"/>
        <v/>
      </c>
    </row>
    <row r="47" spans="1:29" ht="24" customHeight="1">
      <c r="A47" s="75" t="str">
        <f>IF(AND('consolidated Room Plan'!B12=""),"",'consolidated Room Plan'!B12)</f>
        <v>G.S.S.S. Chandawal</v>
      </c>
      <c r="B47" s="63">
        <f>IF(AND('consolidated Room Plan'!C12=""),"",'consolidated Room Plan'!C12)</f>
        <v>3296285</v>
      </c>
      <c r="C47" s="63">
        <f>IF(AND('consolidated Room Plan'!E12=""),"",'consolidated Room Plan'!E12)</f>
        <v>3296295</v>
      </c>
      <c r="D47" s="61">
        <f>IF(AND('consolidated Room Plan'!G12=""),"",'consolidated Room Plan'!G12)</f>
        <v>10</v>
      </c>
      <c r="F47" s="81" t="str">
        <f t="shared" si="16"/>
        <v/>
      </c>
      <c r="L47" s="81" t="str">
        <f>IF(AND('consolidated Room Plan'!C47=""),"",'consolidated Room Plan'!C47)</f>
        <v/>
      </c>
      <c r="M47" s="81" t="str">
        <f>IF(AND('consolidated Room Plan'!E47=""),"",'consolidated Room Plan'!E47)</f>
        <v/>
      </c>
      <c r="R47">
        <f t="shared" si="0"/>
        <v>3296316</v>
      </c>
      <c r="S47" t="str">
        <f t="shared" si="1"/>
        <v/>
      </c>
      <c r="T47" t="str">
        <f t="shared" si="2"/>
        <v/>
      </c>
      <c r="U47" t="str">
        <f t="shared" si="3"/>
        <v/>
      </c>
      <c r="V47" t="str">
        <f t="shared" si="4"/>
        <v/>
      </c>
      <c r="W47" t="str">
        <f t="shared" si="5"/>
        <v/>
      </c>
      <c r="X47" t="str">
        <f t="shared" si="6"/>
        <v/>
      </c>
      <c r="Y47" t="str">
        <f t="shared" si="7"/>
        <v/>
      </c>
      <c r="Z47" t="str">
        <f t="shared" si="8"/>
        <v/>
      </c>
      <c r="AA47" t="str">
        <f t="shared" si="9"/>
        <v/>
      </c>
      <c r="AB47" t="str">
        <f t="shared" si="10"/>
        <v/>
      </c>
      <c r="AC47" t="str">
        <f t="shared" si="11"/>
        <v/>
      </c>
    </row>
    <row r="48" spans="1:29" ht="24" customHeight="1">
      <c r="A48" s="75" t="str">
        <f>IF(AND('consolidated Room Plan'!B13=""),"",'consolidated Room Plan'!B13)</f>
        <v>G.S.S.S. khokhara</v>
      </c>
      <c r="B48" s="63">
        <f>IF(AND('consolidated Room Plan'!C13=""),"",'consolidated Room Plan'!C13)</f>
        <v>3296345</v>
      </c>
      <c r="C48" s="63">
        <f>IF(AND('consolidated Room Plan'!E13=""),"",'consolidated Room Plan'!E13)</f>
        <v>3296349</v>
      </c>
      <c r="D48" s="61">
        <f>IF(AND('consolidated Room Plan'!G13=""),"",'consolidated Room Plan'!G13)</f>
        <v>5</v>
      </c>
      <c r="F48" s="81" t="str">
        <f t="shared" si="16"/>
        <v/>
      </c>
      <c r="L48" s="81" t="str">
        <f>IF(AND('consolidated Room Plan'!C48=""),"",'consolidated Room Plan'!C48)</f>
        <v/>
      </c>
      <c r="M48" s="81" t="str">
        <f>IF(AND('consolidated Room Plan'!E48=""),"",'consolidated Room Plan'!E48)</f>
        <v/>
      </c>
      <c r="R48">
        <f t="shared" si="0"/>
        <v>3296317</v>
      </c>
      <c r="S48" t="str">
        <f t="shared" si="1"/>
        <v/>
      </c>
      <c r="T48" t="str">
        <f t="shared" si="2"/>
        <v/>
      </c>
      <c r="U48" t="str">
        <f t="shared" si="3"/>
        <v/>
      </c>
      <c r="V48" t="str">
        <f t="shared" si="4"/>
        <v/>
      </c>
      <c r="W48" t="str">
        <f t="shared" si="5"/>
        <v/>
      </c>
      <c r="X48" t="str">
        <f t="shared" si="6"/>
        <v/>
      </c>
      <c r="Y48" t="str">
        <f t="shared" si="7"/>
        <v/>
      </c>
      <c r="Z48" t="str">
        <f t="shared" si="8"/>
        <v/>
      </c>
      <c r="AA48" t="str">
        <f t="shared" si="9"/>
        <v/>
      </c>
      <c r="AB48" t="str">
        <f t="shared" si="10"/>
        <v/>
      </c>
      <c r="AC48" t="str">
        <f t="shared" si="11"/>
        <v/>
      </c>
    </row>
    <row r="49" spans="1:29" ht="24" customHeight="1">
      <c r="A49" s="75" t="str">
        <f>IF(AND('consolidated Room Plan'!B14=""),"",'consolidated Room Plan'!B14)</f>
        <v>G.S.S.S. Basna</v>
      </c>
      <c r="B49" s="63">
        <f>IF(AND('consolidated Room Plan'!C14=""),"",'consolidated Room Plan'!C14)</f>
        <v>3296371</v>
      </c>
      <c r="C49" s="63">
        <f>IF(AND('consolidated Room Plan'!E14=""),"",'consolidated Room Plan'!E14)</f>
        <v>3296375</v>
      </c>
      <c r="D49" s="61">
        <f>IF(AND('consolidated Room Plan'!G14=""),"",'consolidated Room Plan'!G14)</f>
        <v>5</v>
      </c>
      <c r="R49">
        <f t="shared" si="0"/>
        <v>3296318</v>
      </c>
      <c r="S49" t="str">
        <f t="shared" si="1"/>
        <v/>
      </c>
      <c r="T49" t="str">
        <f t="shared" si="2"/>
        <v/>
      </c>
      <c r="U49" t="str">
        <f t="shared" si="3"/>
        <v/>
      </c>
      <c r="V49" t="str">
        <f t="shared" si="4"/>
        <v/>
      </c>
      <c r="W49" t="str">
        <f t="shared" si="5"/>
        <v/>
      </c>
      <c r="X49" t="str">
        <f t="shared" si="6"/>
        <v/>
      </c>
      <c r="Y49" t="str">
        <f t="shared" si="7"/>
        <v/>
      </c>
      <c r="Z49" t="str">
        <f t="shared" si="8"/>
        <v/>
      </c>
      <c r="AA49" t="str">
        <f t="shared" si="9"/>
        <v/>
      </c>
      <c r="AB49" t="str">
        <f t="shared" si="10"/>
        <v/>
      </c>
      <c r="AC49" t="str">
        <f t="shared" si="11"/>
        <v/>
      </c>
    </row>
    <row r="50" spans="1:29" ht="24" customHeight="1">
      <c r="A50" s="75" t="str">
        <f>IF(AND('consolidated Room Plan'!B15=""),"",'consolidated Room Plan'!B15)</f>
        <v/>
      </c>
      <c r="B50" s="63" t="str">
        <f>IF(AND('consolidated Room Plan'!C15=""),"",'consolidated Room Plan'!C15)</f>
        <v/>
      </c>
      <c r="C50" s="63" t="str">
        <f>IF(AND('consolidated Room Plan'!E15=""),"",'consolidated Room Plan'!E15)</f>
        <v/>
      </c>
      <c r="D50" s="61" t="str">
        <f>IF(AND('consolidated Room Plan'!G15=""),"",'consolidated Room Plan'!G15)</f>
        <v/>
      </c>
      <c r="L50" s="90">
        <f>'consolidated Room Plan'!B50</f>
        <v>3296285</v>
      </c>
      <c r="M50" s="90">
        <f>'consolidated Room Plan'!C50</f>
        <v>3296320</v>
      </c>
      <c r="N50" s="90"/>
      <c r="O50" s="90">
        <f>'consolidated Room Plan'!E50</f>
        <v>3296362</v>
      </c>
      <c r="R50">
        <f t="shared" si="0"/>
        <v>3296319</v>
      </c>
      <c r="S50" t="str">
        <f t="shared" si="1"/>
        <v/>
      </c>
      <c r="T50" t="str">
        <f t="shared" si="2"/>
        <v/>
      </c>
      <c r="U50" t="str">
        <f t="shared" si="3"/>
        <v/>
      </c>
      <c r="V50" t="str">
        <f t="shared" si="4"/>
        <v/>
      </c>
      <c r="W50" t="str">
        <f t="shared" si="5"/>
        <v/>
      </c>
      <c r="X50" t="str">
        <f t="shared" si="6"/>
        <v/>
      </c>
      <c r="Y50" t="str">
        <f t="shared" si="7"/>
        <v/>
      </c>
      <c r="Z50" t="str">
        <f t="shared" si="8"/>
        <v/>
      </c>
      <c r="AA50" t="str">
        <f t="shared" si="9"/>
        <v/>
      </c>
      <c r="AB50" t="str">
        <f t="shared" si="10"/>
        <v/>
      </c>
      <c r="AC50" t="str">
        <f t="shared" si="11"/>
        <v/>
      </c>
    </row>
    <row r="51" spans="1:29" ht="24" customHeight="1">
      <c r="A51" s="75"/>
      <c r="B51" s="63"/>
      <c r="C51" s="66" t="s">
        <v>88</v>
      </c>
      <c r="D51" s="76">
        <f>SUM(D47:D50)</f>
        <v>20</v>
      </c>
      <c r="L51" s="90">
        <f>'consolidated Room Plan'!B51</f>
        <v>0</v>
      </c>
      <c r="M51" s="90">
        <f>'consolidated Room Plan'!C51</f>
        <v>0</v>
      </c>
      <c r="N51" s="90"/>
      <c r="O51" s="90">
        <f>'consolidated Room Plan'!E51</f>
        <v>0</v>
      </c>
      <c r="R51">
        <f t="shared" si="0"/>
        <v>3296320</v>
      </c>
      <c r="S51" t="str">
        <f t="shared" si="1"/>
        <v/>
      </c>
      <c r="T51" t="str">
        <f t="shared" si="2"/>
        <v/>
      </c>
      <c r="U51" t="str">
        <f t="shared" si="3"/>
        <v/>
      </c>
      <c r="V51" t="str">
        <f t="shared" si="4"/>
        <v/>
      </c>
      <c r="W51" t="str">
        <f t="shared" si="5"/>
        <v/>
      </c>
      <c r="X51" t="str">
        <f t="shared" si="6"/>
        <v/>
      </c>
      <c r="Y51" t="str">
        <f t="shared" si="7"/>
        <v/>
      </c>
      <c r="Z51" t="str">
        <f t="shared" si="8"/>
        <v/>
      </c>
      <c r="AA51" t="str">
        <f t="shared" si="9"/>
        <v/>
      </c>
      <c r="AB51" t="str">
        <f t="shared" si="10"/>
        <v/>
      </c>
      <c r="AC51" t="str">
        <f t="shared" si="11"/>
        <v/>
      </c>
    </row>
    <row r="52" spans="1:29" ht="24" customHeight="1">
      <c r="A52" s="75"/>
      <c r="B52" s="63"/>
      <c r="C52" s="63"/>
      <c r="D52" s="61"/>
      <c r="R52">
        <f t="shared" si="0"/>
        <v>3296321</v>
      </c>
      <c r="S52" t="str">
        <f t="shared" si="1"/>
        <v/>
      </c>
      <c r="T52" t="str">
        <f t="shared" si="2"/>
        <v/>
      </c>
      <c r="U52" t="str">
        <f t="shared" si="3"/>
        <v/>
      </c>
      <c r="V52" t="str">
        <f t="shared" si="4"/>
        <v/>
      </c>
      <c r="W52" t="str">
        <f t="shared" si="5"/>
        <v/>
      </c>
      <c r="X52" t="str">
        <f t="shared" si="6"/>
        <v/>
      </c>
      <c r="Y52" t="str">
        <f t="shared" si="7"/>
        <v/>
      </c>
      <c r="Z52" t="str">
        <f t="shared" si="8"/>
        <v/>
      </c>
      <c r="AA52" t="str">
        <f t="shared" si="9"/>
        <v/>
      </c>
      <c r="AB52" t="str">
        <f t="shared" si="10"/>
        <v/>
      </c>
      <c r="AC52" t="str">
        <f t="shared" si="11"/>
        <v/>
      </c>
    </row>
    <row r="53" spans="1:29" ht="24" customHeight="1">
      <c r="A53" s="75"/>
      <c r="B53" s="63"/>
      <c r="C53" s="63"/>
      <c r="D53" s="61"/>
      <c r="R53">
        <f t="shared" si="0"/>
        <v>3296322</v>
      </c>
      <c r="S53" t="str">
        <f t="shared" si="1"/>
        <v/>
      </c>
      <c r="T53" t="str">
        <f t="shared" si="2"/>
        <v/>
      </c>
      <c r="U53" t="str">
        <f t="shared" si="3"/>
        <v/>
      </c>
      <c r="V53" t="str">
        <f t="shared" si="4"/>
        <v/>
      </c>
      <c r="W53" t="str">
        <f t="shared" si="5"/>
        <v/>
      </c>
      <c r="X53" t="str">
        <f t="shared" si="6"/>
        <v/>
      </c>
      <c r="Y53" t="str">
        <f t="shared" si="7"/>
        <v/>
      </c>
      <c r="Z53" t="str">
        <f t="shared" si="8"/>
        <v/>
      </c>
      <c r="AA53" t="str">
        <f t="shared" si="9"/>
        <v/>
      </c>
      <c r="AB53" t="str">
        <f t="shared" si="10"/>
        <v/>
      </c>
      <c r="AC53" t="str">
        <f t="shared" si="11"/>
        <v/>
      </c>
    </row>
    <row r="54" spans="1:29" ht="24" customHeight="1">
      <c r="A54" s="176" t="s">
        <v>89</v>
      </c>
      <c r="B54" s="176"/>
      <c r="C54" s="176" t="s">
        <v>90</v>
      </c>
      <c r="D54" s="176"/>
      <c r="R54">
        <f t="shared" si="0"/>
        <v>3296323</v>
      </c>
      <c r="S54" t="str">
        <f t="shared" si="1"/>
        <v/>
      </c>
      <c r="T54" t="str">
        <f t="shared" si="2"/>
        <v/>
      </c>
      <c r="U54" t="str">
        <f t="shared" si="3"/>
        <v/>
      </c>
      <c r="V54" t="str">
        <f t="shared" si="4"/>
        <v/>
      </c>
      <c r="W54" t="str">
        <f t="shared" si="5"/>
        <v/>
      </c>
      <c r="X54" t="str">
        <f t="shared" si="6"/>
        <v/>
      </c>
      <c r="Y54" t="str">
        <f t="shared" si="7"/>
        <v/>
      </c>
      <c r="Z54" t="str">
        <f t="shared" si="8"/>
        <v/>
      </c>
      <c r="AA54" t="str">
        <f t="shared" si="9"/>
        <v/>
      </c>
      <c r="AB54" t="str">
        <f t="shared" si="10"/>
        <v/>
      </c>
      <c r="AC54" t="str">
        <f t="shared" si="11"/>
        <v/>
      </c>
    </row>
    <row r="55" spans="1:29" ht="24" customHeight="1">
      <c r="A55" s="75"/>
      <c r="B55" s="63"/>
      <c r="C55" s="63"/>
      <c r="D55" s="61"/>
      <c r="R55">
        <f t="shared" si="0"/>
        <v>3296324</v>
      </c>
      <c r="S55" t="str">
        <f t="shared" si="1"/>
        <v/>
      </c>
      <c r="T55" t="str">
        <f t="shared" si="2"/>
        <v/>
      </c>
      <c r="U55" t="str">
        <f t="shared" si="3"/>
        <v/>
      </c>
      <c r="V55" t="str">
        <f t="shared" si="4"/>
        <v/>
      </c>
      <c r="W55" t="str">
        <f t="shared" si="5"/>
        <v/>
      </c>
      <c r="X55" t="str">
        <f t="shared" si="6"/>
        <v/>
      </c>
      <c r="Y55" t="str">
        <f t="shared" si="7"/>
        <v/>
      </c>
      <c r="Z55" t="str">
        <f t="shared" si="8"/>
        <v/>
      </c>
      <c r="AA55" t="str">
        <f t="shared" si="9"/>
        <v/>
      </c>
      <c r="AB55" t="str">
        <f t="shared" si="10"/>
        <v/>
      </c>
      <c r="AC55" t="str">
        <f t="shared" si="11"/>
        <v/>
      </c>
    </row>
    <row r="56" spans="1:29" ht="24" customHeight="1">
      <c r="A56" s="75"/>
      <c r="B56" s="63"/>
      <c r="C56" s="63"/>
      <c r="D56" s="61"/>
      <c r="R56">
        <f t="shared" si="0"/>
        <v>3296325</v>
      </c>
      <c r="S56" t="str">
        <f t="shared" si="1"/>
        <v/>
      </c>
      <c r="T56" t="str">
        <f t="shared" si="2"/>
        <v/>
      </c>
      <c r="U56" t="str">
        <f t="shared" si="3"/>
        <v/>
      </c>
      <c r="V56" t="str">
        <f t="shared" si="4"/>
        <v/>
      </c>
      <c r="W56" t="str">
        <f t="shared" si="5"/>
        <v/>
      </c>
      <c r="X56" t="str">
        <f t="shared" si="6"/>
        <v/>
      </c>
      <c r="Y56" t="str">
        <f t="shared" si="7"/>
        <v/>
      </c>
      <c r="Z56" t="str">
        <f t="shared" si="8"/>
        <v/>
      </c>
      <c r="AA56" t="str">
        <f t="shared" si="9"/>
        <v/>
      </c>
      <c r="AB56" t="str">
        <f t="shared" si="10"/>
        <v/>
      </c>
      <c r="AC56" t="str">
        <f t="shared" si="11"/>
        <v/>
      </c>
    </row>
    <row r="57" spans="1:29">
      <c r="R57">
        <f t="shared" si="0"/>
        <v>3296326</v>
      </c>
      <c r="S57" t="str">
        <f t="shared" si="1"/>
        <v/>
      </c>
      <c r="T57" t="str">
        <f t="shared" si="2"/>
        <v/>
      </c>
      <c r="U57" t="str">
        <f t="shared" si="3"/>
        <v/>
      </c>
      <c r="V57" t="str">
        <f t="shared" si="4"/>
        <v/>
      </c>
      <c r="W57" t="str">
        <f t="shared" si="5"/>
        <v/>
      </c>
      <c r="X57" t="str">
        <f t="shared" si="6"/>
        <v/>
      </c>
      <c r="Y57" t="str">
        <f t="shared" si="7"/>
        <v/>
      </c>
      <c r="Z57" t="str">
        <f t="shared" si="8"/>
        <v/>
      </c>
      <c r="AA57" t="str">
        <f t="shared" si="9"/>
        <v/>
      </c>
      <c r="AB57" t="str">
        <f t="shared" si="10"/>
        <v/>
      </c>
      <c r="AC57" t="str">
        <f t="shared" si="11"/>
        <v/>
      </c>
    </row>
    <row r="58" spans="1:29" s="86" customFormat="1" ht="21" customHeight="1">
      <c r="A58" s="177" t="str">
        <f>A30</f>
        <v>Government Sr. Secondary School Chandawal Nagar</v>
      </c>
      <c r="B58" s="177"/>
      <c r="C58" s="177"/>
      <c r="D58" s="177"/>
      <c r="R58">
        <f t="shared" si="0"/>
        <v>3296327</v>
      </c>
      <c r="S58" t="str">
        <f t="shared" si="1"/>
        <v/>
      </c>
      <c r="T58" t="str">
        <f t="shared" si="2"/>
        <v/>
      </c>
      <c r="U58" t="str">
        <f t="shared" si="3"/>
        <v/>
      </c>
      <c r="V58" t="str">
        <f t="shared" si="4"/>
        <v/>
      </c>
      <c r="W58" t="str">
        <f t="shared" si="5"/>
        <v/>
      </c>
      <c r="X58" t="str">
        <f t="shared" si="6"/>
        <v/>
      </c>
      <c r="Y58" t="str">
        <f t="shared" si="7"/>
        <v/>
      </c>
      <c r="Z58" t="str">
        <f t="shared" si="8"/>
        <v/>
      </c>
      <c r="AA58" t="str">
        <f t="shared" si="9"/>
        <v/>
      </c>
      <c r="AB58" t="str">
        <f t="shared" si="10"/>
        <v/>
      </c>
      <c r="AC58" t="str">
        <f t="shared" si="11"/>
        <v/>
      </c>
    </row>
    <row r="59" spans="1:29" s="86" customFormat="1" ht="21" customHeight="1">
      <c r="A59" s="148" t="str">
        <f>A31</f>
        <v>Senior Secondary Board Exam - 2020</v>
      </c>
      <c r="B59" s="148"/>
      <c r="C59" s="148"/>
      <c r="D59" s="148"/>
      <c r="R59">
        <f t="shared" si="0"/>
        <v>3296328</v>
      </c>
      <c r="S59" t="str">
        <f t="shared" si="1"/>
        <v/>
      </c>
      <c r="T59" t="str">
        <f t="shared" si="2"/>
        <v/>
      </c>
      <c r="U59" t="str">
        <f t="shared" si="3"/>
        <v/>
      </c>
      <c r="V59" t="str">
        <f t="shared" si="4"/>
        <v/>
      </c>
      <c r="W59" t="str">
        <f t="shared" si="5"/>
        <v/>
      </c>
      <c r="X59" t="str">
        <f t="shared" si="6"/>
        <v/>
      </c>
      <c r="Y59" t="str">
        <f t="shared" si="7"/>
        <v/>
      </c>
      <c r="Z59" t="str">
        <f t="shared" si="8"/>
        <v/>
      </c>
      <c r="AA59" t="str">
        <f t="shared" si="9"/>
        <v/>
      </c>
      <c r="AB59" t="str">
        <f t="shared" si="10"/>
        <v/>
      </c>
      <c r="AC59" t="str">
        <f t="shared" si="11"/>
        <v/>
      </c>
    </row>
    <row r="60" spans="1:29" s="86" customFormat="1" ht="20.100000000000001" customHeight="1">
      <c r="A60" s="49" t="s">
        <v>77</v>
      </c>
      <c r="B60" s="93">
        <f>B32</f>
        <v>43901</v>
      </c>
      <c r="C60" s="49" t="s">
        <v>76</v>
      </c>
      <c r="D60" s="92" t="str">
        <f>D32</f>
        <v>8:30 to 11:45 AM</v>
      </c>
      <c r="R60">
        <f t="shared" si="0"/>
        <v>3296329</v>
      </c>
      <c r="S60" t="str">
        <f t="shared" si="1"/>
        <v/>
      </c>
      <c r="T60" t="str">
        <f t="shared" si="2"/>
        <v/>
      </c>
      <c r="U60" t="str">
        <f t="shared" si="3"/>
        <v/>
      </c>
      <c r="V60" t="str">
        <f t="shared" si="4"/>
        <v/>
      </c>
      <c r="W60" t="str">
        <f t="shared" si="5"/>
        <v/>
      </c>
      <c r="X60" t="str">
        <f t="shared" si="6"/>
        <v/>
      </c>
      <c r="Y60" t="str">
        <f t="shared" si="7"/>
        <v/>
      </c>
      <c r="Z60" t="str">
        <f t="shared" si="8"/>
        <v/>
      </c>
      <c r="AA60" t="str">
        <f t="shared" si="9"/>
        <v/>
      </c>
      <c r="AB60" t="str">
        <f t="shared" si="10"/>
        <v/>
      </c>
      <c r="AC60" t="str">
        <f t="shared" si="11"/>
        <v/>
      </c>
    </row>
    <row r="61" spans="1:29" s="86" customFormat="1" ht="21" customHeight="1">
      <c r="A61" s="178" t="s">
        <v>81</v>
      </c>
      <c r="B61" s="178"/>
      <c r="C61" s="50">
        <f>C33</f>
        <v>20040</v>
      </c>
      <c r="D61" s="39"/>
      <c r="R61">
        <f t="shared" si="0"/>
        <v>3296330</v>
      </c>
      <c r="S61" t="str">
        <f t="shared" si="1"/>
        <v/>
      </c>
      <c r="T61" t="str">
        <f t="shared" si="2"/>
        <v/>
      </c>
      <c r="U61" t="str">
        <f t="shared" si="3"/>
        <v/>
      </c>
      <c r="V61" t="str">
        <f t="shared" si="4"/>
        <v/>
      </c>
      <c r="W61" t="str">
        <f t="shared" si="5"/>
        <v/>
      </c>
      <c r="X61" t="str">
        <f t="shared" si="6"/>
        <v/>
      </c>
      <c r="Y61" t="str">
        <f t="shared" si="7"/>
        <v/>
      </c>
      <c r="Z61" t="str">
        <f t="shared" si="8"/>
        <v/>
      </c>
      <c r="AA61" t="str">
        <f t="shared" si="9"/>
        <v/>
      </c>
      <c r="AB61" t="str">
        <f t="shared" si="10"/>
        <v/>
      </c>
      <c r="AC61" t="str">
        <f t="shared" si="11"/>
        <v/>
      </c>
    </row>
    <row r="62" spans="1:29" s="86" customFormat="1" ht="21" customHeight="1">
      <c r="A62" s="56" t="s">
        <v>79</v>
      </c>
      <c r="B62" s="64" t="str">
        <f>B34</f>
        <v>Political Science</v>
      </c>
      <c r="C62" s="56" t="s">
        <v>84</v>
      </c>
      <c r="D62" s="57">
        <f>'consolidated Room Plan'!A16</f>
        <v>5</v>
      </c>
      <c r="R62">
        <f t="shared" si="0"/>
        <v>3296331</v>
      </c>
      <c r="S62" t="str">
        <f t="shared" si="1"/>
        <v/>
      </c>
      <c r="T62" t="str">
        <f t="shared" si="2"/>
        <v/>
      </c>
      <c r="U62" t="str">
        <f t="shared" si="3"/>
        <v/>
      </c>
      <c r="V62" t="str">
        <f t="shared" si="4"/>
        <v/>
      </c>
      <c r="W62" t="str">
        <f t="shared" si="5"/>
        <v/>
      </c>
      <c r="X62" t="str">
        <f t="shared" si="6"/>
        <v/>
      </c>
      <c r="Y62" t="str">
        <f t="shared" si="7"/>
        <v/>
      </c>
      <c r="Z62" t="str">
        <f t="shared" si="8"/>
        <v/>
      </c>
      <c r="AA62" t="str">
        <f t="shared" si="9"/>
        <v/>
      </c>
      <c r="AB62" t="str">
        <f t="shared" si="10"/>
        <v/>
      </c>
      <c r="AC62" t="str">
        <f t="shared" si="11"/>
        <v/>
      </c>
    </row>
    <row r="63" spans="1:29">
      <c r="A63" s="173" t="s">
        <v>85</v>
      </c>
      <c r="B63" s="173"/>
      <c r="C63" s="173"/>
      <c r="D63" s="173"/>
      <c r="R63">
        <f t="shared" si="0"/>
        <v>3296332</v>
      </c>
      <c r="S63" t="str">
        <f t="shared" si="1"/>
        <v/>
      </c>
      <c r="T63" t="str">
        <f t="shared" si="2"/>
        <v/>
      </c>
      <c r="U63" t="str">
        <f t="shared" si="3"/>
        <v/>
      </c>
      <c r="V63" t="str">
        <f t="shared" si="4"/>
        <v/>
      </c>
      <c r="W63" t="str">
        <f t="shared" si="5"/>
        <v/>
      </c>
      <c r="X63" t="str">
        <f t="shared" si="6"/>
        <v/>
      </c>
      <c r="Y63" t="str">
        <f t="shared" si="7"/>
        <v/>
      </c>
      <c r="Z63" t="str">
        <f t="shared" si="8"/>
        <v/>
      </c>
      <c r="AA63" t="str">
        <f t="shared" si="9"/>
        <v/>
      </c>
      <c r="AB63" t="str">
        <f t="shared" si="10"/>
        <v/>
      </c>
      <c r="AC63" t="str">
        <f t="shared" si="11"/>
        <v/>
      </c>
    </row>
    <row r="64" spans="1:29">
      <c r="A64" s="51" t="s">
        <v>35</v>
      </c>
      <c r="B64" s="51" t="s">
        <v>36</v>
      </c>
      <c r="C64" s="52" t="s">
        <v>37</v>
      </c>
      <c r="D64" s="52" t="s">
        <v>38</v>
      </c>
      <c r="R64">
        <f t="shared" si="0"/>
        <v>3296333</v>
      </c>
      <c r="S64" t="str">
        <f t="shared" si="1"/>
        <v/>
      </c>
      <c r="T64" t="str">
        <f t="shared" si="2"/>
        <v/>
      </c>
      <c r="U64" t="str">
        <f t="shared" si="3"/>
        <v/>
      </c>
      <c r="V64" t="str">
        <f t="shared" si="4"/>
        <v/>
      </c>
      <c r="W64" t="str">
        <f t="shared" si="5"/>
        <v/>
      </c>
      <c r="X64" t="str">
        <f t="shared" si="6"/>
        <v/>
      </c>
      <c r="Y64" t="str">
        <f t="shared" si="7"/>
        <v/>
      </c>
      <c r="Z64" t="str">
        <f t="shared" si="8"/>
        <v/>
      </c>
      <c r="AA64" t="str">
        <f t="shared" si="9"/>
        <v/>
      </c>
      <c r="AB64" t="str">
        <f t="shared" si="10"/>
        <v/>
      </c>
      <c r="AC64" t="str">
        <f t="shared" si="11"/>
        <v/>
      </c>
    </row>
    <row r="65" spans="1:29" ht="41.1" customHeight="1">
      <c r="A65" s="65">
        <f>IFERROR(IF(L15=$L$50,L15+1,IF(L15=$M$50,L15+1,IF(L15=$O$50,L15+1,IF(L15=$L$51,L15+1,IF(L15=$M$51,L15+1,IF(L15=$O$51,L15+1,L15)))))),"")</f>
        <v>3296296</v>
      </c>
      <c r="B65" s="65">
        <f>IF(L16=$L$50,L16+1,IF(L16=$M$50,L16+1,IF(L16=$O$50,L16+1,IF(L16=$L$51,L16+1,IF(L16=$M$51,L16+1,IF(L16=$O$51,L16+1,L16))))))</f>
        <v>3296350</v>
      </c>
      <c r="C65" s="65">
        <f>IF(AND(G18=""),H18,G18)</f>
        <v>3296301</v>
      </c>
      <c r="D65" s="65">
        <f>IF(AND(G17=""),H17,G17)</f>
        <v>3296376</v>
      </c>
      <c r="R65">
        <f t="shared" si="0"/>
        <v>3296334</v>
      </c>
      <c r="S65" t="str">
        <f t="shared" si="1"/>
        <v/>
      </c>
      <c r="T65" t="str">
        <f t="shared" si="2"/>
        <v/>
      </c>
      <c r="U65" t="str">
        <f t="shared" si="3"/>
        <v/>
      </c>
      <c r="V65" t="str">
        <f t="shared" si="4"/>
        <v/>
      </c>
      <c r="W65" t="str">
        <f t="shared" si="5"/>
        <v/>
      </c>
      <c r="X65" t="str">
        <f t="shared" si="6"/>
        <v/>
      </c>
      <c r="Y65" t="str">
        <f t="shared" si="7"/>
        <v/>
      </c>
      <c r="Z65" t="str">
        <f t="shared" si="8"/>
        <v/>
      </c>
      <c r="AA65" t="str">
        <f t="shared" si="9"/>
        <v/>
      </c>
      <c r="AB65" t="str">
        <f t="shared" si="10"/>
        <v/>
      </c>
      <c r="AC65" t="str">
        <f t="shared" si="11"/>
        <v/>
      </c>
    </row>
    <row r="66" spans="1:29" ht="41.1" customHeight="1">
      <c r="A66" s="65">
        <f>IFERROR(IF(A65+1=$L$50,A65+2,IF(A65+1=$M$50,A65+2,IF(A65+1=$O$50,A65+2,IF(A65+1=$L$51,A65+2,IF(A65+1=$M$51,A65+2,IF(A65+1=$O$51,A65+2,A65+1)))))),"")</f>
        <v>3296297</v>
      </c>
      <c r="B66" s="65">
        <f>IFERROR(IF(B65+1=$L$50,B65+2,IF(B65+1=$M$50,B65+2,IF(B65+1=$O$50,B65+2,IF(B65+1=$L$51,B65+2,IF(B65+1=$M$51,B65+2,IF(B65+1=$O$51,B65+2,B65+1)))))),"")</f>
        <v>3296351</v>
      </c>
      <c r="C66" s="65">
        <f>IFERROR(IF(C65+1=$L$50,C65+2,IF(C65+1=$M$50,C65+2,IF(C65+1=$O$50,C65+2,IF(C65+1=$L$51,C65+2,IF(C65+1=$M$51,C65+2,IF(C65+1=$O$51,C65+2,C65+1)))))),"")</f>
        <v>3296302</v>
      </c>
      <c r="D66" s="65">
        <f>IFERROR(IF(D65+1=$L$50,D65+2,IF(D65+1=$M$50,D65+2,IF(D65+1=$O$50,D65+2,IF(D65+1=$L$51,D65+2,IF(D65+1=$M$51,D65+2,IF(D65+1=$O$51,D65+2,D65+1)))))),"")</f>
        <v>3296377</v>
      </c>
      <c r="R66">
        <f t="shared" si="0"/>
        <v>3296335</v>
      </c>
      <c r="S66" t="str">
        <f t="shared" si="1"/>
        <v/>
      </c>
      <c r="T66" t="str">
        <f t="shared" si="2"/>
        <v/>
      </c>
      <c r="U66" t="str">
        <f t="shared" si="3"/>
        <v/>
      </c>
      <c r="V66" t="str">
        <f t="shared" si="4"/>
        <v/>
      </c>
      <c r="W66" t="str">
        <f t="shared" si="5"/>
        <v/>
      </c>
      <c r="X66" t="str">
        <f t="shared" si="6"/>
        <v/>
      </c>
      <c r="Y66" t="str">
        <f t="shared" si="7"/>
        <v/>
      </c>
      <c r="Z66" t="str">
        <f t="shared" si="8"/>
        <v/>
      </c>
      <c r="AA66" t="str">
        <f t="shared" si="9"/>
        <v/>
      </c>
      <c r="AB66" t="str">
        <f t="shared" si="10"/>
        <v/>
      </c>
      <c r="AC66" t="str">
        <f t="shared" si="11"/>
        <v/>
      </c>
    </row>
    <row r="67" spans="1:29" ht="41.1" customHeight="1">
      <c r="A67" s="65">
        <f t="shared" ref="A67:A69" si="21">IFERROR(IF(A66+1=$L$50,A66+2,IF(A66+1=$M$50,A66+2,IF(A66+1=$O$50,A66+2,IF(A66+1=$L$51,A66+2,IF(A66+1=$M$51,A66+2,IF(A66+1=$O$51,A66+2,A66+1)))))),"")</f>
        <v>3296298</v>
      </c>
      <c r="B67" s="65">
        <f t="shared" ref="B67:B69" si="22">IFERROR(IF(B66+1=$L$50,B66+2,IF(B66+1=$M$50,B66+2,IF(B66+1=$O$50,B66+2,IF(B66+1=$L$51,B66+2,IF(B66+1=$M$51,B66+2,IF(B66+1=$O$51,B66+2,B66+1)))))),"")</f>
        <v>3296352</v>
      </c>
      <c r="C67" s="65">
        <f t="shared" ref="C67:C68" si="23">IFERROR(IF(C66+1=$L$50,C66+2,IF(C66+1=$M$50,C66+2,IF(C66+1=$O$50,C66+2,IF(C66+1=$L$51,C66+2,IF(C66+1=$M$51,C66+2,IF(C66+1=$O$51,C66+2,C66+1)))))),"")</f>
        <v>3296303</v>
      </c>
      <c r="D67" s="65">
        <f t="shared" ref="D67:D69" si="24">IFERROR(IF(D66+1=$L$50,D66+2,IF(D66+1=$M$50,D66+2,IF(D66+1=$O$50,D66+2,IF(D66+1=$L$51,D66+2,IF(D66+1=$M$51,D66+2,IF(D66+1=$O$51,D66+2,D66+1)))))),"")</f>
        <v>3296378</v>
      </c>
      <c r="R67">
        <f t="shared" si="0"/>
        <v>3296336</v>
      </c>
      <c r="S67" t="str">
        <f t="shared" si="1"/>
        <v/>
      </c>
      <c r="T67" t="str">
        <f t="shared" si="2"/>
        <v/>
      </c>
      <c r="U67" t="str">
        <f t="shared" si="3"/>
        <v/>
      </c>
      <c r="V67" t="str">
        <f t="shared" si="4"/>
        <v/>
      </c>
      <c r="W67" t="str">
        <f t="shared" si="5"/>
        <v/>
      </c>
      <c r="X67" t="str">
        <f t="shared" si="6"/>
        <v/>
      </c>
      <c r="Y67" t="str">
        <f t="shared" si="7"/>
        <v/>
      </c>
      <c r="Z67" t="str">
        <f t="shared" si="8"/>
        <v/>
      </c>
      <c r="AA67" t="str">
        <f t="shared" si="9"/>
        <v/>
      </c>
      <c r="AB67" t="str">
        <f t="shared" si="10"/>
        <v/>
      </c>
      <c r="AC67" t="str">
        <f t="shared" si="11"/>
        <v/>
      </c>
    </row>
    <row r="68" spans="1:29" ht="41.1" customHeight="1">
      <c r="A68" s="65">
        <f t="shared" si="21"/>
        <v>3296299</v>
      </c>
      <c r="B68" s="65">
        <f t="shared" si="22"/>
        <v>3296353</v>
      </c>
      <c r="C68" s="65">
        <f t="shared" si="23"/>
        <v>3296304</v>
      </c>
      <c r="D68" s="65">
        <f t="shared" si="24"/>
        <v>3296379</v>
      </c>
      <c r="R68">
        <f t="shared" si="0"/>
        <v>3296337</v>
      </c>
      <c r="S68" t="str">
        <f t="shared" si="1"/>
        <v/>
      </c>
      <c r="T68" t="str">
        <f t="shared" si="2"/>
        <v/>
      </c>
      <c r="U68" t="str">
        <f t="shared" si="3"/>
        <v/>
      </c>
      <c r="V68" t="str">
        <f t="shared" si="4"/>
        <v/>
      </c>
      <c r="W68" t="str">
        <f t="shared" si="5"/>
        <v/>
      </c>
      <c r="X68" t="str">
        <f t="shared" si="6"/>
        <v/>
      </c>
      <c r="Y68" t="str">
        <f t="shared" si="7"/>
        <v/>
      </c>
      <c r="Z68" t="str">
        <f t="shared" si="8"/>
        <v/>
      </c>
      <c r="AA68" t="str">
        <f t="shared" si="9"/>
        <v/>
      </c>
      <c r="AB68" t="str">
        <f t="shared" si="10"/>
        <v/>
      </c>
      <c r="AC68" t="str">
        <f t="shared" si="11"/>
        <v/>
      </c>
    </row>
    <row r="69" spans="1:29" ht="41.1" customHeight="1">
      <c r="A69" s="65">
        <f t="shared" si="21"/>
        <v>3296300</v>
      </c>
      <c r="B69" s="65">
        <f t="shared" si="22"/>
        <v>3296354</v>
      </c>
      <c r="C69" s="65">
        <f>IFERROR(IF(C68+1=$L$50,C68+2,IF(C68+1=$M$50,C68+2,IF(C68+1=$O$50,C68+2,IF(C68+1=$L$51,C68+2,IF(C68+1=$M$51,C68+2,IF(C68+1=$O$51,C68+2,C68+1)))))),"")</f>
        <v>3296305</v>
      </c>
      <c r="D69" s="65">
        <f t="shared" si="24"/>
        <v>3296380</v>
      </c>
      <c r="R69">
        <f t="shared" si="0"/>
        <v>3296338</v>
      </c>
      <c r="S69" t="str">
        <f t="shared" si="1"/>
        <v/>
      </c>
      <c r="T69" t="str">
        <f t="shared" si="2"/>
        <v/>
      </c>
      <c r="U69" t="str">
        <f t="shared" si="3"/>
        <v/>
      </c>
      <c r="V69" t="str">
        <f t="shared" si="4"/>
        <v/>
      </c>
      <c r="W69" t="str">
        <f t="shared" si="5"/>
        <v/>
      </c>
      <c r="X69" t="str">
        <f t="shared" si="6"/>
        <v/>
      </c>
      <c r="Y69" t="str">
        <f t="shared" si="7"/>
        <v/>
      </c>
      <c r="Z69" t="str">
        <f t="shared" si="8"/>
        <v/>
      </c>
      <c r="AA69" t="str">
        <f t="shared" si="9"/>
        <v/>
      </c>
      <c r="AB69" t="str">
        <f t="shared" si="10"/>
        <v/>
      </c>
      <c r="AC69" t="str">
        <f t="shared" si="11"/>
        <v/>
      </c>
    </row>
    <row r="70" spans="1:29" ht="23.25" customHeight="1">
      <c r="A70" s="70"/>
      <c r="B70" s="70"/>
      <c r="C70" s="70"/>
      <c r="D70" s="70"/>
      <c r="R70">
        <f t="shared" si="0"/>
        <v>3296339</v>
      </c>
      <c r="S70" t="str">
        <f t="shared" si="1"/>
        <v/>
      </c>
      <c r="T70" t="str">
        <f t="shared" si="2"/>
        <v/>
      </c>
      <c r="U70" t="str">
        <f t="shared" si="3"/>
        <v/>
      </c>
      <c r="V70" t="str">
        <f t="shared" si="4"/>
        <v/>
      </c>
      <c r="W70" t="str">
        <f t="shared" si="5"/>
        <v/>
      </c>
      <c r="X70" t="str">
        <f t="shared" si="6"/>
        <v/>
      </c>
      <c r="Y70" t="str">
        <f t="shared" si="7"/>
        <v/>
      </c>
      <c r="Z70" t="str">
        <f t="shared" si="8"/>
        <v/>
      </c>
      <c r="AA70" t="str">
        <f t="shared" si="9"/>
        <v/>
      </c>
      <c r="AB70" t="str">
        <f t="shared" si="10"/>
        <v/>
      </c>
      <c r="AC70" t="str">
        <f t="shared" si="11"/>
        <v/>
      </c>
    </row>
    <row r="71" spans="1:29" ht="23.25" customHeight="1">
      <c r="A71" s="179" t="s">
        <v>86</v>
      </c>
      <c r="B71" s="73"/>
      <c r="C71" s="73"/>
      <c r="D71" s="73"/>
      <c r="R71" t="str">
        <f t="shared" si="0"/>
        <v/>
      </c>
      <c r="S71" t="str">
        <f t="shared" si="1"/>
        <v/>
      </c>
      <c r="T71" t="str">
        <f t="shared" si="2"/>
        <v/>
      </c>
      <c r="U71" t="str">
        <f t="shared" si="3"/>
        <v/>
      </c>
      <c r="V71" t="str">
        <f t="shared" si="4"/>
        <v/>
      </c>
      <c r="W71" t="str">
        <f t="shared" si="5"/>
        <v/>
      </c>
      <c r="X71" t="str">
        <f t="shared" si="6"/>
        <v/>
      </c>
      <c r="Y71" t="str">
        <f t="shared" si="7"/>
        <v/>
      </c>
      <c r="Z71" t="str">
        <f t="shared" si="8"/>
        <v/>
      </c>
      <c r="AA71" t="str">
        <f t="shared" si="9"/>
        <v/>
      </c>
      <c r="AB71" t="str">
        <f t="shared" si="10"/>
        <v/>
      </c>
      <c r="AC71" t="str">
        <f t="shared" si="11"/>
        <v/>
      </c>
    </row>
    <row r="72" spans="1:29" ht="23.25" customHeight="1">
      <c r="A72" s="179"/>
      <c r="B72" s="73"/>
      <c r="C72" s="73"/>
      <c r="D72" s="73"/>
      <c r="R72" t="str">
        <f t="shared" ref="R72:R135" si="25">IF(R71&lt;$R$2,R71+1,"")</f>
        <v/>
      </c>
      <c r="S72" t="str">
        <f t="shared" ref="S72:S135" si="26">IF(S71&lt;$S$2,S71+1,"")</f>
        <v/>
      </c>
      <c r="T72" t="str">
        <f t="shared" ref="T72:T135" si="27">IF(T71&lt;$T$2,T71+1,"")</f>
        <v/>
      </c>
      <c r="U72" t="str">
        <f t="shared" ref="U72:U135" si="28">IF(U71&lt;$U$2,U71+1,"")</f>
        <v/>
      </c>
      <c r="V72" t="str">
        <f t="shared" ref="V72:V135" si="29">IF(V71&lt;$V$2,V71+1,"")</f>
        <v/>
      </c>
      <c r="W72" t="str">
        <f t="shared" ref="W72:W135" si="30">IF(W71&lt;$W$2,W71+1,"")</f>
        <v/>
      </c>
      <c r="X72" t="str">
        <f t="shared" ref="X72:X135" si="31">IF(X71&lt;$X$2,X71+1,"")</f>
        <v/>
      </c>
      <c r="Y72" t="str">
        <f t="shared" ref="Y72:Y135" si="32">IF(Y71&lt;$Y$2,Y71+1,"")</f>
        <v/>
      </c>
      <c r="Z72" t="str">
        <f t="shared" ref="Z72:Z135" si="33">IF(Z71&lt;$Z$2,Z71+1,"")</f>
        <v/>
      </c>
      <c r="AA72" t="str">
        <f t="shared" ref="AA72:AA135" si="34">IF(AA71&lt;$AA$2,AA71+1,"")</f>
        <v/>
      </c>
      <c r="AB72" t="str">
        <f t="shared" ref="AB72:AB135" si="35">IF(AB71&lt;$AB$2,AB71+1,"")</f>
        <v/>
      </c>
      <c r="AC72" t="str">
        <f t="shared" ref="AC72:AC135" si="36">IF(AC71&lt;$AC$2,AC71+1,"")</f>
        <v/>
      </c>
    </row>
    <row r="73" spans="1:29" ht="23.25" customHeight="1">
      <c r="A73" s="71"/>
      <c r="B73" s="69"/>
      <c r="C73" s="71" t="s">
        <v>87</v>
      </c>
      <c r="D73" s="77" t="str">
        <f>IF(AND(B71="",C71="",D71="",B72="",C72="",D72=""),"",COUNTIF(B71:D72,"&gt;0"))</f>
        <v/>
      </c>
      <c r="R73" t="str">
        <f t="shared" si="25"/>
        <v/>
      </c>
      <c r="S73" t="str">
        <f t="shared" si="26"/>
        <v/>
      </c>
      <c r="T73" t="str">
        <f t="shared" si="27"/>
        <v/>
      </c>
      <c r="U73" t="str">
        <f t="shared" si="28"/>
        <v/>
      </c>
      <c r="V73" t="str">
        <f t="shared" si="29"/>
        <v/>
      </c>
      <c r="W73" t="str">
        <f t="shared" si="30"/>
        <v/>
      </c>
      <c r="X73" t="str">
        <f t="shared" si="31"/>
        <v/>
      </c>
      <c r="Y73" t="str">
        <f t="shared" si="32"/>
        <v/>
      </c>
      <c r="Z73" t="str">
        <f t="shared" si="33"/>
        <v/>
      </c>
      <c r="AA73" t="str">
        <f t="shared" si="34"/>
        <v/>
      </c>
      <c r="AB73" t="str">
        <f t="shared" si="35"/>
        <v/>
      </c>
      <c r="AC73" t="str">
        <f t="shared" si="36"/>
        <v/>
      </c>
    </row>
    <row r="74" spans="1:29" ht="24" customHeight="1">
      <c r="A74" s="66" t="s">
        <v>8</v>
      </c>
      <c r="B74" s="175" t="s">
        <v>9</v>
      </c>
      <c r="C74" s="175"/>
      <c r="D74" s="68" t="s">
        <v>20</v>
      </c>
      <c r="R74" t="str">
        <f t="shared" si="25"/>
        <v/>
      </c>
      <c r="S74" t="str">
        <f t="shared" si="26"/>
        <v/>
      </c>
      <c r="T74" t="str">
        <f t="shared" si="27"/>
        <v/>
      </c>
      <c r="U74" t="str">
        <f t="shared" si="28"/>
        <v/>
      </c>
      <c r="V74" t="str">
        <f t="shared" si="29"/>
        <v/>
      </c>
      <c r="W74" t="str">
        <f t="shared" si="30"/>
        <v/>
      </c>
      <c r="X74" t="str">
        <f t="shared" si="31"/>
        <v/>
      </c>
      <c r="Y74" t="str">
        <f t="shared" si="32"/>
        <v/>
      </c>
      <c r="Z74" t="str">
        <f t="shared" si="33"/>
        <v/>
      </c>
      <c r="AA74" t="str">
        <f t="shared" si="34"/>
        <v/>
      </c>
      <c r="AB74" t="str">
        <f t="shared" si="35"/>
        <v/>
      </c>
      <c r="AC74" t="str">
        <f t="shared" si="36"/>
        <v/>
      </c>
    </row>
    <row r="75" spans="1:29" ht="24" customHeight="1">
      <c r="A75" s="75" t="str">
        <f>IF(AND('consolidated Room Plan'!B16=""),"",'consolidated Room Plan'!B16)</f>
        <v>G.S.S.S. Chandawal</v>
      </c>
      <c r="B75" s="63">
        <f>IF(AND('consolidated Room Plan'!C16=""),"",'consolidated Room Plan'!C16)</f>
        <v>3296296</v>
      </c>
      <c r="C75" s="63">
        <f>IF(AND('consolidated Room Plan'!E16=""),"",'consolidated Room Plan'!E16)</f>
        <v>3296305</v>
      </c>
      <c r="D75" s="61">
        <f>IF(AND('consolidated Room Plan'!G16=""),"",'consolidated Room Plan'!G16)</f>
        <v>10</v>
      </c>
      <c r="R75" t="str">
        <f t="shared" si="25"/>
        <v/>
      </c>
      <c r="S75" t="str">
        <f t="shared" si="26"/>
        <v/>
      </c>
      <c r="T75" t="str">
        <f t="shared" si="27"/>
        <v/>
      </c>
      <c r="U75" t="str">
        <f t="shared" si="28"/>
        <v/>
      </c>
      <c r="V75" t="str">
        <f t="shared" si="29"/>
        <v/>
      </c>
      <c r="W75" t="str">
        <f t="shared" si="30"/>
        <v/>
      </c>
      <c r="X75" t="str">
        <f t="shared" si="31"/>
        <v/>
      </c>
      <c r="Y75" t="str">
        <f t="shared" si="32"/>
        <v/>
      </c>
      <c r="Z75" t="str">
        <f t="shared" si="33"/>
        <v/>
      </c>
      <c r="AA75" t="str">
        <f t="shared" si="34"/>
        <v/>
      </c>
      <c r="AB75" t="str">
        <f t="shared" si="35"/>
        <v/>
      </c>
      <c r="AC75" t="str">
        <f t="shared" si="36"/>
        <v/>
      </c>
    </row>
    <row r="76" spans="1:29" ht="24" customHeight="1">
      <c r="A76" s="75" t="str">
        <f>IF(AND('consolidated Room Plan'!B17=""),"",'consolidated Room Plan'!B17)</f>
        <v>G.S.S.S. khokhara</v>
      </c>
      <c r="B76" s="63">
        <f>IF(AND('consolidated Room Plan'!C17=""),"",'consolidated Room Plan'!C17)</f>
        <v>3296350</v>
      </c>
      <c r="C76" s="63">
        <f>IF(AND('consolidated Room Plan'!E17=""),"",'consolidated Room Plan'!E17)</f>
        <v>3296354</v>
      </c>
      <c r="D76" s="61">
        <f>IF(AND('consolidated Room Plan'!G17=""),"",'consolidated Room Plan'!G17)</f>
        <v>5</v>
      </c>
      <c r="R76" t="str">
        <f t="shared" si="25"/>
        <v/>
      </c>
      <c r="S76" t="str">
        <f t="shared" si="26"/>
        <v/>
      </c>
      <c r="T76" t="str">
        <f t="shared" si="27"/>
        <v/>
      </c>
      <c r="U76" t="str">
        <f t="shared" si="28"/>
        <v/>
      </c>
      <c r="V76" t="str">
        <f t="shared" si="29"/>
        <v/>
      </c>
      <c r="W76" t="str">
        <f t="shared" si="30"/>
        <v/>
      </c>
      <c r="X76" t="str">
        <f t="shared" si="31"/>
        <v/>
      </c>
      <c r="Y76" t="str">
        <f t="shared" si="32"/>
        <v/>
      </c>
      <c r="Z76" t="str">
        <f t="shared" si="33"/>
        <v/>
      </c>
      <c r="AA76" t="str">
        <f t="shared" si="34"/>
        <v/>
      </c>
      <c r="AB76" t="str">
        <f t="shared" si="35"/>
        <v/>
      </c>
      <c r="AC76" t="str">
        <f t="shared" si="36"/>
        <v/>
      </c>
    </row>
    <row r="77" spans="1:29" ht="24" customHeight="1">
      <c r="A77" s="75" t="str">
        <f>IF(AND('consolidated Room Plan'!B18=""),"",'consolidated Room Plan'!B18)</f>
        <v>G.S.S.S. Basna</v>
      </c>
      <c r="B77" s="63">
        <f>IF(AND('consolidated Room Plan'!C18=""),"",'consolidated Room Plan'!C18)</f>
        <v>3296376</v>
      </c>
      <c r="C77" s="63">
        <f>IF(AND('consolidated Room Plan'!E18=""),"",'consolidated Room Plan'!E18)</f>
        <v>3296380</v>
      </c>
      <c r="D77" s="61">
        <f>IF(AND('consolidated Room Plan'!G18=""),"",'consolidated Room Plan'!G18)</f>
        <v>5</v>
      </c>
      <c r="R77" t="str">
        <f t="shared" si="25"/>
        <v/>
      </c>
      <c r="S77" t="str">
        <f t="shared" si="26"/>
        <v/>
      </c>
      <c r="T77" t="str">
        <f t="shared" si="27"/>
        <v/>
      </c>
      <c r="U77" t="str">
        <f t="shared" si="28"/>
        <v/>
      </c>
      <c r="V77" t="str">
        <f t="shared" si="29"/>
        <v/>
      </c>
      <c r="W77" t="str">
        <f t="shared" si="30"/>
        <v/>
      </c>
      <c r="X77" t="str">
        <f t="shared" si="31"/>
        <v/>
      </c>
      <c r="Y77" t="str">
        <f t="shared" si="32"/>
        <v/>
      </c>
      <c r="Z77" t="str">
        <f t="shared" si="33"/>
        <v/>
      </c>
      <c r="AA77" t="str">
        <f t="shared" si="34"/>
        <v/>
      </c>
      <c r="AB77" t="str">
        <f t="shared" si="35"/>
        <v/>
      </c>
      <c r="AC77" t="str">
        <f t="shared" si="36"/>
        <v/>
      </c>
    </row>
    <row r="78" spans="1:29" ht="24" customHeight="1">
      <c r="A78" s="75" t="str">
        <f>IF(AND('consolidated Room Plan'!B19=""),"",'consolidated Room Plan'!B19)</f>
        <v/>
      </c>
      <c r="B78" s="63" t="str">
        <f>IF(AND('consolidated Room Plan'!C19=""),"",'consolidated Room Plan'!C19)</f>
        <v/>
      </c>
      <c r="C78" s="63" t="str">
        <f>IF(AND('consolidated Room Plan'!E19=""),"",'consolidated Room Plan'!E19)</f>
        <v/>
      </c>
      <c r="D78" s="61" t="str">
        <f>IF(AND('consolidated Room Plan'!G19=""),"",'consolidated Room Plan'!G19)</f>
        <v/>
      </c>
      <c r="R78" t="str">
        <f t="shared" si="25"/>
        <v/>
      </c>
      <c r="S78" t="str">
        <f t="shared" si="26"/>
        <v/>
      </c>
      <c r="T78" t="str">
        <f t="shared" si="27"/>
        <v/>
      </c>
      <c r="U78" t="str">
        <f t="shared" si="28"/>
        <v/>
      </c>
      <c r="V78" t="str">
        <f t="shared" si="29"/>
        <v/>
      </c>
      <c r="W78" t="str">
        <f t="shared" si="30"/>
        <v/>
      </c>
      <c r="X78" t="str">
        <f t="shared" si="31"/>
        <v/>
      </c>
      <c r="Y78" t="str">
        <f t="shared" si="32"/>
        <v/>
      </c>
      <c r="Z78" t="str">
        <f t="shared" si="33"/>
        <v/>
      </c>
      <c r="AA78" t="str">
        <f t="shared" si="34"/>
        <v/>
      </c>
      <c r="AB78" t="str">
        <f t="shared" si="35"/>
        <v/>
      </c>
      <c r="AC78" t="str">
        <f t="shared" si="36"/>
        <v/>
      </c>
    </row>
    <row r="79" spans="1:29" ht="24" customHeight="1">
      <c r="A79" s="75"/>
      <c r="B79" s="63"/>
      <c r="C79" s="66" t="s">
        <v>88</v>
      </c>
      <c r="D79" s="76">
        <f>SUM(D75:D78)</f>
        <v>20</v>
      </c>
      <c r="R79" t="str">
        <f t="shared" si="25"/>
        <v/>
      </c>
      <c r="S79" t="str">
        <f t="shared" si="26"/>
        <v/>
      </c>
      <c r="T79" t="str">
        <f t="shared" si="27"/>
        <v/>
      </c>
      <c r="U79" t="str">
        <f t="shared" si="28"/>
        <v/>
      </c>
      <c r="V79" t="str">
        <f t="shared" si="29"/>
        <v/>
      </c>
      <c r="W79" t="str">
        <f t="shared" si="30"/>
        <v/>
      </c>
      <c r="X79" t="str">
        <f t="shared" si="31"/>
        <v/>
      </c>
      <c r="Y79" t="str">
        <f t="shared" si="32"/>
        <v/>
      </c>
      <c r="Z79" t="str">
        <f t="shared" si="33"/>
        <v/>
      </c>
      <c r="AA79" t="str">
        <f t="shared" si="34"/>
        <v/>
      </c>
      <c r="AB79" t="str">
        <f t="shared" si="35"/>
        <v/>
      </c>
      <c r="AC79" t="str">
        <f t="shared" si="36"/>
        <v/>
      </c>
    </row>
    <row r="80" spans="1:29" ht="24" customHeight="1">
      <c r="A80" s="75"/>
      <c r="B80" s="63"/>
      <c r="C80" s="63"/>
      <c r="D80" s="61"/>
      <c r="R80" t="str">
        <f t="shared" si="25"/>
        <v/>
      </c>
      <c r="S80" t="str">
        <f t="shared" si="26"/>
        <v/>
      </c>
      <c r="T80" t="str">
        <f t="shared" si="27"/>
        <v/>
      </c>
      <c r="U80" t="str">
        <f t="shared" si="28"/>
        <v/>
      </c>
      <c r="V80" t="str">
        <f t="shared" si="29"/>
        <v/>
      </c>
      <c r="W80" t="str">
        <f t="shared" si="30"/>
        <v/>
      </c>
      <c r="X80" t="str">
        <f t="shared" si="31"/>
        <v/>
      </c>
      <c r="Y80" t="str">
        <f t="shared" si="32"/>
        <v/>
      </c>
      <c r="Z80" t="str">
        <f t="shared" si="33"/>
        <v/>
      </c>
      <c r="AA80" t="str">
        <f t="shared" si="34"/>
        <v/>
      </c>
      <c r="AB80" t="str">
        <f t="shared" si="35"/>
        <v/>
      </c>
      <c r="AC80" t="str">
        <f t="shared" si="36"/>
        <v/>
      </c>
    </row>
    <row r="81" spans="1:29" ht="24" customHeight="1">
      <c r="A81" s="75"/>
      <c r="B81" s="63"/>
      <c r="C81" s="63"/>
      <c r="D81" s="61"/>
      <c r="R81" t="str">
        <f t="shared" si="25"/>
        <v/>
      </c>
      <c r="S81" t="str">
        <f t="shared" si="26"/>
        <v/>
      </c>
      <c r="T81" t="str">
        <f t="shared" si="27"/>
        <v/>
      </c>
      <c r="U81" t="str">
        <f t="shared" si="28"/>
        <v/>
      </c>
      <c r="V81" t="str">
        <f t="shared" si="29"/>
        <v/>
      </c>
      <c r="W81" t="str">
        <f t="shared" si="30"/>
        <v/>
      </c>
      <c r="X81" t="str">
        <f t="shared" si="31"/>
        <v/>
      </c>
      <c r="Y81" t="str">
        <f t="shared" si="32"/>
        <v/>
      </c>
      <c r="Z81" t="str">
        <f t="shared" si="33"/>
        <v/>
      </c>
      <c r="AA81" t="str">
        <f t="shared" si="34"/>
        <v/>
      </c>
      <c r="AB81" t="str">
        <f t="shared" si="35"/>
        <v/>
      </c>
      <c r="AC81" t="str">
        <f t="shared" si="36"/>
        <v/>
      </c>
    </row>
    <row r="82" spans="1:29" ht="24" customHeight="1">
      <c r="A82" s="176" t="s">
        <v>89</v>
      </c>
      <c r="B82" s="176"/>
      <c r="C82" s="176" t="s">
        <v>90</v>
      </c>
      <c r="D82" s="176"/>
      <c r="R82" t="str">
        <f t="shared" si="25"/>
        <v/>
      </c>
      <c r="S82" t="str">
        <f t="shared" si="26"/>
        <v/>
      </c>
      <c r="T82" t="str">
        <f t="shared" si="27"/>
        <v/>
      </c>
      <c r="U82" t="str">
        <f t="shared" si="28"/>
        <v/>
      </c>
      <c r="V82" t="str">
        <f t="shared" si="29"/>
        <v/>
      </c>
      <c r="W82" t="str">
        <f t="shared" si="30"/>
        <v/>
      </c>
      <c r="X82" t="str">
        <f t="shared" si="31"/>
        <v/>
      </c>
      <c r="Y82" t="str">
        <f t="shared" si="32"/>
        <v/>
      </c>
      <c r="Z82" t="str">
        <f t="shared" si="33"/>
        <v/>
      </c>
      <c r="AA82" t="str">
        <f t="shared" si="34"/>
        <v/>
      </c>
      <c r="AB82" t="str">
        <f t="shared" si="35"/>
        <v/>
      </c>
      <c r="AC82" t="str">
        <f t="shared" si="36"/>
        <v/>
      </c>
    </row>
    <row r="83" spans="1:29" ht="24" customHeight="1">
      <c r="A83" s="62"/>
      <c r="B83" s="62"/>
      <c r="C83" s="62"/>
      <c r="D83" s="62"/>
      <c r="R83" t="str">
        <f t="shared" si="25"/>
        <v/>
      </c>
      <c r="S83" t="str">
        <f t="shared" si="26"/>
        <v/>
      </c>
      <c r="T83" t="str">
        <f t="shared" si="27"/>
        <v/>
      </c>
      <c r="U83" t="str">
        <f t="shared" si="28"/>
        <v/>
      </c>
      <c r="V83" t="str">
        <f t="shared" si="29"/>
        <v/>
      </c>
      <c r="W83" t="str">
        <f t="shared" si="30"/>
        <v/>
      </c>
      <c r="X83" t="str">
        <f t="shared" si="31"/>
        <v/>
      </c>
      <c r="Y83" t="str">
        <f t="shared" si="32"/>
        <v/>
      </c>
      <c r="Z83" t="str">
        <f t="shared" si="33"/>
        <v/>
      </c>
      <c r="AA83" t="str">
        <f t="shared" si="34"/>
        <v/>
      </c>
      <c r="AB83" t="str">
        <f t="shared" si="35"/>
        <v/>
      </c>
      <c r="AC83" t="str">
        <f t="shared" si="36"/>
        <v/>
      </c>
    </row>
    <row r="84" spans="1:29" ht="24" customHeight="1">
      <c r="A84" s="62"/>
      <c r="B84" s="62"/>
      <c r="C84" s="62"/>
      <c r="D84" s="62"/>
      <c r="R84" t="str">
        <f t="shared" si="25"/>
        <v/>
      </c>
      <c r="S84" t="str">
        <f t="shared" si="26"/>
        <v/>
      </c>
      <c r="T84" t="str">
        <f t="shared" si="27"/>
        <v/>
      </c>
      <c r="U84" t="str">
        <f t="shared" si="28"/>
        <v/>
      </c>
      <c r="V84" t="str">
        <f t="shared" si="29"/>
        <v/>
      </c>
      <c r="W84" t="str">
        <f t="shared" si="30"/>
        <v/>
      </c>
      <c r="X84" t="str">
        <f t="shared" si="31"/>
        <v/>
      </c>
      <c r="Y84" t="str">
        <f t="shared" si="32"/>
        <v/>
      </c>
      <c r="Z84" t="str">
        <f t="shared" si="33"/>
        <v/>
      </c>
      <c r="AA84" t="str">
        <f t="shared" si="34"/>
        <v/>
      </c>
      <c r="AB84" t="str">
        <f t="shared" si="35"/>
        <v/>
      </c>
      <c r="AC84" t="str">
        <f t="shared" si="36"/>
        <v/>
      </c>
    </row>
    <row r="85" spans="1:29" ht="24" customHeight="1">
      <c r="A85" s="75"/>
      <c r="B85" s="63"/>
      <c r="C85" s="63"/>
      <c r="D85" s="61"/>
      <c r="R85" t="str">
        <f t="shared" si="25"/>
        <v/>
      </c>
      <c r="S85" t="str">
        <f t="shared" si="26"/>
        <v/>
      </c>
      <c r="T85" t="str">
        <f t="shared" si="27"/>
        <v/>
      </c>
      <c r="U85" t="str">
        <f t="shared" si="28"/>
        <v/>
      </c>
      <c r="V85" t="str">
        <f t="shared" si="29"/>
        <v/>
      </c>
      <c r="W85" t="str">
        <f t="shared" si="30"/>
        <v/>
      </c>
      <c r="X85" t="str">
        <f t="shared" si="31"/>
        <v/>
      </c>
      <c r="Y85" t="str">
        <f t="shared" si="32"/>
        <v/>
      </c>
      <c r="Z85" t="str">
        <f t="shared" si="33"/>
        <v/>
      </c>
      <c r="AA85" t="str">
        <f t="shared" si="34"/>
        <v/>
      </c>
      <c r="AB85" t="str">
        <f t="shared" si="35"/>
        <v/>
      </c>
      <c r="AC85" t="str">
        <f t="shared" si="36"/>
        <v/>
      </c>
    </row>
    <row r="86" spans="1:29" s="86" customFormat="1" ht="21" customHeight="1">
      <c r="A86" s="177" t="str">
        <f>A58</f>
        <v>Government Sr. Secondary School Chandawal Nagar</v>
      </c>
      <c r="B86" s="177"/>
      <c r="C86" s="177"/>
      <c r="D86" s="177"/>
      <c r="R86" t="str">
        <f t="shared" si="25"/>
        <v/>
      </c>
      <c r="S86" t="str">
        <f t="shared" si="26"/>
        <v/>
      </c>
      <c r="T86" t="str">
        <f t="shared" si="27"/>
        <v/>
      </c>
      <c r="U86" t="str">
        <f t="shared" si="28"/>
        <v/>
      </c>
      <c r="V86" t="str">
        <f t="shared" si="29"/>
        <v/>
      </c>
      <c r="W86" t="str">
        <f t="shared" si="30"/>
        <v/>
      </c>
      <c r="X86" t="str">
        <f t="shared" si="31"/>
        <v/>
      </c>
      <c r="Y86" t="str">
        <f t="shared" si="32"/>
        <v/>
      </c>
      <c r="Z86" t="str">
        <f t="shared" si="33"/>
        <v/>
      </c>
      <c r="AA86" t="str">
        <f t="shared" si="34"/>
        <v/>
      </c>
      <c r="AB86" t="str">
        <f t="shared" si="35"/>
        <v/>
      </c>
      <c r="AC86" t="str">
        <f t="shared" si="36"/>
        <v/>
      </c>
    </row>
    <row r="87" spans="1:29" s="86" customFormat="1" ht="21" customHeight="1">
      <c r="A87" s="148" t="str">
        <f>A59</f>
        <v>Senior Secondary Board Exam - 2020</v>
      </c>
      <c r="B87" s="148"/>
      <c r="C87" s="148"/>
      <c r="D87" s="148"/>
      <c r="R87" t="str">
        <f t="shared" si="25"/>
        <v/>
      </c>
      <c r="S87" t="str">
        <f t="shared" si="26"/>
        <v/>
      </c>
      <c r="T87" t="str">
        <f t="shared" si="27"/>
        <v/>
      </c>
      <c r="U87" t="str">
        <f t="shared" si="28"/>
        <v/>
      </c>
      <c r="V87" t="str">
        <f t="shared" si="29"/>
        <v/>
      </c>
      <c r="W87" t="str">
        <f t="shared" si="30"/>
        <v/>
      </c>
      <c r="X87" t="str">
        <f t="shared" si="31"/>
        <v/>
      </c>
      <c r="Y87" t="str">
        <f t="shared" si="32"/>
        <v/>
      </c>
      <c r="Z87" t="str">
        <f t="shared" si="33"/>
        <v/>
      </c>
      <c r="AA87" t="str">
        <f t="shared" si="34"/>
        <v/>
      </c>
      <c r="AB87" t="str">
        <f t="shared" si="35"/>
        <v/>
      </c>
      <c r="AC87" t="str">
        <f t="shared" si="36"/>
        <v/>
      </c>
    </row>
    <row r="88" spans="1:29" s="86" customFormat="1" ht="20.100000000000001" customHeight="1">
      <c r="A88" s="49" t="s">
        <v>77</v>
      </c>
      <c r="B88" s="93">
        <f>B60</f>
        <v>43901</v>
      </c>
      <c r="C88" s="49" t="s">
        <v>76</v>
      </c>
      <c r="D88" s="92" t="str">
        <f>D60</f>
        <v>8:30 to 11:45 AM</v>
      </c>
      <c r="R88" t="str">
        <f t="shared" si="25"/>
        <v/>
      </c>
      <c r="S88" t="str">
        <f t="shared" si="26"/>
        <v/>
      </c>
      <c r="T88" t="str">
        <f t="shared" si="27"/>
        <v/>
      </c>
      <c r="U88" t="str">
        <f t="shared" si="28"/>
        <v/>
      </c>
      <c r="V88" t="str">
        <f t="shared" si="29"/>
        <v/>
      </c>
      <c r="W88" t="str">
        <f t="shared" si="30"/>
        <v/>
      </c>
      <c r="X88" t="str">
        <f t="shared" si="31"/>
        <v/>
      </c>
      <c r="Y88" t="str">
        <f t="shared" si="32"/>
        <v/>
      </c>
      <c r="Z88" t="str">
        <f t="shared" si="33"/>
        <v/>
      </c>
      <c r="AA88" t="str">
        <f t="shared" si="34"/>
        <v/>
      </c>
      <c r="AB88" t="str">
        <f t="shared" si="35"/>
        <v/>
      </c>
      <c r="AC88" t="str">
        <f t="shared" si="36"/>
        <v/>
      </c>
    </row>
    <row r="89" spans="1:29" s="86" customFormat="1" ht="21" customHeight="1">
      <c r="A89" s="178" t="s">
        <v>81</v>
      </c>
      <c r="B89" s="178"/>
      <c r="C89" s="50">
        <f>C61</f>
        <v>20040</v>
      </c>
      <c r="D89" s="39"/>
      <c r="R89" t="str">
        <f t="shared" si="25"/>
        <v/>
      </c>
      <c r="S89" t="str">
        <f t="shared" si="26"/>
        <v/>
      </c>
      <c r="T89" t="str">
        <f t="shared" si="27"/>
        <v/>
      </c>
      <c r="U89" t="str">
        <f t="shared" si="28"/>
        <v/>
      </c>
      <c r="V89" t="str">
        <f t="shared" si="29"/>
        <v/>
      </c>
      <c r="W89" t="str">
        <f t="shared" si="30"/>
        <v/>
      </c>
      <c r="X89" t="str">
        <f t="shared" si="31"/>
        <v/>
      </c>
      <c r="Y89" t="str">
        <f t="shared" si="32"/>
        <v/>
      </c>
      <c r="Z89" t="str">
        <f t="shared" si="33"/>
        <v/>
      </c>
      <c r="AA89" t="str">
        <f t="shared" si="34"/>
        <v/>
      </c>
      <c r="AB89" t="str">
        <f t="shared" si="35"/>
        <v/>
      </c>
      <c r="AC89" t="str">
        <f t="shared" si="36"/>
        <v/>
      </c>
    </row>
    <row r="90" spans="1:29" s="86" customFormat="1" ht="21" customHeight="1">
      <c r="A90" s="56" t="s">
        <v>79</v>
      </c>
      <c r="B90" s="64" t="str">
        <f>B62</f>
        <v>Political Science</v>
      </c>
      <c r="C90" s="56" t="s">
        <v>84</v>
      </c>
      <c r="D90" s="57">
        <f>IF(AND('consolidated Room Plan'!A20=""),"",'consolidated Room Plan'!A20)</f>
        <v>6</v>
      </c>
      <c r="R90" t="str">
        <f t="shared" si="25"/>
        <v/>
      </c>
      <c r="S90" t="str">
        <f t="shared" si="26"/>
        <v/>
      </c>
      <c r="T90" t="str">
        <f t="shared" si="27"/>
        <v/>
      </c>
      <c r="U90" t="str">
        <f t="shared" si="28"/>
        <v/>
      </c>
      <c r="V90" t="str">
        <f t="shared" si="29"/>
        <v/>
      </c>
      <c r="W90" t="str">
        <f t="shared" si="30"/>
        <v/>
      </c>
      <c r="X90" t="str">
        <f t="shared" si="31"/>
        <v/>
      </c>
      <c r="Y90" t="str">
        <f t="shared" si="32"/>
        <v/>
      </c>
      <c r="Z90" t="str">
        <f t="shared" si="33"/>
        <v/>
      </c>
      <c r="AA90" t="str">
        <f t="shared" si="34"/>
        <v/>
      </c>
      <c r="AB90" t="str">
        <f t="shared" si="35"/>
        <v/>
      </c>
      <c r="AC90" t="str">
        <f t="shared" si="36"/>
        <v/>
      </c>
    </row>
    <row r="91" spans="1:29">
      <c r="A91" s="173" t="s">
        <v>85</v>
      </c>
      <c r="B91" s="173"/>
      <c r="C91" s="173"/>
      <c r="D91" s="173"/>
      <c r="R91" t="str">
        <f t="shared" si="25"/>
        <v/>
      </c>
      <c r="S91" t="str">
        <f t="shared" si="26"/>
        <v/>
      </c>
      <c r="T91" t="str">
        <f t="shared" si="27"/>
        <v/>
      </c>
      <c r="U91" t="str">
        <f t="shared" si="28"/>
        <v/>
      </c>
      <c r="V91" t="str">
        <f t="shared" si="29"/>
        <v/>
      </c>
      <c r="W91" t="str">
        <f t="shared" si="30"/>
        <v/>
      </c>
      <c r="X91" t="str">
        <f t="shared" si="31"/>
        <v/>
      </c>
      <c r="Y91" t="str">
        <f t="shared" si="32"/>
        <v/>
      </c>
      <c r="Z91" t="str">
        <f t="shared" si="33"/>
        <v/>
      </c>
      <c r="AA91" t="str">
        <f t="shared" si="34"/>
        <v/>
      </c>
      <c r="AB91" t="str">
        <f t="shared" si="35"/>
        <v/>
      </c>
      <c r="AC91" t="str">
        <f t="shared" si="36"/>
        <v/>
      </c>
    </row>
    <row r="92" spans="1:29">
      <c r="A92" s="51" t="s">
        <v>35</v>
      </c>
      <c r="B92" s="51" t="s">
        <v>36</v>
      </c>
      <c r="C92" s="52" t="s">
        <v>37</v>
      </c>
      <c r="D92" s="52" t="s">
        <v>38</v>
      </c>
      <c r="R92" t="str">
        <f t="shared" si="25"/>
        <v/>
      </c>
      <c r="S92" t="str">
        <f t="shared" si="26"/>
        <v/>
      </c>
      <c r="T92" t="str">
        <f t="shared" si="27"/>
        <v/>
      </c>
      <c r="U92" t="str">
        <f t="shared" si="28"/>
        <v/>
      </c>
      <c r="V92" t="str">
        <f t="shared" si="29"/>
        <v/>
      </c>
      <c r="W92" t="str">
        <f t="shared" si="30"/>
        <v/>
      </c>
      <c r="X92" t="str">
        <f t="shared" si="31"/>
        <v/>
      </c>
      <c r="Y92" t="str">
        <f t="shared" si="32"/>
        <v/>
      </c>
      <c r="Z92" t="str">
        <f t="shared" si="33"/>
        <v/>
      </c>
      <c r="AA92" t="str">
        <f t="shared" si="34"/>
        <v/>
      </c>
      <c r="AB92" t="str">
        <f t="shared" si="35"/>
        <v/>
      </c>
      <c r="AC92" t="str">
        <f t="shared" si="36"/>
        <v/>
      </c>
    </row>
    <row r="93" spans="1:29" ht="41.1" customHeight="1">
      <c r="A93" s="65">
        <f>IFERROR(IF(L19=$L$50,L19+1,IF(L19=$M$50,L19+1,IF(L19=$O$50,L19+1,IF(L19=$L$51,L19+1,IF(L19=$M$51,L19+1,IF(L19=$O$51,L19+1,L19)))))),"")</f>
        <v>3296306</v>
      </c>
      <c r="B93" s="65">
        <f>IFERROR(IF(L20=$L$50,L20+1,IF(L20=$M$50,L20+1,IF(L20=$O$50,L20+1,IF(L20=$L$51,L20+1,IF(L20=$M$51,L20+1,IF(L20=$O$51,L20+1,L20)))))),"")</f>
        <v>3296355</v>
      </c>
      <c r="C93" s="65">
        <f>IF(AND(G22=""),H22,G22)</f>
        <v>3296311</v>
      </c>
      <c r="D93" s="65">
        <f>IF(AND(G21=""),H21,G21)</f>
        <v>3296381</v>
      </c>
      <c r="R93" t="str">
        <f t="shared" si="25"/>
        <v/>
      </c>
      <c r="S93" t="str">
        <f t="shared" si="26"/>
        <v/>
      </c>
      <c r="T93" t="str">
        <f t="shared" si="27"/>
        <v/>
      </c>
      <c r="U93" t="str">
        <f t="shared" si="28"/>
        <v/>
      </c>
      <c r="V93" t="str">
        <f t="shared" si="29"/>
        <v/>
      </c>
      <c r="W93" t="str">
        <f t="shared" si="30"/>
        <v/>
      </c>
      <c r="X93" t="str">
        <f t="shared" si="31"/>
        <v/>
      </c>
      <c r="Y93" t="str">
        <f t="shared" si="32"/>
        <v/>
      </c>
      <c r="Z93" t="str">
        <f t="shared" si="33"/>
        <v/>
      </c>
      <c r="AA93" t="str">
        <f t="shared" si="34"/>
        <v/>
      </c>
      <c r="AB93" t="str">
        <f t="shared" si="35"/>
        <v/>
      </c>
      <c r="AC93" t="str">
        <f t="shared" si="36"/>
        <v/>
      </c>
    </row>
    <row r="94" spans="1:29" ht="41.1" customHeight="1">
      <c r="A94" s="65">
        <f>IFERROR(IF(A93+1=$L$50,A93+2,IF(A93+1=$M$50,A93+2,IF(A93+1=$O$50,A93+2,IF(A93+1=$L$51,A93+2,IF(A93+1=$M$51,A93+2,IF(A93+1=$O$51,A93+2,A93+1)))))),"")</f>
        <v>3296307</v>
      </c>
      <c r="B94" s="65">
        <f>IFERROR(IF(B93+1=$L$50,B93+2,IF(B93+1=$M$50,B93+2,IF(B93+1=$O$50,B93+2,IF(B93+1=$L$51,B93+2,IF(B93+1=$M$51,B93+2,IF(B93+1=$O$51,B93+2,B93+1)))))),"")</f>
        <v>3296356</v>
      </c>
      <c r="C94" s="65">
        <f>IFERROR(IF(C93+1=$L$50,C93+2,IF(C93+1=$M$50,C93+2,IF(C93+1=$O$50,C93+2,IF(C93+1=$L$51,C93+2,IF(C93+1=$M$51,C93+2,IF(C93+1=$O$51,C93+2,C93+1)))))),"")</f>
        <v>3296312</v>
      </c>
      <c r="D94" s="65" t="str">
        <f>IF(AND(D93=""),"",IF(D93+1&lt;=$C$105,D93+1,""))</f>
        <v/>
      </c>
      <c r="R94" t="str">
        <f t="shared" si="25"/>
        <v/>
      </c>
      <c r="S94" t="str">
        <f t="shared" si="26"/>
        <v/>
      </c>
      <c r="T94" t="str">
        <f t="shared" si="27"/>
        <v/>
      </c>
      <c r="U94" t="str">
        <f t="shared" si="28"/>
        <v/>
      </c>
      <c r="V94" t="str">
        <f t="shared" si="29"/>
        <v/>
      </c>
      <c r="W94" t="str">
        <f t="shared" si="30"/>
        <v/>
      </c>
      <c r="X94" t="str">
        <f t="shared" si="31"/>
        <v/>
      </c>
      <c r="Y94" t="str">
        <f t="shared" si="32"/>
        <v/>
      </c>
      <c r="Z94" t="str">
        <f t="shared" si="33"/>
        <v/>
      </c>
      <c r="AA94" t="str">
        <f t="shared" si="34"/>
        <v/>
      </c>
      <c r="AB94" t="str">
        <f t="shared" si="35"/>
        <v/>
      </c>
      <c r="AC94" t="str">
        <f t="shared" si="36"/>
        <v/>
      </c>
    </row>
    <row r="95" spans="1:29" ht="41.1" customHeight="1">
      <c r="A95" s="65">
        <f t="shared" ref="A95:A97" si="37">IFERROR(IF(A94+1=$L$50,A94+2,IF(A94+1=$M$50,A94+2,IF(A94+1=$O$50,A94+2,IF(A94+1=$L$51,A94+2,IF(A94+1=$M$51,A94+2,IF(A94+1=$O$51,A94+2,A94+1)))))),"")</f>
        <v>3296308</v>
      </c>
      <c r="B95" s="65">
        <f t="shared" ref="B95:B97" si="38">IFERROR(IF(B94+1=$L$50,B94+2,IF(B94+1=$M$50,B94+2,IF(B94+1=$O$50,B94+2,IF(B94+1=$L$51,B94+2,IF(B94+1=$M$51,B94+2,IF(B94+1=$O$51,B94+2,B94+1)))))),"")</f>
        <v>3296357</v>
      </c>
      <c r="C95" s="65">
        <f t="shared" ref="C95:C97" si="39">IFERROR(IF(C94+1=$L$50,C94+2,IF(C94+1=$M$50,C94+2,IF(C94+1=$O$50,C94+2,IF(C94+1=$L$51,C94+2,IF(C94+1=$M$51,C94+2,IF(C94+1=$O$51,C94+2,C94+1)))))),"")</f>
        <v>3296313</v>
      </c>
      <c r="D95" s="65" t="str">
        <f t="shared" ref="D95:D97" si="40">IF(AND(D94=""),"",IF(D94+1&lt;=$C$105,D94+1,""))</f>
        <v/>
      </c>
      <c r="R95" t="str">
        <f t="shared" si="25"/>
        <v/>
      </c>
      <c r="S95" t="str">
        <f t="shared" si="26"/>
        <v/>
      </c>
      <c r="T95" t="str">
        <f t="shared" si="27"/>
        <v/>
      </c>
      <c r="U95" t="str">
        <f t="shared" si="28"/>
        <v/>
      </c>
      <c r="V95" t="str">
        <f t="shared" si="29"/>
        <v/>
      </c>
      <c r="W95" t="str">
        <f t="shared" si="30"/>
        <v/>
      </c>
      <c r="X95" t="str">
        <f t="shared" si="31"/>
        <v/>
      </c>
      <c r="Y95" t="str">
        <f t="shared" si="32"/>
        <v/>
      </c>
      <c r="Z95" t="str">
        <f t="shared" si="33"/>
        <v/>
      </c>
      <c r="AA95" t="str">
        <f t="shared" si="34"/>
        <v/>
      </c>
      <c r="AB95" t="str">
        <f t="shared" si="35"/>
        <v/>
      </c>
      <c r="AC95" t="str">
        <f t="shared" si="36"/>
        <v/>
      </c>
    </row>
    <row r="96" spans="1:29" ht="41.1" customHeight="1">
      <c r="A96" s="65">
        <f t="shared" si="37"/>
        <v>3296309</v>
      </c>
      <c r="B96" s="65">
        <f t="shared" si="38"/>
        <v>3296358</v>
      </c>
      <c r="C96" s="65">
        <f t="shared" si="39"/>
        <v>3296314</v>
      </c>
      <c r="D96" s="65" t="str">
        <f t="shared" si="40"/>
        <v/>
      </c>
      <c r="R96" t="str">
        <f t="shared" si="25"/>
        <v/>
      </c>
      <c r="S96" t="str">
        <f t="shared" si="26"/>
        <v/>
      </c>
      <c r="T96" t="str">
        <f t="shared" si="27"/>
        <v/>
      </c>
      <c r="U96" t="str">
        <f t="shared" si="28"/>
        <v/>
      </c>
      <c r="V96" t="str">
        <f t="shared" si="29"/>
        <v/>
      </c>
      <c r="W96" t="str">
        <f t="shared" si="30"/>
        <v/>
      </c>
      <c r="X96" t="str">
        <f t="shared" si="31"/>
        <v/>
      </c>
      <c r="Y96" t="str">
        <f t="shared" si="32"/>
        <v/>
      </c>
      <c r="Z96" t="str">
        <f t="shared" si="33"/>
        <v/>
      </c>
      <c r="AA96" t="str">
        <f t="shared" si="34"/>
        <v/>
      </c>
      <c r="AB96" t="str">
        <f t="shared" si="35"/>
        <v/>
      </c>
      <c r="AC96" t="str">
        <f t="shared" si="36"/>
        <v/>
      </c>
    </row>
    <row r="97" spans="1:29" ht="41.1" customHeight="1">
      <c r="A97" s="65">
        <f t="shared" si="37"/>
        <v>3296310</v>
      </c>
      <c r="B97" s="65">
        <f t="shared" si="38"/>
        <v>3296359</v>
      </c>
      <c r="C97" s="65">
        <f t="shared" si="39"/>
        <v>3296315</v>
      </c>
      <c r="D97" s="65" t="str">
        <f t="shared" si="40"/>
        <v/>
      </c>
      <c r="R97" t="str">
        <f t="shared" si="25"/>
        <v/>
      </c>
      <c r="S97" t="str">
        <f t="shared" si="26"/>
        <v/>
      </c>
      <c r="T97" t="str">
        <f t="shared" si="27"/>
        <v/>
      </c>
      <c r="U97" t="str">
        <f t="shared" si="28"/>
        <v/>
      </c>
      <c r="V97" t="str">
        <f t="shared" si="29"/>
        <v/>
      </c>
      <c r="W97" t="str">
        <f t="shared" si="30"/>
        <v/>
      </c>
      <c r="X97" t="str">
        <f t="shared" si="31"/>
        <v/>
      </c>
      <c r="Y97" t="str">
        <f t="shared" si="32"/>
        <v/>
      </c>
      <c r="Z97" t="str">
        <f t="shared" si="33"/>
        <v/>
      </c>
      <c r="AA97" t="str">
        <f t="shared" si="34"/>
        <v/>
      </c>
      <c r="AB97" t="str">
        <f t="shared" si="35"/>
        <v/>
      </c>
      <c r="AC97" t="str">
        <f t="shared" si="36"/>
        <v/>
      </c>
    </row>
    <row r="98" spans="1:29" ht="23.25" customHeight="1">
      <c r="A98" s="70"/>
      <c r="B98" s="70"/>
      <c r="C98" s="70"/>
      <c r="D98" s="70"/>
      <c r="R98" t="str">
        <f t="shared" si="25"/>
        <v/>
      </c>
      <c r="S98" t="str">
        <f t="shared" si="26"/>
        <v/>
      </c>
      <c r="T98" t="str">
        <f t="shared" si="27"/>
        <v/>
      </c>
      <c r="U98" t="str">
        <f t="shared" si="28"/>
        <v/>
      </c>
      <c r="V98" t="str">
        <f t="shared" si="29"/>
        <v/>
      </c>
      <c r="W98" t="str">
        <f t="shared" si="30"/>
        <v/>
      </c>
      <c r="X98" t="str">
        <f t="shared" si="31"/>
        <v/>
      </c>
      <c r="Y98" t="str">
        <f t="shared" si="32"/>
        <v/>
      </c>
      <c r="Z98" t="str">
        <f t="shared" si="33"/>
        <v/>
      </c>
      <c r="AA98" t="str">
        <f t="shared" si="34"/>
        <v/>
      </c>
      <c r="AB98" t="str">
        <f t="shared" si="35"/>
        <v/>
      </c>
      <c r="AC98" t="str">
        <f t="shared" si="36"/>
        <v/>
      </c>
    </row>
    <row r="99" spans="1:29" ht="23.25" customHeight="1">
      <c r="A99" s="174" t="s">
        <v>86</v>
      </c>
      <c r="B99" s="73"/>
      <c r="C99" s="73"/>
      <c r="D99" s="73"/>
      <c r="R99" t="str">
        <f t="shared" si="25"/>
        <v/>
      </c>
      <c r="S99" t="str">
        <f t="shared" si="26"/>
        <v/>
      </c>
      <c r="T99" t="str">
        <f t="shared" si="27"/>
        <v/>
      </c>
      <c r="U99" t="str">
        <f t="shared" si="28"/>
        <v/>
      </c>
      <c r="V99" t="str">
        <f t="shared" si="29"/>
        <v/>
      </c>
      <c r="W99" t="str">
        <f t="shared" si="30"/>
        <v/>
      </c>
      <c r="X99" t="str">
        <f t="shared" si="31"/>
        <v/>
      </c>
      <c r="Y99" t="str">
        <f t="shared" si="32"/>
        <v/>
      </c>
      <c r="Z99" t="str">
        <f t="shared" si="33"/>
        <v/>
      </c>
      <c r="AA99" t="str">
        <f t="shared" si="34"/>
        <v/>
      </c>
      <c r="AB99" t="str">
        <f t="shared" si="35"/>
        <v/>
      </c>
      <c r="AC99" t="str">
        <f t="shared" si="36"/>
        <v/>
      </c>
    </row>
    <row r="100" spans="1:29" ht="23.25" customHeight="1">
      <c r="A100" s="174"/>
      <c r="B100" s="73"/>
      <c r="C100" s="73"/>
      <c r="D100" s="73"/>
      <c r="R100" t="str">
        <f t="shared" si="25"/>
        <v/>
      </c>
      <c r="S100" t="str">
        <f t="shared" si="26"/>
        <v/>
      </c>
      <c r="T100" t="str">
        <f t="shared" si="27"/>
        <v/>
      </c>
      <c r="U100" t="str">
        <f t="shared" si="28"/>
        <v/>
      </c>
      <c r="V100" t="str">
        <f t="shared" si="29"/>
        <v/>
      </c>
      <c r="W100" t="str">
        <f t="shared" si="30"/>
        <v/>
      </c>
      <c r="X100" t="str">
        <f t="shared" si="31"/>
        <v/>
      </c>
      <c r="Y100" t="str">
        <f t="shared" si="32"/>
        <v/>
      </c>
      <c r="Z100" t="str">
        <f t="shared" si="33"/>
        <v/>
      </c>
      <c r="AA100" t="str">
        <f t="shared" si="34"/>
        <v/>
      </c>
      <c r="AB100" t="str">
        <f t="shared" si="35"/>
        <v/>
      </c>
      <c r="AC100" t="str">
        <f t="shared" si="36"/>
        <v/>
      </c>
    </row>
    <row r="101" spans="1:29" ht="23.25" customHeight="1">
      <c r="A101" s="71"/>
      <c r="B101" s="69"/>
      <c r="C101" s="71" t="s">
        <v>87</v>
      </c>
      <c r="D101" s="77" t="str">
        <f>IF(AND(B99="",C99="",D99="",B100="",C100="",D100=""),"",COUNTIF(B99:D100,"&gt;0"))</f>
        <v/>
      </c>
      <c r="R101" t="str">
        <f t="shared" si="25"/>
        <v/>
      </c>
      <c r="S101" t="str">
        <f t="shared" si="26"/>
        <v/>
      </c>
      <c r="T101" t="str">
        <f t="shared" si="27"/>
        <v/>
      </c>
      <c r="U101" t="str">
        <f t="shared" si="28"/>
        <v/>
      </c>
      <c r="V101" t="str">
        <f t="shared" si="29"/>
        <v/>
      </c>
      <c r="W101" t="str">
        <f t="shared" si="30"/>
        <v/>
      </c>
      <c r="X101" t="str">
        <f t="shared" si="31"/>
        <v/>
      </c>
      <c r="Y101" t="str">
        <f t="shared" si="32"/>
        <v/>
      </c>
      <c r="Z101" t="str">
        <f t="shared" si="33"/>
        <v/>
      </c>
      <c r="AA101" t="str">
        <f t="shared" si="34"/>
        <v/>
      </c>
      <c r="AB101" t="str">
        <f t="shared" si="35"/>
        <v/>
      </c>
      <c r="AC101" t="str">
        <f t="shared" si="36"/>
        <v/>
      </c>
    </row>
    <row r="102" spans="1:29" ht="24" customHeight="1">
      <c r="A102" s="66" t="s">
        <v>8</v>
      </c>
      <c r="B102" s="175" t="s">
        <v>9</v>
      </c>
      <c r="C102" s="175"/>
      <c r="D102" s="68" t="s">
        <v>20</v>
      </c>
      <c r="R102" t="str">
        <f t="shared" si="25"/>
        <v/>
      </c>
      <c r="S102" t="str">
        <f t="shared" si="26"/>
        <v/>
      </c>
      <c r="T102" t="str">
        <f t="shared" si="27"/>
        <v/>
      </c>
      <c r="U102" t="str">
        <f t="shared" si="28"/>
        <v/>
      </c>
      <c r="V102" t="str">
        <f t="shared" si="29"/>
        <v/>
      </c>
      <c r="W102" t="str">
        <f t="shared" si="30"/>
        <v/>
      </c>
      <c r="X102" t="str">
        <f t="shared" si="31"/>
        <v/>
      </c>
      <c r="Y102" t="str">
        <f t="shared" si="32"/>
        <v/>
      </c>
      <c r="Z102" t="str">
        <f t="shared" si="33"/>
        <v/>
      </c>
      <c r="AA102" t="str">
        <f t="shared" si="34"/>
        <v/>
      </c>
      <c r="AB102" t="str">
        <f t="shared" si="35"/>
        <v/>
      </c>
      <c r="AC102" t="str">
        <f t="shared" si="36"/>
        <v/>
      </c>
    </row>
    <row r="103" spans="1:29" ht="24" customHeight="1">
      <c r="A103" s="75" t="str">
        <f>IF(AND('consolidated Room Plan'!B20=""),"",'consolidated Room Plan'!B20)</f>
        <v>G.S.S.S. Chandawal</v>
      </c>
      <c r="B103" s="63">
        <f>IF(AND('consolidated Room Plan'!C20=""),"",'consolidated Room Plan'!C20)</f>
        <v>3296306</v>
      </c>
      <c r="C103" s="63">
        <f>IF(AND('consolidated Room Plan'!E20=""),"",'consolidated Room Plan'!E20)</f>
        <v>3296315</v>
      </c>
      <c r="D103" s="61">
        <f>IF(AND('consolidated Room Plan'!G20=""),"",'consolidated Room Plan'!G20)</f>
        <v>10</v>
      </c>
      <c r="R103" t="str">
        <f t="shared" si="25"/>
        <v/>
      </c>
      <c r="S103" t="str">
        <f t="shared" si="26"/>
        <v/>
      </c>
      <c r="T103" t="str">
        <f t="shared" si="27"/>
        <v/>
      </c>
      <c r="U103" t="str">
        <f t="shared" si="28"/>
        <v/>
      </c>
      <c r="V103" t="str">
        <f t="shared" si="29"/>
        <v/>
      </c>
      <c r="W103" t="str">
        <f t="shared" si="30"/>
        <v/>
      </c>
      <c r="X103" t="str">
        <f t="shared" si="31"/>
        <v/>
      </c>
      <c r="Y103" t="str">
        <f t="shared" si="32"/>
        <v/>
      </c>
      <c r="Z103" t="str">
        <f t="shared" si="33"/>
        <v/>
      </c>
      <c r="AA103" t="str">
        <f t="shared" si="34"/>
        <v/>
      </c>
      <c r="AB103" t="str">
        <f t="shared" si="35"/>
        <v/>
      </c>
      <c r="AC103" t="str">
        <f t="shared" si="36"/>
        <v/>
      </c>
    </row>
    <row r="104" spans="1:29" ht="24" customHeight="1">
      <c r="A104" s="75" t="str">
        <f>IF(AND('consolidated Room Plan'!B21=""),"",'consolidated Room Plan'!B21)</f>
        <v>G.S.S.S. khokhara</v>
      </c>
      <c r="B104" s="63">
        <f>IF(AND('consolidated Room Plan'!C21=""),"",'consolidated Room Plan'!C21)</f>
        <v>3296355</v>
      </c>
      <c r="C104" s="63">
        <f>IF(AND('consolidated Room Plan'!E21=""),"",'consolidated Room Plan'!E21)</f>
        <v>3296359</v>
      </c>
      <c r="D104" s="61">
        <f>IF(AND('consolidated Room Plan'!G21=""),"",'consolidated Room Plan'!G21)</f>
        <v>5</v>
      </c>
      <c r="R104" t="str">
        <f t="shared" si="25"/>
        <v/>
      </c>
      <c r="S104" t="str">
        <f t="shared" si="26"/>
        <v/>
      </c>
      <c r="T104" t="str">
        <f t="shared" si="27"/>
        <v/>
      </c>
      <c r="U104" t="str">
        <f t="shared" si="28"/>
        <v/>
      </c>
      <c r="V104" t="str">
        <f t="shared" si="29"/>
        <v/>
      </c>
      <c r="W104" t="str">
        <f t="shared" si="30"/>
        <v/>
      </c>
      <c r="X104" t="str">
        <f t="shared" si="31"/>
        <v/>
      </c>
      <c r="Y104" t="str">
        <f t="shared" si="32"/>
        <v/>
      </c>
      <c r="Z104" t="str">
        <f t="shared" si="33"/>
        <v/>
      </c>
      <c r="AA104" t="str">
        <f t="shared" si="34"/>
        <v/>
      </c>
      <c r="AB104" t="str">
        <f t="shared" si="35"/>
        <v/>
      </c>
      <c r="AC104" t="str">
        <f t="shared" si="36"/>
        <v/>
      </c>
    </row>
    <row r="105" spans="1:29" ht="24" customHeight="1">
      <c r="A105" s="75" t="str">
        <f>IF(AND('consolidated Room Plan'!B22=""),"",'consolidated Room Plan'!B22)</f>
        <v>G.S.S.S. Basna</v>
      </c>
      <c r="B105" s="63">
        <f>IF(AND('consolidated Room Plan'!C22=""),"",'consolidated Room Plan'!C22)</f>
        <v>3296381</v>
      </c>
      <c r="C105" s="63">
        <f>IF(AND('consolidated Room Plan'!E22=""),"",'consolidated Room Plan'!E22)</f>
        <v>3296381</v>
      </c>
      <c r="D105" s="61">
        <f>IF(AND('consolidated Room Plan'!G22=""),"",'consolidated Room Plan'!G22)</f>
        <v>1</v>
      </c>
      <c r="R105" t="str">
        <f t="shared" si="25"/>
        <v/>
      </c>
      <c r="S105" t="str">
        <f t="shared" si="26"/>
        <v/>
      </c>
      <c r="T105" t="str">
        <f t="shared" si="27"/>
        <v/>
      </c>
      <c r="U105" t="str">
        <f t="shared" si="28"/>
        <v/>
      </c>
      <c r="V105" t="str">
        <f t="shared" si="29"/>
        <v/>
      </c>
      <c r="W105" t="str">
        <f t="shared" si="30"/>
        <v/>
      </c>
      <c r="X105" t="str">
        <f t="shared" si="31"/>
        <v/>
      </c>
      <c r="Y105" t="str">
        <f t="shared" si="32"/>
        <v/>
      </c>
      <c r="Z105" t="str">
        <f t="shared" si="33"/>
        <v/>
      </c>
      <c r="AA105" t="str">
        <f t="shared" si="34"/>
        <v/>
      </c>
      <c r="AB105" t="str">
        <f t="shared" si="35"/>
        <v/>
      </c>
      <c r="AC105" t="str">
        <f t="shared" si="36"/>
        <v/>
      </c>
    </row>
    <row r="106" spans="1:29" ht="24" customHeight="1">
      <c r="A106" s="75" t="str">
        <f>IF(AND('consolidated Room Plan'!B23=""),"",'consolidated Room Plan'!B23)</f>
        <v/>
      </c>
      <c r="B106" s="63" t="str">
        <f>IF(AND('consolidated Room Plan'!C23=""),"",'consolidated Room Plan'!C23)</f>
        <v/>
      </c>
      <c r="C106" s="63" t="str">
        <f>IF(AND('consolidated Room Plan'!E23=""),"",'consolidated Room Plan'!E23)</f>
        <v/>
      </c>
      <c r="D106" s="61" t="str">
        <f>IF(AND('consolidated Room Plan'!G23=""),"",'consolidated Room Plan'!G23)</f>
        <v/>
      </c>
      <c r="R106" t="str">
        <f t="shared" si="25"/>
        <v/>
      </c>
      <c r="S106" t="str">
        <f t="shared" si="26"/>
        <v/>
      </c>
      <c r="T106" t="str">
        <f t="shared" si="27"/>
        <v/>
      </c>
      <c r="U106" t="str">
        <f t="shared" si="28"/>
        <v/>
      </c>
      <c r="V106" t="str">
        <f t="shared" si="29"/>
        <v/>
      </c>
      <c r="W106" t="str">
        <f t="shared" si="30"/>
        <v/>
      </c>
      <c r="X106" t="str">
        <f t="shared" si="31"/>
        <v/>
      </c>
      <c r="Y106" t="str">
        <f t="shared" si="32"/>
        <v/>
      </c>
      <c r="Z106" t="str">
        <f t="shared" si="33"/>
        <v/>
      </c>
      <c r="AA106" t="str">
        <f t="shared" si="34"/>
        <v/>
      </c>
      <c r="AB106" t="str">
        <f t="shared" si="35"/>
        <v/>
      </c>
      <c r="AC106" t="str">
        <f t="shared" si="36"/>
        <v/>
      </c>
    </row>
    <row r="107" spans="1:29" ht="24" customHeight="1">
      <c r="A107" s="75"/>
      <c r="B107" s="63"/>
      <c r="C107" s="66" t="s">
        <v>88</v>
      </c>
      <c r="D107" s="76">
        <f>SUM(D103:D106)</f>
        <v>16</v>
      </c>
      <c r="R107" t="str">
        <f t="shared" si="25"/>
        <v/>
      </c>
      <c r="S107" t="str">
        <f t="shared" si="26"/>
        <v/>
      </c>
      <c r="T107" t="str">
        <f t="shared" si="27"/>
        <v/>
      </c>
      <c r="U107" t="str">
        <f t="shared" si="28"/>
        <v/>
      </c>
      <c r="V107" t="str">
        <f t="shared" si="29"/>
        <v/>
      </c>
      <c r="W107" t="str">
        <f t="shared" si="30"/>
        <v/>
      </c>
      <c r="X107" t="str">
        <f t="shared" si="31"/>
        <v/>
      </c>
      <c r="Y107" t="str">
        <f t="shared" si="32"/>
        <v/>
      </c>
      <c r="Z107" t="str">
        <f t="shared" si="33"/>
        <v/>
      </c>
      <c r="AA107" t="str">
        <f t="shared" si="34"/>
        <v/>
      </c>
      <c r="AB107" t="str">
        <f t="shared" si="35"/>
        <v/>
      </c>
      <c r="AC107" t="str">
        <f t="shared" si="36"/>
        <v/>
      </c>
    </row>
    <row r="108" spans="1:29" ht="24" customHeight="1">
      <c r="A108" s="75"/>
      <c r="B108" s="63"/>
      <c r="C108" s="63"/>
      <c r="D108" s="61"/>
      <c r="R108" t="str">
        <f t="shared" si="25"/>
        <v/>
      </c>
      <c r="S108" t="str">
        <f t="shared" si="26"/>
        <v/>
      </c>
      <c r="T108" t="str">
        <f t="shared" si="27"/>
        <v/>
      </c>
      <c r="U108" t="str">
        <f t="shared" si="28"/>
        <v/>
      </c>
      <c r="V108" t="str">
        <f t="shared" si="29"/>
        <v/>
      </c>
      <c r="W108" t="str">
        <f t="shared" si="30"/>
        <v/>
      </c>
      <c r="X108" t="str">
        <f t="shared" si="31"/>
        <v/>
      </c>
      <c r="Y108" t="str">
        <f t="shared" si="32"/>
        <v/>
      </c>
      <c r="Z108" t="str">
        <f t="shared" si="33"/>
        <v/>
      </c>
      <c r="AA108" t="str">
        <f t="shared" si="34"/>
        <v/>
      </c>
      <c r="AB108" t="str">
        <f t="shared" si="35"/>
        <v/>
      </c>
      <c r="AC108" t="str">
        <f t="shared" si="36"/>
        <v/>
      </c>
    </row>
    <row r="109" spans="1:29" ht="24" customHeight="1">
      <c r="A109" s="75"/>
      <c r="B109" s="63"/>
      <c r="C109" s="63"/>
      <c r="D109" s="61"/>
      <c r="R109" t="str">
        <f t="shared" si="25"/>
        <v/>
      </c>
      <c r="S109" t="str">
        <f t="shared" si="26"/>
        <v/>
      </c>
      <c r="T109" t="str">
        <f t="shared" si="27"/>
        <v/>
      </c>
      <c r="U109" t="str">
        <f t="shared" si="28"/>
        <v/>
      </c>
      <c r="V109" t="str">
        <f t="shared" si="29"/>
        <v/>
      </c>
      <c r="W109" t="str">
        <f t="shared" si="30"/>
        <v/>
      </c>
      <c r="X109" t="str">
        <f t="shared" si="31"/>
        <v/>
      </c>
      <c r="Y109" t="str">
        <f t="shared" si="32"/>
        <v/>
      </c>
      <c r="Z109" t="str">
        <f t="shared" si="33"/>
        <v/>
      </c>
      <c r="AA109" t="str">
        <f t="shared" si="34"/>
        <v/>
      </c>
      <c r="AB109" t="str">
        <f t="shared" si="35"/>
        <v/>
      </c>
      <c r="AC109" t="str">
        <f t="shared" si="36"/>
        <v/>
      </c>
    </row>
    <row r="110" spans="1:29" ht="24" customHeight="1">
      <c r="A110" s="176" t="s">
        <v>89</v>
      </c>
      <c r="B110" s="176"/>
      <c r="C110" s="176" t="s">
        <v>90</v>
      </c>
      <c r="D110" s="176"/>
      <c r="R110" t="str">
        <f t="shared" si="25"/>
        <v/>
      </c>
      <c r="S110" t="str">
        <f t="shared" si="26"/>
        <v/>
      </c>
      <c r="T110" t="str">
        <f t="shared" si="27"/>
        <v/>
      </c>
      <c r="U110" t="str">
        <f t="shared" si="28"/>
        <v/>
      </c>
      <c r="V110" t="str">
        <f t="shared" si="29"/>
        <v/>
      </c>
      <c r="W110" t="str">
        <f t="shared" si="30"/>
        <v/>
      </c>
      <c r="X110" t="str">
        <f t="shared" si="31"/>
        <v/>
      </c>
      <c r="Y110" t="str">
        <f t="shared" si="32"/>
        <v/>
      </c>
      <c r="Z110" t="str">
        <f t="shared" si="33"/>
        <v/>
      </c>
      <c r="AA110" t="str">
        <f t="shared" si="34"/>
        <v/>
      </c>
      <c r="AB110" t="str">
        <f t="shared" si="35"/>
        <v/>
      </c>
      <c r="AC110" t="str">
        <f t="shared" si="36"/>
        <v/>
      </c>
    </row>
    <row r="111" spans="1:29" ht="24" customHeight="1">
      <c r="A111" s="75"/>
      <c r="B111" s="63"/>
      <c r="C111" s="63"/>
      <c r="D111" s="61"/>
      <c r="R111" t="str">
        <f t="shared" si="25"/>
        <v/>
      </c>
      <c r="S111" t="str">
        <f t="shared" si="26"/>
        <v/>
      </c>
      <c r="T111" t="str">
        <f t="shared" si="27"/>
        <v/>
      </c>
      <c r="U111" t="str">
        <f t="shared" si="28"/>
        <v/>
      </c>
      <c r="V111" t="str">
        <f t="shared" si="29"/>
        <v/>
      </c>
      <c r="W111" t="str">
        <f t="shared" si="30"/>
        <v/>
      </c>
      <c r="X111" t="str">
        <f t="shared" si="31"/>
        <v/>
      </c>
      <c r="Y111" t="str">
        <f t="shared" si="32"/>
        <v/>
      </c>
      <c r="Z111" t="str">
        <f t="shared" si="33"/>
        <v/>
      </c>
      <c r="AA111" t="str">
        <f t="shared" si="34"/>
        <v/>
      </c>
      <c r="AB111" t="str">
        <f t="shared" si="35"/>
        <v/>
      </c>
      <c r="AC111" t="str">
        <f t="shared" si="36"/>
        <v/>
      </c>
    </row>
    <row r="112" spans="1:29" ht="24" customHeight="1">
      <c r="A112" s="75"/>
      <c r="B112" s="63"/>
      <c r="C112" s="63"/>
      <c r="D112" s="61"/>
      <c r="R112" t="str">
        <f t="shared" si="25"/>
        <v/>
      </c>
      <c r="S112" t="str">
        <f t="shared" si="26"/>
        <v/>
      </c>
      <c r="T112" t="str">
        <f t="shared" si="27"/>
        <v/>
      </c>
      <c r="U112" t="str">
        <f t="shared" si="28"/>
        <v/>
      </c>
      <c r="V112" t="str">
        <f t="shared" si="29"/>
        <v/>
      </c>
      <c r="W112" t="str">
        <f t="shared" si="30"/>
        <v/>
      </c>
      <c r="X112" t="str">
        <f t="shared" si="31"/>
        <v/>
      </c>
      <c r="Y112" t="str">
        <f t="shared" si="32"/>
        <v/>
      </c>
      <c r="Z112" t="str">
        <f t="shared" si="33"/>
        <v/>
      </c>
      <c r="AA112" t="str">
        <f t="shared" si="34"/>
        <v/>
      </c>
      <c r="AB112" t="str">
        <f t="shared" si="35"/>
        <v/>
      </c>
      <c r="AC112" t="str">
        <f t="shared" si="36"/>
        <v/>
      </c>
    </row>
    <row r="113" spans="1:29">
      <c r="R113" t="str">
        <f t="shared" si="25"/>
        <v/>
      </c>
      <c r="S113" t="str">
        <f t="shared" si="26"/>
        <v/>
      </c>
      <c r="T113" t="str">
        <f t="shared" si="27"/>
        <v/>
      </c>
      <c r="U113" t="str">
        <f t="shared" si="28"/>
        <v/>
      </c>
      <c r="V113" t="str">
        <f t="shared" si="29"/>
        <v/>
      </c>
      <c r="W113" t="str">
        <f t="shared" si="30"/>
        <v/>
      </c>
      <c r="X113" t="str">
        <f t="shared" si="31"/>
        <v/>
      </c>
      <c r="Y113" t="str">
        <f t="shared" si="32"/>
        <v/>
      </c>
      <c r="Z113" t="str">
        <f t="shared" si="33"/>
        <v/>
      </c>
      <c r="AA113" t="str">
        <f t="shared" si="34"/>
        <v/>
      </c>
      <c r="AB113" t="str">
        <f t="shared" si="35"/>
        <v/>
      </c>
      <c r="AC113" t="str">
        <f t="shared" si="36"/>
        <v/>
      </c>
    </row>
    <row r="114" spans="1:29" s="86" customFormat="1" ht="21" customHeight="1">
      <c r="A114" s="177" t="str">
        <f>A86</f>
        <v>Government Sr. Secondary School Chandawal Nagar</v>
      </c>
      <c r="B114" s="177"/>
      <c r="C114" s="177"/>
      <c r="D114" s="177"/>
      <c r="R114" t="str">
        <f t="shared" si="25"/>
        <v/>
      </c>
      <c r="S114" t="str">
        <f t="shared" si="26"/>
        <v/>
      </c>
      <c r="T114" t="str">
        <f t="shared" si="27"/>
        <v/>
      </c>
      <c r="U114" t="str">
        <f t="shared" si="28"/>
        <v/>
      </c>
      <c r="V114" t="str">
        <f t="shared" si="29"/>
        <v/>
      </c>
      <c r="W114" t="str">
        <f t="shared" si="30"/>
        <v/>
      </c>
      <c r="X114" t="str">
        <f t="shared" si="31"/>
        <v/>
      </c>
      <c r="Y114" t="str">
        <f t="shared" si="32"/>
        <v/>
      </c>
      <c r="Z114" t="str">
        <f t="shared" si="33"/>
        <v/>
      </c>
      <c r="AA114" t="str">
        <f t="shared" si="34"/>
        <v/>
      </c>
      <c r="AB114" t="str">
        <f t="shared" si="35"/>
        <v/>
      </c>
      <c r="AC114" t="str">
        <f t="shared" si="36"/>
        <v/>
      </c>
    </row>
    <row r="115" spans="1:29" s="86" customFormat="1" ht="21" customHeight="1">
      <c r="A115" s="148" t="str">
        <f>A87</f>
        <v>Senior Secondary Board Exam - 2020</v>
      </c>
      <c r="B115" s="148"/>
      <c r="C115" s="148"/>
      <c r="D115" s="148"/>
      <c r="R115" t="str">
        <f t="shared" si="25"/>
        <v/>
      </c>
      <c r="S115" t="str">
        <f t="shared" si="26"/>
        <v/>
      </c>
      <c r="T115" t="str">
        <f t="shared" si="27"/>
        <v/>
      </c>
      <c r="U115" t="str">
        <f t="shared" si="28"/>
        <v/>
      </c>
      <c r="V115" t="str">
        <f t="shared" si="29"/>
        <v/>
      </c>
      <c r="W115" t="str">
        <f t="shared" si="30"/>
        <v/>
      </c>
      <c r="X115" t="str">
        <f t="shared" si="31"/>
        <v/>
      </c>
      <c r="Y115" t="str">
        <f t="shared" si="32"/>
        <v/>
      </c>
      <c r="Z115" t="str">
        <f t="shared" si="33"/>
        <v/>
      </c>
      <c r="AA115" t="str">
        <f t="shared" si="34"/>
        <v/>
      </c>
      <c r="AB115" t="str">
        <f t="shared" si="35"/>
        <v/>
      </c>
      <c r="AC115" t="str">
        <f t="shared" si="36"/>
        <v/>
      </c>
    </row>
    <row r="116" spans="1:29" s="86" customFormat="1" ht="20.100000000000001" customHeight="1">
      <c r="A116" s="49" t="s">
        <v>77</v>
      </c>
      <c r="B116" s="93">
        <f>B88</f>
        <v>43901</v>
      </c>
      <c r="C116" s="49" t="s">
        <v>76</v>
      </c>
      <c r="D116" s="92" t="str">
        <f>D88</f>
        <v>8:30 to 11:45 AM</v>
      </c>
      <c r="R116" t="str">
        <f t="shared" si="25"/>
        <v/>
      </c>
      <c r="S116" t="str">
        <f t="shared" si="26"/>
        <v/>
      </c>
      <c r="T116" t="str">
        <f t="shared" si="27"/>
        <v/>
      </c>
      <c r="U116" t="str">
        <f t="shared" si="28"/>
        <v/>
      </c>
      <c r="V116" t="str">
        <f t="shared" si="29"/>
        <v/>
      </c>
      <c r="W116" t="str">
        <f t="shared" si="30"/>
        <v/>
      </c>
      <c r="X116" t="str">
        <f t="shared" si="31"/>
        <v/>
      </c>
      <c r="Y116" t="str">
        <f t="shared" si="32"/>
        <v/>
      </c>
      <c r="Z116" t="str">
        <f t="shared" si="33"/>
        <v/>
      </c>
      <c r="AA116" t="str">
        <f t="shared" si="34"/>
        <v/>
      </c>
      <c r="AB116" t="str">
        <f t="shared" si="35"/>
        <v/>
      </c>
      <c r="AC116" t="str">
        <f t="shared" si="36"/>
        <v/>
      </c>
    </row>
    <row r="117" spans="1:29" s="86" customFormat="1" ht="21" customHeight="1">
      <c r="A117" s="178" t="s">
        <v>81</v>
      </c>
      <c r="B117" s="178"/>
      <c r="C117" s="50">
        <f>C89</f>
        <v>20040</v>
      </c>
      <c r="D117" s="39"/>
      <c r="R117" t="str">
        <f t="shared" si="25"/>
        <v/>
      </c>
      <c r="S117" t="str">
        <f t="shared" si="26"/>
        <v/>
      </c>
      <c r="T117" t="str">
        <f t="shared" si="27"/>
        <v/>
      </c>
      <c r="U117" t="str">
        <f t="shared" si="28"/>
        <v/>
      </c>
      <c r="V117" t="str">
        <f t="shared" si="29"/>
        <v/>
      </c>
      <c r="W117" t="str">
        <f t="shared" si="30"/>
        <v/>
      </c>
      <c r="X117" t="str">
        <f t="shared" si="31"/>
        <v/>
      </c>
      <c r="Y117" t="str">
        <f t="shared" si="32"/>
        <v/>
      </c>
      <c r="Z117" t="str">
        <f t="shared" si="33"/>
        <v/>
      </c>
      <c r="AA117" t="str">
        <f t="shared" si="34"/>
        <v/>
      </c>
      <c r="AB117" t="str">
        <f t="shared" si="35"/>
        <v/>
      </c>
      <c r="AC117" t="str">
        <f t="shared" si="36"/>
        <v/>
      </c>
    </row>
    <row r="118" spans="1:29" s="86" customFormat="1" ht="21" customHeight="1">
      <c r="A118" s="56" t="s">
        <v>79</v>
      </c>
      <c r="B118" s="64" t="str">
        <f>B90</f>
        <v>Political Science</v>
      </c>
      <c r="C118" s="56" t="s">
        <v>84</v>
      </c>
      <c r="D118" s="57" t="str">
        <f>IF(AND('consolidated Room Plan'!A24=""),"",'consolidated Room Plan'!A24)</f>
        <v>HALL</v>
      </c>
      <c r="R118" t="str">
        <f t="shared" si="25"/>
        <v/>
      </c>
      <c r="S118" t="str">
        <f t="shared" si="26"/>
        <v/>
      </c>
      <c r="T118" t="str">
        <f t="shared" si="27"/>
        <v/>
      </c>
      <c r="U118" t="str">
        <f t="shared" si="28"/>
        <v/>
      </c>
      <c r="V118" t="str">
        <f t="shared" si="29"/>
        <v/>
      </c>
      <c r="W118" t="str">
        <f t="shared" si="30"/>
        <v/>
      </c>
      <c r="X118" t="str">
        <f t="shared" si="31"/>
        <v/>
      </c>
      <c r="Y118" t="str">
        <f t="shared" si="32"/>
        <v/>
      </c>
      <c r="Z118" t="str">
        <f t="shared" si="33"/>
        <v/>
      </c>
      <c r="AA118" t="str">
        <f t="shared" si="34"/>
        <v/>
      </c>
      <c r="AB118" t="str">
        <f t="shared" si="35"/>
        <v/>
      </c>
      <c r="AC118" t="str">
        <f t="shared" si="36"/>
        <v/>
      </c>
    </row>
    <row r="119" spans="1:29">
      <c r="A119" s="173" t="s">
        <v>85</v>
      </c>
      <c r="B119" s="173"/>
      <c r="C119" s="173"/>
      <c r="D119" s="173"/>
      <c r="R119" t="str">
        <f t="shared" si="25"/>
        <v/>
      </c>
      <c r="S119" t="str">
        <f t="shared" si="26"/>
        <v/>
      </c>
      <c r="T119" t="str">
        <f t="shared" si="27"/>
        <v/>
      </c>
      <c r="U119" t="str">
        <f t="shared" si="28"/>
        <v/>
      </c>
      <c r="V119" t="str">
        <f t="shared" si="29"/>
        <v/>
      </c>
      <c r="W119" t="str">
        <f t="shared" si="30"/>
        <v/>
      </c>
      <c r="X119" t="str">
        <f t="shared" si="31"/>
        <v/>
      </c>
      <c r="Y119" t="str">
        <f t="shared" si="32"/>
        <v/>
      </c>
      <c r="Z119" t="str">
        <f t="shared" si="33"/>
        <v/>
      </c>
      <c r="AA119" t="str">
        <f t="shared" si="34"/>
        <v/>
      </c>
      <c r="AB119" t="str">
        <f t="shared" si="35"/>
        <v/>
      </c>
      <c r="AC119" t="str">
        <f t="shared" si="36"/>
        <v/>
      </c>
    </row>
    <row r="120" spans="1:29">
      <c r="A120" s="51" t="s">
        <v>35</v>
      </c>
      <c r="B120" s="51" t="s">
        <v>36</v>
      </c>
      <c r="C120" s="52" t="s">
        <v>37</v>
      </c>
      <c r="D120" s="52" t="s">
        <v>38</v>
      </c>
      <c r="R120" t="str">
        <f t="shared" si="25"/>
        <v/>
      </c>
      <c r="S120" t="str">
        <f t="shared" si="26"/>
        <v/>
      </c>
      <c r="T120" t="str">
        <f t="shared" si="27"/>
        <v/>
      </c>
      <c r="U120" t="str">
        <f t="shared" si="28"/>
        <v/>
      </c>
      <c r="V120" t="str">
        <f t="shared" si="29"/>
        <v/>
      </c>
      <c r="W120" t="str">
        <f t="shared" si="30"/>
        <v/>
      </c>
      <c r="X120" t="str">
        <f t="shared" si="31"/>
        <v/>
      </c>
      <c r="Y120" t="str">
        <f t="shared" si="32"/>
        <v/>
      </c>
      <c r="Z120" t="str">
        <f t="shared" si="33"/>
        <v/>
      </c>
      <c r="AA120" t="str">
        <f t="shared" si="34"/>
        <v/>
      </c>
      <c r="AB120" t="str">
        <f t="shared" si="35"/>
        <v/>
      </c>
      <c r="AC120" t="str">
        <f t="shared" si="36"/>
        <v/>
      </c>
    </row>
    <row r="121" spans="1:29" ht="41.1" customHeight="1">
      <c r="A121" s="65">
        <f>IFERROR(IF(L23=$L$50,L23+1,IF(L23=$M$50,L23+1,IF(L23=$O$50,L23+1,IF(L23=$L$51,L23+1,IF(L23=$M$51,L23+1,IF(L23=$O$51,L23+1,L23)))))),"")</f>
        <v>3296316</v>
      </c>
      <c r="B121" s="65">
        <v>3296360</v>
      </c>
      <c r="C121" s="65">
        <f>IF(AND(G27=""),H27,G27)</f>
        <v>3296325</v>
      </c>
      <c r="D121" s="65">
        <v>3296364</v>
      </c>
      <c r="R121" t="str">
        <f t="shared" si="25"/>
        <v/>
      </c>
      <c r="S121" t="str">
        <f t="shared" si="26"/>
        <v/>
      </c>
      <c r="T121" t="str">
        <f t="shared" si="27"/>
        <v/>
      </c>
      <c r="U121" t="str">
        <f t="shared" si="28"/>
        <v/>
      </c>
      <c r="V121" t="str">
        <f t="shared" si="29"/>
        <v/>
      </c>
      <c r="W121" t="str">
        <f t="shared" si="30"/>
        <v/>
      </c>
      <c r="X121" t="str">
        <f t="shared" si="31"/>
        <v/>
      </c>
      <c r="Y121" t="str">
        <f t="shared" si="32"/>
        <v/>
      </c>
      <c r="Z121" t="str">
        <f t="shared" si="33"/>
        <v/>
      </c>
      <c r="AA121" t="str">
        <f t="shared" si="34"/>
        <v/>
      </c>
      <c r="AB121" t="str">
        <f t="shared" si="35"/>
        <v/>
      </c>
      <c r="AC121" t="str">
        <f t="shared" si="36"/>
        <v/>
      </c>
    </row>
    <row r="122" spans="1:29" ht="41.1" customHeight="1">
      <c r="A122" s="65">
        <f>IFERROR(IF(A121+1=$L$50,A121+2,IF(A121+1=$M$50,A121+2,IF(A121+1=$O$50,A121+2,IF(A121+1=$L$51,A121+2,IF(A121+1=$M$51,A121+2,IF(A121+1=$O$51,A121+2,A121+1)))))),"")</f>
        <v>3296317</v>
      </c>
      <c r="B122" s="65"/>
      <c r="C122" s="65">
        <f>IFERROR(IF(C121+1=$L$50,C121+2,IF(C121+1=$M$50,C121+2,IF(C121+1=$O$50,C121+2,IF(C121+1=$L$51,C121+2,IF(C121+1=$M$51,C121+2,IF(C121+1=$O$51,C121+2,C121+1)))))),"")</f>
        <v>3296326</v>
      </c>
      <c r="D122" s="65"/>
      <c r="R122" t="str">
        <f t="shared" si="25"/>
        <v/>
      </c>
      <c r="S122" t="str">
        <f t="shared" si="26"/>
        <v/>
      </c>
      <c r="T122" t="str">
        <f t="shared" si="27"/>
        <v/>
      </c>
      <c r="U122" t="str">
        <f t="shared" si="28"/>
        <v/>
      </c>
      <c r="V122" t="str">
        <f t="shared" si="29"/>
        <v/>
      </c>
      <c r="W122" t="str">
        <f t="shared" si="30"/>
        <v/>
      </c>
      <c r="X122" t="str">
        <f t="shared" si="31"/>
        <v/>
      </c>
      <c r="Y122" t="str">
        <f t="shared" si="32"/>
        <v/>
      </c>
      <c r="Z122" t="str">
        <f t="shared" si="33"/>
        <v/>
      </c>
      <c r="AA122" t="str">
        <f t="shared" si="34"/>
        <v/>
      </c>
      <c r="AB122" t="str">
        <f t="shared" si="35"/>
        <v/>
      </c>
      <c r="AC122" t="str">
        <f t="shared" si="36"/>
        <v/>
      </c>
    </row>
    <row r="123" spans="1:29" ht="41.1" customHeight="1">
      <c r="A123" s="65">
        <f t="shared" ref="A123:A128" si="41">IFERROR(IF(A122+1=$L$50,A122+2,IF(A122+1=$M$50,A122+2,IF(A122+1=$O$50,A122+2,IF(A122+1=$L$51,A122+2,IF(A122+1=$M$51,A122+2,IF(A122+1=$O$51,A122+2,A122+1)))))),"")</f>
        <v>3296318</v>
      </c>
      <c r="B123" s="65" t="str">
        <f t="shared" ref="B123" si="42">IF(AND(B122=""),"",B122+1)</f>
        <v/>
      </c>
      <c r="C123" s="65">
        <f t="shared" ref="C123:C128" si="43">IFERROR(IF(C122+1=$L$50,C122+2,IF(C122+1=$M$50,C122+2,IF(C122+1=$O$50,C122+2,IF(C122+1=$L$51,C122+2,IF(C122+1=$M$51,C122+2,IF(C122+1=$O$51,C122+2,C122+1)))))),"")</f>
        <v>3296327</v>
      </c>
      <c r="D123" s="65" t="str">
        <f t="shared" ref="D123" si="44">IF(AND(D122=""),"",D122+1)</f>
        <v/>
      </c>
      <c r="R123" t="str">
        <f t="shared" si="25"/>
        <v/>
      </c>
      <c r="S123" t="str">
        <f t="shared" si="26"/>
        <v/>
      </c>
      <c r="T123" t="str">
        <f t="shared" si="27"/>
        <v/>
      </c>
      <c r="U123" t="str">
        <f t="shared" si="28"/>
        <v/>
      </c>
      <c r="V123" t="str">
        <f t="shared" si="29"/>
        <v/>
      </c>
      <c r="W123" t="str">
        <f t="shared" si="30"/>
        <v/>
      </c>
      <c r="X123" t="str">
        <f t="shared" si="31"/>
        <v/>
      </c>
      <c r="Y123" t="str">
        <f t="shared" si="32"/>
        <v/>
      </c>
      <c r="Z123" t="str">
        <f t="shared" si="33"/>
        <v/>
      </c>
      <c r="AA123" t="str">
        <f t="shared" si="34"/>
        <v/>
      </c>
      <c r="AB123" t="str">
        <f t="shared" si="35"/>
        <v/>
      </c>
      <c r="AC123" t="str">
        <f t="shared" si="36"/>
        <v/>
      </c>
    </row>
    <row r="124" spans="1:29" ht="41.1" customHeight="1">
      <c r="A124" s="65">
        <f t="shared" si="41"/>
        <v>3296319</v>
      </c>
      <c r="B124" s="65">
        <v>3296361</v>
      </c>
      <c r="C124" s="65">
        <f t="shared" si="43"/>
        <v>3296328</v>
      </c>
      <c r="D124" s="65">
        <v>3296365</v>
      </c>
      <c r="R124" t="str">
        <f t="shared" si="25"/>
        <v/>
      </c>
      <c r="S124" t="str">
        <f t="shared" si="26"/>
        <v/>
      </c>
      <c r="T124" t="str">
        <f t="shared" si="27"/>
        <v/>
      </c>
      <c r="U124" t="str">
        <f t="shared" si="28"/>
        <v/>
      </c>
      <c r="V124" t="str">
        <f t="shared" si="29"/>
        <v/>
      </c>
      <c r="W124" t="str">
        <f t="shared" si="30"/>
        <v/>
      </c>
      <c r="X124" t="str">
        <f t="shared" si="31"/>
        <v/>
      </c>
      <c r="Y124" t="str">
        <f t="shared" si="32"/>
        <v/>
      </c>
      <c r="Z124" t="str">
        <f t="shared" si="33"/>
        <v/>
      </c>
      <c r="AA124" t="str">
        <f t="shared" si="34"/>
        <v/>
      </c>
      <c r="AB124" t="str">
        <f t="shared" si="35"/>
        <v/>
      </c>
      <c r="AC124" t="str">
        <f t="shared" si="36"/>
        <v/>
      </c>
    </row>
    <row r="125" spans="1:29" ht="41.1" customHeight="1">
      <c r="A125" s="65">
        <f t="shared" si="41"/>
        <v>3296321</v>
      </c>
      <c r="B125" s="65"/>
      <c r="C125" s="65">
        <f t="shared" si="43"/>
        <v>3296329</v>
      </c>
      <c r="D125" s="65"/>
      <c r="R125" t="str">
        <f t="shared" si="25"/>
        <v/>
      </c>
      <c r="S125" t="str">
        <f t="shared" si="26"/>
        <v/>
      </c>
      <c r="T125" t="str">
        <f t="shared" si="27"/>
        <v/>
      </c>
      <c r="U125" t="str">
        <f t="shared" si="28"/>
        <v/>
      </c>
      <c r="V125" t="str">
        <f t="shared" si="29"/>
        <v/>
      </c>
      <c r="W125" t="str">
        <f t="shared" si="30"/>
        <v/>
      </c>
      <c r="X125" t="str">
        <f t="shared" si="31"/>
        <v/>
      </c>
      <c r="Y125" t="str">
        <f t="shared" si="32"/>
        <v/>
      </c>
      <c r="Z125" t="str">
        <f t="shared" si="33"/>
        <v/>
      </c>
      <c r="AA125" t="str">
        <f t="shared" si="34"/>
        <v/>
      </c>
      <c r="AB125" t="str">
        <f t="shared" si="35"/>
        <v/>
      </c>
      <c r="AC125" t="str">
        <f t="shared" si="36"/>
        <v/>
      </c>
    </row>
    <row r="126" spans="1:29" ht="41.1" customHeight="1">
      <c r="A126" s="65">
        <f t="shared" si="41"/>
        <v>3296322</v>
      </c>
      <c r="B126" s="65"/>
      <c r="C126" s="65">
        <f t="shared" si="43"/>
        <v>3296330</v>
      </c>
      <c r="D126" s="65"/>
      <c r="R126" t="str">
        <f t="shared" si="25"/>
        <v/>
      </c>
      <c r="S126" t="str">
        <f t="shared" si="26"/>
        <v/>
      </c>
      <c r="T126" t="str">
        <f t="shared" si="27"/>
        <v/>
      </c>
      <c r="U126" t="str">
        <f t="shared" si="28"/>
        <v/>
      </c>
      <c r="V126" t="str">
        <f t="shared" si="29"/>
        <v/>
      </c>
      <c r="W126" t="str">
        <f t="shared" si="30"/>
        <v/>
      </c>
      <c r="X126" t="str">
        <f t="shared" si="31"/>
        <v/>
      </c>
      <c r="Y126" t="str">
        <f t="shared" si="32"/>
        <v/>
      </c>
      <c r="Z126" t="str">
        <f t="shared" si="33"/>
        <v/>
      </c>
      <c r="AA126" t="str">
        <f t="shared" si="34"/>
        <v/>
      </c>
      <c r="AB126" t="str">
        <f t="shared" si="35"/>
        <v/>
      </c>
      <c r="AC126" t="str">
        <f t="shared" si="36"/>
        <v/>
      </c>
    </row>
    <row r="127" spans="1:29" ht="41.1" customHeight="1">
      <c r="A127" s="65">
        <f t="shared" si="41"/>
        <v>3296323</v>
      </c>
      <c r="B127" s="65">
        <v>3296363</v>
      </c>
      <c r="C127" s="65">
        <f t="shared" si="43"/>
        <v>3296331</v>
      </c>
      <c r="D127" s="65"/>
      <c r="R127" t="str">
        <f t="shared" si="25"/>
        <v/>
      </c>
      <c r="S127" t="str">
        <f t="shared" si="26"/>
        <v/>
      </c>
      <c r="T127" t="str">
        <f t="shared" si="27"/>
        <v/>
      </c>
      <c r="U127" t="str">
        <f t="shared" si="28"/>
        <v/>
      </c>
      <c r="V127" t="str">
        <f t="shared" si="29"/>
        <v/>
      </c>
      <c r="W127" t="str">
        <f t="shared" si="30"/>
        <v/>
      </c>
      <c r="X127" t="str">
        <f t="shared" si="31"/>
        <v/>
      </c>
      <c r="Y127" t="str">
        <f t="shared" si="32"/>
        <v/>
      </c>
      <c r="Z127" t="str">
        <f t="shared" si="33"/>
        <v/>
      </c>
      <c r="AA127" t="str">
        <f t="shared" si="34"/>
        <v/>
      </c>
      <c r="AB127" t="str">
        <f t="shared" si="35"/>
        <v/>
      </c>
      <c r="AC127" t="str">
        <f t="shared" si="36"/>
        <v/>
      </c>
    </row>
    <row r="128" spans="1:29" ht="41.1" customHeight="1">
      <c r="A128" s="65">
        <f t="shared" si="41"/>
        <v>3296324</v>
      </c>
      <c r="B128" s="65"/>
      <c r="C128" s="65">
        <f t="shared" si="43"/>
        <v>3296332</v>
      </c>
      <c r="D128" s="65"/>
      <c r="R128" t="str">
        <f t="shared" si="25"/>
        <v/>
      </c>
      <c r="S128" t="str">
        <f t="shared" si="26"/>
        <v/>
      </c>
      <c r="T128" t="str">
        <f t="shared" si="27"/>
        <v/>
      </c>
      <c r="U128" t="str">
        <f t="shared" si="28"/>
        <v/>
      </c>
      <c r="V128" t="str">
        <f t="shared" si="29"/>
        <v/>
      </c>
      <c r="W128" t="str">
        <f t="shared" si="30"/>
        <v/>
      </c>
      <c r="X128" t="str">
        <f t="shared" si="31"/>
        <v/>
      </c>
      <c r="Y128" t="str">
        <f t="shared" si="32"/>
        <v/>
      </c>
      <c r="Z128" t="str">
        <f t="shared" si="33"/>
        <v/>
      </c>
      <c r="AA128" t="str">
        <f t="shared" si="34"/>
        <v/>
      </c>
      <c r="AB128" t="str">
        <f t="shared" si="35"/>
        <v/>
      </c>
      <c r="AC128" t="str">
        <f t="shared" si="36"/>
        <v/>
      </c>
    </row>
    <row r="129" spans="1:29" ht="12" customHeight="1">
      <c r="A129" s="70"/>
      <c r="B129" s="70"/>
      <c r="C129" s="70"/>
      <c r="D129" s="70"/>
      <c r="R129" t="str">
        <f t="shared" si="25"/>
        <v/>
      </c>
      <c r="S129" t="str">
        <f t="shared" si="26"/>
        <v/>
      </c>
      <c r="T129" t="str">
        <f t="shared" si="27"/>
        <v/>
      </c>
      <c r="U129" t="str">
        <f t="shared" si="28"/>
        <v/>
      </c>
      <c r="V129" t="str">
        <f t="shared" si="29"/>
        <v/>
      </c>
      <c r="W129" t="str">
        <f t="shared" si="30"/>
        <v/>
      </c>
      <c r="X129" t="str">
        <f t="shared" si="31"/>
        <v/>
      </c>
      <c r="Y129" t="str">
        <f t="shared" si="32"/>
        <v/>
      </c>
      <c r="Z129" t="str">
        <f t="shared" si="33"/>
        <v/>
      </c>
      <c r="AA129" t="str">
        <f t="shared" si="34"/>
        <v/>
      </c>
      <c r="AB129" t="str">
        <f t="shared" si="35"/>
        <v/>
      </c>
      <c r="AC129" t="str">
        <f t="shared" si="36"/>
        <v/>
      </c>
    </row>
    <row r="130" spans="1:29" ht="23.25" customHeight="1">
      <c r="A130" s="174" t="s">
        <v>86</v>
      </c>
      <c r="B130" s="73">
        <f>'consolidated Room Plan'!C50</f>
        <v>3296320</v>
      </c>
      <c r="C130" s="73">
        <f>'consolidated Room Plan'!E50</f>
        <v>3296362</v>
      </c>
      <c r="D130" s="73"/>
      <c r="R130" t="str">
        <f t="shared" si="25"/>
        <v/>
      </c>
      <c r="S130" t="str">
        <f t="shared" si="26"/>
        <v/>
      </c>
      <c r="T130" t="str">
        <f t="shared" si="27"/>
        <v/>
      </c>
      <c r="U130" t="str">
        <f t="shared" si="28"/>
        <v/>
      </c>
      <c r="V130" t="str">
        <f t="shared" si="29"/>
        <v/>
      </c>
      <c r="W130" t="str">
        <f t="shared" si="30"/>
        <v/>
      </c>
      <c r="X130" t="str">
        <f t="shared" si="31"/>
        <v/>
      </c>
      <c r="Y130" t="str">
        <f t="shared" si="32"/>
        <v/>
      </c>
      <c r="Z130" t="str">
        <f t="shared" si="33"/>
        <v/>
      </c>
      <c r="AA130" t="str">
        <f t="shared" si="34"/>
        <v/>
      </c>
      <c r="AB130" t="str">
        <f t="shared" si="35"/>
        <v/>
      </c>
      <c r="AC130" t="str">
        <f t="shared" si="36"/>
        <v/>
      </c>
    </row>
    <row r="131" spans="1:29" ht="15" customHeight="1">
      <c r="A131" s="174"/>
      <c r="B131" s="73"/>
      <c r="C131" s="73"/>
      <c r="D131" s="73"/>
      <c r="R131" t="str">
        <f t="shared" si="25"/>
        <v/>
      </c>
      <c r="S131" t="str">
        <f t="shared" si="26"/>
        <v/>
      </c>
      <c r="T131" t="str">
        <f t="shared" si="27"/>
        <v/>
      </c>
      <c r="U131" t="str">
        <f t="shared" si="28"/>
        <v/>
      </c>
      <c r="V131" t="str">
        <f t="shared" si="29"/>
        <v/>
      </c>
      <c r="W131" t="str">
        <f t="shared" si="30"/>
        <v/>
      </c>
      <c r="X131" t="str">
        <f t="shared" si="31"/>
        <v/>
      </c>
      <c r="Y131" t="str">
        <f t="shared" si="32"/>
        <v/>
      </c>
      <c r="Z131" t="str">
        <f t="shared" si="33"/>
        <v/>
      </c>
      <c r="AA131" t="str">
        <f t="shared" si="34"/>
        <v/>
      </c>
      <c r="AB131" t="str">
        <f t="shared" si="35"/>
        <v/>
      </c>
      <c r="AC131" t="str">
        <f t="shared" si="36"/>
        <v/>
      </c>
    </row>
    <row r="132" spans="1:29" ht="23.25" customHeight="1">
      <c r="A132" s="71"/>
      <c r="B132" s="69"/>
      <c r="C132" s="71" t="s">
        <v>87</v>
      </c>
      <c r="D132" s="77">
        <f>IF(AND(B130="",C130="",D130="",B131="",C131="",D131=""),"",COUNTIF(B130:D131,"&gt;0"))</f>
        <v>2</v>
      </c>
      <c r="R132" t="str">
        <f t="shared" si="25"/>
        <v/>
      </c>
      <c r="S132" t="str">
        <f t="shared" si="26"/>
        <v/>
      </c>
      <c r="T132" t="str">
        <f t="shared" si="27"/>
        <v/>
      </c>
      <c r="U132" t="str">
        <f t="shared" si="28"/>
        <v/>
      </c>
      <c r="V132" t="str">
        <f t="shared" si="29"/>
        <v/>
      </c>
      <c r="W132" t="str">
        <f t="shared" si="30"/>
        <v/>
      </c>
      <c r="X132" t="str">
        <f t="shared" si="31"/>
        <v/>
      </c>
      <c r="Y132" t="str">
        <f t="shared" si="32"/>
        <v/>
      </c>
      <c r="Z132" t="str">
        <f t="shared" si="33"/>
        <v/>
      </c>
      <c r="AA132" t="str">
        <f t="shared" si="34"/>
        <v/>
      </c>
      <c r="AB132" t="str">
        <f t="shared" si="35"/>
        <v/>
      </c>
      <c r="AC132" t="str">
        <f t="shared" si="36"/>
        <v/>
      </c>
    </row>
    <row r="133" spans="1:29" ht="24" customHeight="1">
      <c r="A133" s="66" t="s">
        <v>8</v>
      </c>
      <c r="B133" s="175" t="s">
        <v>9</v>
      </c>
      <c r="C133" s="175"/>
      <c r="D133" s="68" t="s">
        <v>20</v>
      </c>
      <c r="R133" t="str">
        <f t="shared" si="25"/>
        <v/>
      </c>
      <c r="S133" t="str">
        <f t="shared" si="26"/>
        <v/>
      </c>
      <c r="T133" t="str">
        <f t="shared" si="27"/>
        <v/>
      </c>
      <c r="U133" t="str">
        <f t="shared" si="28"/>
        <v/>
      </c>
      <c r="V133" t="str">
        <f t="shared" si="29"/>
        <v/>
      </c>
      <c r="W133" t="str">
        <f t="shared" si="30"/>
        <v/>
      </c>
      <c r="X133" t="str">
        <f t="shared" si="31"/>
        <v/>
      </c>
      <c r="Y133" t="str">
        <f t="shared" si="32"/>
        <v/>
      </c>
      <c r="Z133" t="str">
        <f t="shared" si="33"/>
        <v/>
      </c>
      <c r="AA133" t="str">
        <f t="shared" si="34"/>
        <v/>
      </c>
      <c r="AB133" t="str">
        <f t="shared" si="35"/>
        <v/>
      </c>
      <c r="AC133" t="str">
        <f t="shared" si="36"/>
        <v/>
      </c>
    </row>
    <row r="134" spans="1:29" ht="24" customHeight="1">
      <c r="A134" s="75" t="str">
        <f>IF(AND('consolidated Room Plan'!B24=""),"",'consolidated Room Plan'!B24)</f>
        <v>G.S.S.S. Chandawal</v>
      </c>
      <c r="B134" s="63">
        <f>IF(AND('consolidated Room Plan'!C24=""),"",'consolidated Room Plan'!C24)</f>
        <v>3296316</v>
      </c>
      <c r="C134" s="63">
        <f>IF(AND('consolidated Room Plan'!E24=""),"",'consolidated Room Plan'!E24)</f>
        <v>3296339</v>
      </c>
      <c r="D134" s="63">
        <f>IF(AND('consolidated Room Plan'!G24=""),"",'consolidated Room Plan'!G24)</f>
        <v>23</v>
      </c>
      <c r="R134" t="str">
        <f t="shared" si="25"/>
        <v/>
      </c>
      <c r="S134" t="str">
        <f t="shared" si="26"/>
        <v/>
      </c>
      <c r="T134" t="str">
        <f t="shared" si="27"/>
        <v/>
      </c>
      <c r="U134" t="str">
        <f t="shared" si="28"/>
        <v/>
      </c>
      <c r="V134" t="str">
        <f t="shared" si="29"/>
        <v/>
      </c>
      <c r="W134" t="str">
        <f t="shared" si="30"/>
        <v/>
      </c>
      <c r="X134" t="str">
        <f t="shared" si="31"/>
        <v/>
      </c>
      <c r="Y134" t="str">
        <f t="shared" si="32"/>
        <v/>
      </c>
      <c r="Z134" t="str">
        <f t="shared" si="33"/>
        <v/>
      </c>
      <c r="AA134" t="str">
        <f t="shared" si="34"/>
        <v/>
      </c>
      <c r="AB134" t="str">
        <f t="shared" si="35"/>
        <v/>
      </c>
      <c r="AC134" t="str">
        <f t="shared" si="36"/>
        <v/>
      </c>
    </row>
    <row r="135" spans="1:29" ht="24" customHeight="1">
      <c r="A135" s="75" t="str">
        <f>IF(AND('consolidated Room Plan'!B25=""),"",'consolidated Room Plan'!B25)</f>
        <v>G.S.S.S. khokhara</v>
      </c>
      <c r="B135" s="63">
        <f>IF(AND('consolidated Room Plan'!C25=""),"",'consolidated Room Plan'!C25)</f>
        <v>3296360</v>
      </c>
      <c r="C135" s="63">
        <f>IF(AND('consolidated Room Plan'!E25=""),"",'consolidated Room Plan'!E25)</f>
        <v>3296365</v>
      </c>
      <c r="D135" s="63">
        <f>IF(AND('consolidated Room Plan'!G25=""),"",'consolidated Room Plan'!G25)</f>
        <v>5</v>
      </c>
      <c r="R135" t="str">
        <f t="shared" si="25"/>
        <v/>
      </c>
      <c r="S135" t="str">
        <f t="shared" si="26"/>
        <v/>
      </c>
      <c r="T135" t="str">
        <f t="shared" si="27"/>
        <v/>
      </c>
      <c r="U135" t="str">
        <f t="shared" si="28"/>
        <v/>
      </c>
      <c r="V135" t="str">
        <f t="shared" si="29"/>
        <v/>
      </c>
      <c r="W135" t="str">
        <f t="shared" si="30"/>
        <v/>
      </c>
      <c r="X135" t="str">
        <f t="shared" si="31"/>
        <v/>
      </c>
      <c r="Y135" t="str">
        <f t="shared" si="32"/>
        <v/>
      </c>
      <c r="Z135" t="str">
        <f t="shared" si="33"/>
        <v/>
      </c>
      <c r="AA135" t="str">
        <f t="shared" si="34"/>
        <v/>
      </c>
      <c r="AB135" t="str">
        <f t="shared" si="35"/>
        <v/>
      </c>
      <c r="AC135" t="str">
        <f t="shared" si="36"/>
        <v/>
      </c>
    </row>
    <row r="136" spans="1:29" ht="18" customHeight="1">
      <c r="A136" s="75" t="str">
        <f>IF(AND('consolidated Room Plan'!B26=""),"",'consolidated Room Plan'!B26)</f>
        <v/>
      </c>
      <c r="B136" s="63" t="str">
        <f>IF(AND('consolidated Room Plan'!C26=""),"",'consolidated Room Plan'!C26)</f>
        <v/>
      </c>
      <c r="C136" s="63" t="str">
        <f>IF(AND('consolidated Room Plan'!E26=""),"",'consolidated Room Plan'!E26)</f>
        <v/>
      </c>
      <c r="D136" s="61" t="str">
        <f>IF(AND('consolidated Room Plan'!G26=""),"",'consolidated Room Plan'!G26)</f>
        <v/>
      </c>
      <c r="R136" t="str">
        <f t="shared" ref="R136:R197" si="45">IF(R135&lt;$R$2,R135+1,"")</f>
        <v/>
      </c>
      <c r="S136" t="str">
        <f t="shared" ref="S136:S197" si="46">IF(S135&lt;$S$2,S135+1,"")</f>
        <v/>
      </c>
      <c r="T136" t="str">
        <f t="shared" ref="T136:T197" si="47">IF(T135&lt;$T$2,T135+1,"")</f>
        <v/>
      </c>
      <c r="U136" t="str">
        <f t="shared" ref="U136:U197" si="48">IF(U135&lt;$U$2,U135+1,"")</f>
        <v/>
      </c>
      <c r="V136" t="str">
        <f t="shared" ref="V136:V197" si="49">IF(V135&lt;$V$2,V135+1,"")</f>
        <v/>
      </c>
      <c r="W136" t="str">
        <f t="shared" ref="W136:W197" si="50">IF(W135&lt;$W$2,W135+1,"")</f>
        <v/>
      </c>
      <c r="X136" t="str">
        <f t="shared" ref="X136:X197" si="51">IF(X135&lt;$X$2,X135+1,"")</f>
        <v/>
      </c>
      <c r="Y136" t="str">
        <f t="shared" ref="Y136:Y197" si="52">IF(Y135&lt;$Y$2,Y135+1,"")</f>
        <v/>
      </c>
      <c r="Z136" t="str">
        <f t="shared" ref="Z136:Z197" si="53">IF(Z135&lt;$Z$2,Z135+1,"")</f>
        <v/>
      </c>
      <c r="AA136" t="str">
        <f t="shared" ref="AA136:AA197" si="54">IF(AA135&lt;$AA$2,AA135+1,"")</f>
        <v/>
      </c>
      <c r="AB136" t="str">
        <f t="shared" ref="AB136:AB197" si="55">IF(AB135&lt;$AB$2,AB135+1,"")</f>
        <v/>
      </c>
      <c r="AC136" t="str">
        <f t="shared" ref="AC136:AC197" si="56">IF(AC135&lt;$AC$2,AC135+1,"")</f>
        <v/>
      </c>
    </row>
    <row r="137" spans="1:29" ht="18" customHeight="1">
      <c r="A137" s="75" t="str">
        <f>IF(AND('consolidated Room Plan'!B27=""),"",'consolidated Room Plan'!B27)</f>
        <v/>
      </c>
      <c r="B137" s="63" t="str">
        <f>IF(AND('consolidated Room Plan'!C27=""),"",'consolidated Room Plan'!C27)</f>
        <v/>
      </c>
      <c r="C137" s="63" t="str">
        <f>IF(AND('consolidated Room Plan'!E27=""),"",'consolidated Room Plan'!E27)</f>
        <v/>
      </c>
      <c r="D137" s="61" t="str">
        <f>IF(AND('consolidated Room Plan'!G27=""),"",'consolidated Room Plan'!G27)</f>
        <v/>
      </c>
      <c r="R137" t="str">
        <f t="shared" si="45"/>
        <v/>
      </c>
      <c r="S137" t="str">
        <f t="shared" si="46"/>
        <v/>
      </c>
      <c r="T137" t="str">
        <f t="shared" si="47"/>
        <v/>
      </c>
      <c r="U137" t="str">
        <f t="shared" si="48"/>
        <v/>
      </c>
      <c r="V137" t="str">
        <f t="shared" si="49"/>
        <v/>
      </c>
      <c r="W137" t="str">
        <f t="shared" si="50"/>
        <v/>
      </c>
      <c r="X137" t="str">
        <f t="shared" si="51"/>
        <v/>
      </c>
      <c r="Y137" t="str">
        <f t="shared" si="52"/>
        <v/>
      </c>
      <c r="Z137" t="str">
        <f t="shared" si="53"/>
        <v/>
      </c>
      <c r="AA137" t="str">
        <f t="shared" si="54"/>
        <v/>
      </c>
      <c r="AB137" t="str">
        <f t="shared" si="55"/>
        <v/>
      </c>
      <c r="AC137" t="str">
        <f t="shared" si="56"/>
        <v/>
      </c>
    </row>
    <row r="138" spans="1:29" ht="24" customHeight="1">
      <c r="A138" s="75"/>
      <c r="B138" s="63"/>
      <c r="C138" s="66" t="s">
        <v>88</v>
      </c>
      <c r="D138" s="76">
        <f>SUM(D134:D137)</f>
        <v>28</v>
      </c>
      <c r="R138" t="str">
        <f t="shared" si="45"/>
        <v/>
      </c>
      <c r="S138" t="str">
        <f t="shared" si="46"/>
        <v/>
      </c>
      <c r="T138" t="str">
        <f t="shared" si="47"/>
        <v/>
      </c>
      <c r="U138" t="str">
        <f t="shared" si="48"/>
        <v/>
      </c>
      <c r="V138" t="str">
        <f t="shared" si="49"/>
        <v/>
      </c>
      <c r="W138" t="str">
        <f t="shared" si="50"/>
        <v/>
      </c>
      <c r="X138" t="str">
        <f t="shared" si="51"/>
        <v/>
      </c>
      <c r="Y138" t="str">
        <f t="shared" si="52"/>
        <v/>
      </c>
      <c r="Z138" t="str">
        <f t="shared" si="53"/>
        <v/>
      </c>
      <c r="AA138" t="str">
        <f t="shared" si="54"/>
        <v/>
      </c>
      <c r="AB138" t="str">
        <f t="shared" si="55"/>
        <v/>
      </c>
      <c r="AC138" t="str">
        <f t="shared" si="56"/>
        <v/>
      </c>
    </row>
    <row r="139" spans="1:29" ht="29.25" customHeight="1">
      <c r="A139" s="75"/>
      <c r="B139" s="63"/>
      <c r="C139" s="63"/>
      <c r="D139" s="61"/>
      <c r="R139" t="str">
        <f t="shared" si="45"/>
        <v/>
      </c>
      <c r="S139" t="str">
        <f t="shared" si="46"/>
        <v/>
      </c>
      <c r="T139" t="str">
        <f t="shared" si="47"/>
        <v/>
      </c>
      <c r="U139" t="str">
        <f t="shared" si="48"/>
        <v/>
      </c>
      <c r="V139" t="str">
        <f t="shared" si="49"/>
        <v/>
      </c>
      <c r="W139" t="str">
        <f t="shared" si="50"/>
        <v/>
      </c>
      <c r="X139" t="str">
        <f t="shared" si="51"/>
        <v/>
      </c>
      <c r="Y139" t="str">
        <f t="shared" si="52"/>
        <v/>
      </c>
      <c r="Z139" t="str">
        <f t="shared" si="53"/>
        <v/>
      </c>
      <c r="AA139" t="str">
        <f t="shared" si="54"/>
        <v/>
      </c>
      <c r="AB139" t="str">
        <f t="shared" si="55"/>
        <v/>
      </c>
      <c r="AC139" t="str">
        <f t="shared" si="56"/>
        <v/>
      </c>
    </row>
    <row r="140" spans="1:29" ht="24" customHeight="1">
      <c r="A140" s="176" t="s">
        <v>89</v>
      </c>
      <c r="B140" s="176"/>
      <c r="C140" s="176" t="s">
        <v>90</v>
      </c>
      <c r="D140" s="176"/>
      <c r="R140" t="str">
        <f t="shared" si="45"/>
        <v/>
      </c>
      <c r="S140" t="str">
        <f t="shared" si="46"/>
        <v/>
      </c>
      <c r="T140" t="str">
        <f t="shared" si="47"/>
        <v/>
      </c>
      <c r="U140" t="str">
        <f t="shared" si="48"/>
        <v/>
      </c>
      <c r="V140" t="str">
        <f t="shared" si="49"/>
        <v/>
      </c>
      <c r="W140" t="str">
        <f t="shared" si="50"/>
        <v/>
      </c>
      <c r="X140" t="str">
        <f t="shared" si="51"/>
        <v/>
      </c>
      <c r="Y140" t="str">
        <f t="shared" si="52"/>
        <v/>
      </c>
      <c r="Z140" t="str">
        <f t="shared" si="53"/>
        <v/>
      </c>
      <c r="AA140" t="str">
        <f t="shared" si="54"/>
        <v/>
      </c>
      <c r="AB140" t="str">
        <f t="shared" si="55"/>
        <v/>
      </c>
      <c r="AC140" t="str">
        <f t="shared" si="56"/>
        <v/>
      </c>
    </row>
    <row r="141" spans="1:29" s="86" customFormat="1" ht="21" customHeight="1">
      <c r="A141" s="177" t="str">
        <f>A114</f>
        <v>Government Sr. Secondary School Chandawal Nagar</v>
      </c>
      <c r="B141" s="177"/>
      <c r="C141" s="177"/>
      <c r="D141" s="177"/>
      <c r="R141" t="str">
        <f>IF(R140&lt;$R$2,R140+1,"")</f>
        <v/>
      </c>
      <c r="S141" t="str">
        <f>IF(S140&lt;$S$2,S140+1,"")</f>
        <v/>
      </c>
      <c r="T141" t="str">
        <f>IF(T140&lt;$T$2,T140+1,"")</f>
        <v/>
      </c>
      <c r="U141" t="str">
        <f>IF(U140&lt;$U$2,U140+1,"")</f>
        <v/>
      </c>
      <c r="V141" t="str">
        <f>IF(V140&lt;$V$2,V140+1,"")</f>
        <v/>
      </c>
      <c r="W141" t="str">
        <f>IF(W140&lt;$W$2,W140+1,"")</f>
        <v/>
      </c>
      <c r="X141" t="str">
        <f>IF(X140&lt;$X$2,X140+1,"")</f>
        <v/>
      </c>
      <c r="Y141" t="str">
        <f>IF(Y140&lt;$Y$2,Y140+1,"")</f>
        <v/>
      </c>
      <c r="Z141" t="str">
        <f>IF(Z140&lt;$Z$2,Z140+1,"")</f>
        <v/>
      </c>
      <c r="AA141" t="str">
        <f>IF(AA140&lt;$AA$2,AA140+1,"")</f>
        <v/>
      </c>
      <c r="AB141" t="str">
        <f>IF(AB140&lt;$AB$2,AB140+1,"")</f>
        <v/>
      </c>
      <c r="AC141" t="str">
        <f>IF(AC140&lt;$AC$2,AC140+1,"")</f>
        <v/>
      </c>
    </row>
    <row r="142" spans="1:29" s="86" customFormat="1" ht="21" customHeight="1">
      <c r="A142" s="148" t="str">
        <f>A115</f>
        <v>Senior Secondary Board Exam - 2020</v>
      </c>
      <c r="B142" s="148"/>
      <c r="C142" s="148"/>
      <c r="D142" s="148"/>
      <c r="R142" t="str">
        <f t="shared" si="45"/>
        <v/>
      </c>
      <c r="S142" t="str">
        <f t="shared" si="46"/>
        <v/>
      </c>
      <c r="T142" t="str">
        <f t="shared" si="47"/>
        <v/>
      </c>
      <c r="U142" t="str">
        <f t="shared" si="48"/>
        <v/>
      </c>
      <c r="V142" t="str">
        <f t="shared" si="49"/>
        <v/>
      </c>
      <c r="W142" t="str">
        <f t="shared" si="50"/>
        <v/>
      </c>
      <c r="X142" t="str">
        <f t="shared" si="51"/>
        <v/>
      </c>
      <c r="Y142" t="str">
        <f t="shared" si="52"/>
        <v/>
      </c>
      <c r="Z142" t="str">
        <f t="shared" si="53"/>
        <v/>
      </c>
      <c r="AA142" t="str">
        <f t="shared" si="54"/>
        <v/>
      </c>
      <c r="AB142" t="str">
        <f t="shared" si="55"/>
        <v/>
      </c>
      <c r="AC142" t="str">
        <f t="shared" si="56"/>
        <v/>
      </c>
    </row>
    <row r="143" spans="1:29" s="86" customFormat="1" ht="20.100000000000001" customHeight="1">
      <c r="A143" s="55" t="s">
        <v>77</v>
      </c>
      <c r="B143" s="93">
        <f>B116</f>
        <v>43901</v>
      </c>
      <c r="C143" s="55" t="s">
        <v>76</v>
      </c>
      <c r="D143" s="92" t="str">
        <f>D116</f>
        <v>8:30 to 11:45 AM</v>
      </c>
      <c r="R143" t="str">
        <f t="shared" si="45"/>
        <v/>
      </c>
      <c r="S143" t="str">
        <f t="shared" si="46"/>
        <v/>
      </c>
      <c r="T143" t="str">
        <f t="shared" si="47"/>
        <v/>
      </c>
      <c r="U143" t="str">
        <f t="shared" si="48"/>
        <v/>
      </c>
      <c r="V143" t="str">
        <f t="shared" si="49"/>
        <v/>
      </c>
      <c r="W143" t="str">
        <f t="shared" si="50"/>
        <v/>
      </c>
      <c r="X143" t="str">
        <f t="shared" si="51"/>
        <v/>
      </c>
      <c r="Y143" t="str">
        <f t="shared" si="52"/>
        <v/>
      </c>
      <c r="Z143" t="str">
        <f t="shared" si="53"/>
        <v/>
      </c>
      <c r="AA143" t="str">
        <f t="shared" si="54"/>
        <v/>
      </c>
      <c r="AB143" t="str">
        <f t="shared" si="55"/>
        <v/>
      </c>
      <c r="AC143" t="str">
        <f t="shared" si="56"/>
        <v/>
      </c>
    </row>
    <row r="144" spans="1:29" s="86" customFormat="1" ht="21" customHeight="1">
      <c r="A144" s="178" t="s">
        <v>81</v>
      </c>
      <c r="B144" s="178"/>
      <c r="C144" s="53">
        <f>C117</f>
        <v>20040</v>
      </c>
      <c r="D144" s="39"/>
      <c r="R144" t="str">
        <f t="shared" si="45"/>
        <v/>
      </c>
      <c r="S144" t="str">
        <f t="shared" si="46"/>
        <v/>
      </c>
      <c r="T144" t="str">
        <f t="shared" si="47"/>
        <v/>
      </c>
      <c r="U144" t="str">
        <f t="shared" si="48"/>
        <v/>
      </c>
      <c r="V144" t="str">
        <f t="shared" si="49"/>
        <v/>
      </c>
      <c r="W144" t="str">
        <f t="shared" si="50"/>
        <v/>
      </c>
      <c r="X144" t="str">
        <f t="shared" si="51"/>
        <v/>
      </c>
      <c r="Y144" t="str">
        <f t="shared" si="52"/>
        <v/>
      </c>
      <c r="Z144" t="str">
        <f t="shared" si="53"/>
        <v/>
      </c>
      <c r="AA144" t="str">
        <f t="shared" si="54"/>
        <v/>
      </c>
      <c r="AB144" t="str">
        <f t="shared" si="55"/>
        <v/>
      </c>
      <c r="AC144" t="str">
        <f t="shared" si="56"/>
        <v/>
      </c>
    </row>
    <row r="145" spans="1:29" s="86" customFormat="1" ht="21" customHeight="1">
      <c r="A145" s="56" t="s">
        <v>79</v>
      </c>
      <c r="B145" s="64" t="str">
        <f>B118</f>
        <v>Political Science</v>
      </c>
      <c r="C145" s="56" t="s">
        <v>84</v>
      </c>
      <c r="D145" s="57" t="str">
        <f>IF(AND('consolidated Room Plan'!A28=""),"",'consolidated Room Plan'!A28)</f>
        <v/>
      </c>
      <c r="R145" t="str">
        <f t="shared" si="45"/>
        <v/>
      </c>
      <c r="S145" t="str">
        <f t="shared" si="46"/>
        <v/>
      </c>
      <c r="T145" t="str">
        <f t="shared" si="47"/>
        <v/>
      </c>
      <c r="U145" t="str">
        <f t="shared" si="48"/>
        <v/>
      </c>
      <c r="V145" t="str">
        <f t="shared" si="49"/>
        <v/>
      </c>
      <c r="W145" t="str">
        <f t="shared" si="50"/>
        <v/>
      </c>
      <c r="X145" t="str">
        <f t="shared" si="51"/>
        <v/>
      </c>
      <c r="Y145" t="str">
        <f t="shared" si="52"/>
        <v/>
      </c>
      <c r="Z145" t="str">
        <f t="shared" si="53"/>
        <v/>
      </c>
      <c r="AA145" t="str">
        <f t="shared" si="54"/>
        <v/>
      </c>
      <c r="AB145" t="str">
        <f t="shared" si="55"/>
        <v/>
      </c>
      <c r="AC145" t="str">
        <f t="shared" si="56"/>
        <v/>
      </c>
    </row>
    <row r="146" spans="1:29">
      <c r="A146" s="173" t="s">
        <v>85</v>
      </c>
      <c r="B146" s="173"/>
      <c r="C146" s="173"/>
      <c r="D146" s="173"/>
      <c r="R146" t="str">
        <f t="shared" si="45"/>
        <v/>
      </c>
      <c r="S146" t="str">
        <f t="shared" si="46"/>
        <v/>
      </c>
      <c r="T146" t="str">
        <f t="shared" si="47"/>
        <v/>
      </c>
      <c r="U146" t="str">
        <f t="shared" si="48"/>
        <v/>
      </c>
      <c r="V146" t="str">
        <f t="shared" si="49"/>
        <v/>
      </c>
      <c r="W146" t="str">
        <f t="shared" si="50"/>
        <v/>
      </c>
      <c r="X146" t="str">
        <f t="shared" si="51"/>
        <v/>
      </c>
      <c r="Y146" t="str">
        <f t="shared" si="52"/>
        <v/>
      </c>
      <c r="Z146" t="str">
        <f t="shared" si="53"/>
        <v/>
      </c>
      <c r="AA146" t="str">
        <f t="shared" si="54"/>
        <v/>
      </c>
      <c r="AB146" t="str">
        <f t="shared" si="55"/>
        <v/>
      </c>
      <c r="AC146" t="str">
        <f t="shared" si="56"/>
        <v/>
      </c>
    </row>
    <row r="147" spans="1:29">
      <c r="A147" s="51" t="s">
        <v>35</v>
      </c>
      <c r="B147" s="51" t="s">
        <v>36</v>
      </c>
      <c r="C147" s="52" t="s">
        <v>37</v>
      </c>
      <c r="D147" s="52" t="s">
        <v>38</v>
      </c>
      <c r="R147" t="str">
        <f t="shared" si="45"/>
        <v/>
      </c>
      <c r="S147" t="str">
        <f t="shared" si="46"/>
        <v/>
      </c>
      <c r="T147" t="str">
        <f t="shared" si="47"/>
        <v/>
      </c>
      <c r="U147" t="str">
        <f t="shared" si="48"/>
        <v/>
      </c>
      <c r="V147" t="str">
        <f t="shared" si="49"/>
        <v/>
      </c>
      <c r="W147" t="str">
        <f t="shared" si="50"/>
        <v/>
      </c>
      <c r="X147" t="str">
        <f t="shared" si="51"/>
        <v/>
      </c>
      <c r="Y147" t="str">
        <f t="shared" si="52"/>
        <v/>
      </c>
      <c r="Z147" t="str">
        <f t="shared" si="53"/>
        <v/>
      </c>
      <c r="AA147" t="str">
        <f t="shared" si="54"/>
        <v/>
      </c>
      <c r="AB147" t="str">
        <f t="shared" si="55"/>
        <v/>
      </c>
      <c r="AC147" t="str">
        <f t="shared" si="56"/>
        <v/>
      </c>
    </row>
    <row r="148" spans="1:29" ht="41.1" customHeight="1">
      <c r="A148" s="65" t="str">
        <f>IFERROR(IF(AND(B158=""),"",IF(B158=$L$50,B158+1,IF(B158=$M$50,B158+1,IF(B158=$O$50,B158+1,IF(B158=$L$51,B158+1,IF(B158=$M$51,B158+1,IF(B158=$O$51,B158+1,B158))))))),"")</f>
        <v/>
      </c>
      <c r="B148" s="65" t="str">
        <f>IFERROR(IF(AND(B159=""),"",IF(B159=$L$50,B159+1,IF(B159=$M$50,B159+1,IF(B159=$O$50,B159+1,IF(B159=$L$51,B159+1,IF(B159=$M$51,B159+1,IF(B159=$O$51,B159+1,B159))))))),"")</f>
        <v/>
      </c>
      <c r="C148" s="65" t="str">
        <f>IFERROR(IF(AND(B160=""),"",IF(B160=$L$50,B160+1,IF(B160=$M$50,B160+1,IF(B160=$O$50,B160+1,IF(B160=$L$51,B160+1,IF(B160=$M$51,B160+1,IF(B160=$O$51,B160+1,B160))))))),"")</f>
        <v/>
      </c>
      <c r="D148" s="65" t="str">
        <f>IFERROR(IF(AND(B161=""),"",IF(B161=$L$50,B161+1,IF(B161=$M$50,B161+1,IF(B161=$O$50,B161+1,IF(B161=$L$51,B161+1,IF(B161=$M$51,B161+1,IF(B161=$O$51,B161+1,B161))))))),"")</f>
        <v/>
      </c>
      <c r="R148" t="str">
        <f t="shared" si="45"/>
        <v/>
      </c>
      <c r="S148" t="str">
        <f t="shared" si="46"/>
        <v/>
      </c>
      <c r="T148" t="str">
        <f t="shared" si="47"/>
        <v/>
      </c>
      <c r="U148" t="str">
        <f t="shared" si="48"/>
        <v/>
      </c>
      <c r="V148" t="str">
        <f t="shared" si="49"/>
        <v/>
      </c>
      <c r="W148" t="str">
        <f t="shared" si="50"/>
        <v/>
      </c>
      <c r="X148" t="str">
        <f t="shared" si="51"/>
        <v/>
      </c>
      <c r="Y148" t="str">
        <f t="shared" si="52"/>
        <v/>
      </c>
      <c r="Z148" t="str">
        <f t="shared" si="53"/>
        <v/>
      </c>
      <c r="AA148" t="str">
        <f t="shared" si="54"/>
        <v/>
      </c>
      <c r="AB148" t="str">
        <f t="shared" si="55"/>
        <v/>
      </c>
      <c r="AC148" t="str">
        <f t="shared" si="56"/>
        <v/>
      </c>
    </row>
    <row r="149" spans="1:29" ht="41.1" customHeight="1">
      <c r="A149" s="65" t="str">
        <f>IFERROR(IF(AND(A148=""),"",IF(A148+1=$L$50,A148+2,IF(A148+1=$M$50,A148+2,IF(A148+1=$O$50,A148+2,IF(A148+1=$L$51,A148+2,IF(A148+1=$M$51,A148+2,IF(A148+1=$O$51,A148+2,A148+1))))))),"")</f>
        <v/>
      </c>
      <c r="B149" s="65" t="str">
        <f>IFERROR(IF(AND(B148=""),"",IF(B148+1=$L$50,B148+2,IF(B148+1=$M$50,B148+2,IF(B148+1=$O$50,B148+2,IF(B148+1=$L$51,B148+2,IF(B148+1=$M$51,B148+2,IF(B148+1=$O$51,B148+2,B148+1))))))),"")</f>
        <v/>
      </c>
      <c r="C149" s="65" t="str">
        <f>IFERROR(IF(AND(C148=""),"",IF(C148+1=$L$50,C148+2,IF(C148+1=$M$50,C148+2,IF(C148+1=$O$50,C148+2,IF(C148+1=$L$51,C148+2,IF(C148+1=$M$51,C148+2,IF(C148+1=$O$51,C148+2,C148+1))))))),"")</f>
        <v/>
      </c>
      <c r="D149" s="65" t="str">
        <f>IFERROR(IF(AND(D148=""),"",IF(D148+1=$L$50,D148+2,IF(D148+1=$M$50,D148+2,IF(D148+1=$O$50,D148+2,IF(D148+1=$L$51,D148+2,IF(D148+1=$M$51,D148+2,IF(D148+1=$O$51,D148+2,D148+1))))))),"")</f>
        <v/>
      </c>
      <c r="R149" t="str">
        <f t="shared" si="45"/>
        <v/>
      </c>
      <c r="S149" t="str">
        <f t="shared" si="46"/>
        <v/>
      </c>
      <c r="T149" t="str">
        <f t="shared" si="47"/>
        <v/>
      </c>
      <c r="U149" t="str">
        <f t="shared" si="48"/>
        <v/>
      </c>
      <c r="V149" t="str">
        <f t="shared" si="49"/>
        <v/>
      </c>
      <c r="W149" t="str">
        <f t="shared" si="50"/>
        <v/>
      </c>
      <c r="X149" t="str">
        <f t="shared" si="51"/>
        <v/>
      </c>
      <c r="Y149" t="str">
        <f t="shared" si="52"/>
        <v/>
      </c>
      <c r="Z149" t="str">
        <f t="shared" si="53"/>
        <v/>
      </c>
      <c r="AA149" t="str">
        <f t="shared" si="54"/>
        <v/>
      </c>
      <c r="AB149" t="str">
        <f t="shared" si="55"/>
        <v/>
      </c>
      <c r="AC149" t="str">
        <f t="shared" si="56"/>
        <v/>
      </c>
    </row>
    <row r="150" spans="1:29" ht="41.1" customHeight="1">
      <c r="A150" s="65" t="str">
        <f t="shared" ref="A150:A152" si="57">IFERROR(IF(AND(A149=""),"",IF(A149+1=$L$50,A149+2,IF(A149+1=$M$50,A149+2,IF(A149+1=$O$50,A149+2,IF(A149+1=$L$51,A149+2,IF(A149+1=$M$51,A149+2,IF(A149+1=$O$51,A149+2,A149+1))))))),"")</f>
        <v/>
      </c>
      <c r="B150" s="65" t="str">
        <f t="shared" ref="B150:B152" si="58">IFERROR(IF(AND(B149=""),"",IF(B149+1=$L$50,B149+2,IF(B149+1=$M$50,B149+2,IF(B149+1=$O$50,B149+2,IF(B149+1=$L$51,B149+2,IF(B149+1=$M$51,B149+2,IF(B149+1=$O$51,B149+2,B149+1))))))),"")</f>
        <v/>
      </c>
      <c r="C150" s="65" t="str">
        <f t="shared" ref="C150:C152" si="59">IFERROR(IF(AND(C149=""),"",IF(C149+1=$L$50,C149+2,IF(C149+1=$M$50,C149+2,IF(C149+1=$O$50,C149+2,IF(C149+1=$L$51,C149+2,IF(C149+1=$M$51,C149+2,IF(C149+1=$O$51,C149+2,C149+1))))))),"")</f>
        <v/>
      </c>
      <c r="D150" s="65" t="str">
        <f t="shared" ref="D150:D152" si="60">IFERROR(IF(AND(D149=""),"",IF(D149+1=$L$50,D149+2,IF(D149+1=$M$50,D149+2,IF(D149+1=$O$50,D149+2,IF(D149+1=$L$51,D149+2,IF(D149+1=$M$51,D149+2,IF(D149+1=$O$51,D149+2,D149+1))))))),"")</f>
        <v/>
      </c>
      <c r="R150" t="str">
        <f t="shared" si="45"/>
        <v/>
      </c>
      <c r="S150" t="str">
        <f t="shared" si="46"/>
        <v/>
      </c>
      <c r="T150" t="str">
        <f t="shared" si="47"/>
        <v/>
      </c>
      <c r="U150" t="str">
        <f t="shared" si="48"/>
        <v/>
      </c>
      <c r="V150" t="str">
        <f t="shared" si="49"/>
        <v/>
      </c>
      <c r="W150" t="str">
        <f t="shared" si="50"/>
        <v/>
      </c>
      <c r="X150" t="str">
        <f t="shared" si="51"/>
        <v/>
      </c>
      <c r="Y150" t="str">
        <f t="shared" si="52"/>
        <v/>
      </c>
      <c r="Z150" t="str">
        <f t="shared" si="53"/>
        <v/>
      </c>
      <c r="AA150" t="str">
        <f t="shared" si="54"/>
        <v/>
      </c>
      <c r="AB150" t="str">
        <f t="shared" si="55"/>
        <v/>
      </c>
      <c r="AC150" t="str">
        <f t="shared" si="56"/>
        <v/>
      </c>
    </row>
    <row r="151" spans="1:29" ht="41.1" customHeight="1">
      <c r="A151" s="65" t="str">
        <f t="shared" si="57"/>
        <v/>
      </c>
      <c r="B151" s="65" t="str">
        <f t="shared" si="58"/>
        <v/>
      </c>
      <c r="C151" s="65" t="str">
        <f t="shared" si="59"/>
        <v/>
      </c>
      <c r="D151" s="65" t="str">
        <f t="shared" si="60"/>
        <v/>
      </c>
      <c r="R151" t="str">
        <f t="shared" si="45"/>
        <v/>
      </c>
      <c r="S151" t="str">
        <f t="shared" si="46"/>
        <v/>
      </c>
      <c r="T151" t="str">
        <f t="shared" si="47"/>
        <v/>
      </c>
      <c r="U151" t="str">
        <f t="shared" si="48"/>
        <v/>
      </c>
      <c r="V151" t="str">
        <f t="shared" si="49"/>
        <v/>
      </c>
      <c r="W151" t="str">
        <f t="shared" si="50"/>
        <v/>
      </c>
      <c r="X151" t="str">
        <f t="shared" si="51"/>
        <v/>
      </c>
      <c r="Y151" t="str">
        <f t="shared" si="52"/>
        <v/>
      </c>
      <c r="Z151" t="str">
        <f t="shared" si="53"/>
        <v/>
      </c>
      <c r="AA151" t="str">
        <f t="shared" si="54"/>
        <v/>
      </c>
      <c r="AB151" t="str">
        <f t="shared" si="55"/>
        <v/>
      </c>
      <c r="AC151" t="str">
        <f t="shared" si="56"/>
        <v/>
      </c>
    </row>
    <row r="152" spans="1:29" ht="41.1" customHeight="1">
      <c r="A152" s="65" t="str">
        <f t="shared" si="57"/>
        <v/>
      </c>
      <c r="B152" s="65" t="str">
        <f t="shared" si="58"/>
        <v/>
      </c>
      <c r="C152" s="65" t="str">
        <f t="shared" si="59"/>
        <v/>
      </c>
      <c r="D152" s="65" t="str">
        <f t="shared" si="60"/>
        <v/>
      </c>
      <c r="R152" t="str">
        <f t="shared" si="45"/>
        <v/>
      </c>
      <c r="S152" t="str">
        <f t="shared" si="46"/>
        <v/>
      </c>
      <c r="T152" t="str">
        <f t="shared" si="47"/>
        <v/>
      </c>
      <c r="U152" t="str">
        <f t="shared" si="48"/>
        <v/>
      </c>
      <c r="V152" t="str">
        <f t="shared" si="49"/>
        <v/>
      </c>
      <c r="W152" t="str">
        <f t="shared" si="50"/>
        <v/>
      </c>
      <c r="X152" t="str">
        <f t="shared" si="51"/>
        <v/>
      </c>
      <c r="Y152" t="str">
        <f t="shared" si="52"/>
        <v/>
      </c>
      <c r="Z152" t="str">
        <f t="shared" si="53"/>
        <v/>
      </c>
      <c r="AA152" t="str">
        <f t="shared" si="54"/>
        <v/>
      </c>
      <c r="AB152" t="str">
        <f t="shared" si="55"/>
        <v/>
      </c>
      <c r="AC152" t="str">
        <f t="shared" si="56"/>
        <v/>
      </c>
    </row>
    <row r="153" spans="1:29" ht="12" customHeight="1">
      <c r="A153" s="70"/>
      <c r="B153" s="70"/>
      <c r="C153" s="70"/>
      <c r="D153" s="70"/>
      <c r="R153" t="str">
        <f t="shared" si="45"/>
        <v/>
      </c>
      <c r="S153" t="str">
        <f t="shared" si="46"/>
        <v/>
      </c>
      <c r="T153" t="str">
        <f t="shared" si="47"/>
        <v/>
      </c>
      <c r="U153" t="str">
        <f t="shared" si="48"/>
        <v/>
      </c>
      <c r="V153" t="str">
        <f t="shared" si="49"/>
        <v/>
      </c>
      <c r="W153" t="str">
        <f t="shared" si="50"/>
        <v/>
      </c>
      <c r="X153" t="str">
        <f t="shared" si="51"/>
        <v/>
      </c>
      <c r="Y153" t="str">
        <f t="shared" si="52"/>
        <v/>
      </c>
      <c r="Z153" t="str">
        <f t="shared" si="53"/>
        <v/>
      </c>
      <c r="AA153" t="str">
        <f t="shared" si="54"/>
        <v/>
      </c>
      <c r="AB153" t="str">
        <f t="shared" si="55"/>
        <v/>
      </c>
      <c r="AC153" t="str">
        <f t="shared" si="56"/>
        <v/>
      </c>
    </row>
    <row r="154" spans="1:29" ht="23.25" customHeight="1">
      <c r="A154" s="174" t="s">
        <v>86</v>
      </c>
      <c r="B154" s="73"/>
      <c r="C154" s="73"/>
      <c r="D154" s="73"/>
      <c r="R154" t="str">
        <f t="shared" si="45"/>
        <v/>
      </c>
      <c r="S154" t="str">
        <f t="shared" si="46"/>
        <v/>
      </c>
      <c r="T154" t="str">
        <f t="shared" si="47"/>
        <v/>
      </c>
      <c r="U154" t="str">
        <f t="shared" si="48"/>
        <v/>
      </c>
      <c r="V154" t="str">
        <f t="shared" si="49"/>
        <v/>
      </c>
      <c r="W154" t="str">
        <f t="shared" si="50"/>
        <v/>
      </c>
      <c r="X154" t="str">
        <f t="shared" si="51"/>
        <v/>
      </c>
      <c r="Y154" t="str">
        <f t="shared" si="52"/>
        <v/>
      </c>
      <c r="Z154" t="str">
        <f t="shared" si="53"/>
        <v/>
      </c>
      <c r="AA154" t="str">
        <f t="shared" si="54"/>
        <v/>
      </c>
      <c r="AB154" t="str">
        <f t="shared" si="55"/>
        <v/>
      </c>
      <c r="AC154" t="str">
        <f t="shared" si="56"/>
        <v/>
      </c>
    </row>
    <row r="155" spans="1:29" ht="15" customHeight="1">
      <c r="A155" s="174"/>
      <c r="B155" s="73"/>
      <c r="C155" s="73"/>
      <c r="D155" s="73"/>
      <c r="R155" t="str">
        <f t="shared" si="45"/>
        <v/>
      </c>
      <c r="S155" t="str">
        <f t="shared" si="46"/>
        <v/>
      </c>
      <c r="T155" t="str">
        <f t="shared" si="47"/>
        <v/>
      </c>
      <c r="U155" t="str">
        <f t="shared" si="48"/>
        <v/>
      </c>
      <c r="V155" t="str">
        <f t="shared" si="49"/>
        <v/>
      </c>
      <c r="W155" t="str">
        <f t="shared" si="50"/>
        <v/>
      </c>
      <c r="X155" t="str">
        <f t="shared" si="51"/>
        <v/>
      </c>
      <c r="Y155" t="str">
        <f t="shared" si="52"/>
        <v/>
      </c>
      <c r="Z155" t="str">
        <f t="shared" si="53"/>
        <v/>
      </c>
      <c r="AA155" t="str">
        <f t="shared" si="54"/>
        <v/>
      </c>
      <c r="AB155" t="str">
        <f t="shared" si="55"/>
        <v/>
      </c>
      <c r="AC155" t="str">
        <f t="shared" si="56"/>
        <v/>
      </c>
    </row>
    <row r="156" spans="1:29" ht="23.25" customHeight="1">
      <c r="A156" s="72"/>
      <c r="B156" s="69"/>
      <c r="C156" s="72" t="s">
        <v>87</v>
      </c>
      <c r="D156" s="77" t="str">
        <f>IF(AND(B154="",C154="",D154="",B155="",C155="",D155=""),"",COUNTIF(B154:D155,"&gt;0"))</f>
        <v/>
      </c>
      <c r="R156" t="str">
        <f t="shared" si="45"/>
        <v/>
      </c>
      <c r="S156" t="str">
        <f t="shared" si="46"/>
        <v/>
      </c>
      <c r="T156" t="str">
        <f t="shared" si="47"/>
        <v/>
      </c>
      <c r="U156" t="str">
        <f t="shared" si="48"/>
        <v/>
      </c>
      <c r="V156" t="str">
        <f t="shared" si="49"/>
        <v/>
      </c>
      <c r="W156" t="str">
        <f t="shared" si="50"/>
        <v/>
      </c>
      <c r="X156" t="str">
        <f t="shared" si="51"/>
        <v/>
      </c>
      <c r="Y156" t="str">
        <f t="shared" si="52"/>
        <v/>
      </c>
      <c r="Z156" t="str">
        <f t="shared" si="53"/>
        <v/>
      </c>
      <c r="AA156" t="str">
        <f t="shared" si="54"/>
        <v/>
      </c>
      <c r="AB156" t="str">
        <f t="shared" si="55"/>
        <v/>
      </c>
      <c r="AC156" t="str">
        <f t="shared" si="56"/>
        <v/>
      </c>
    </row>
    <row r="157" spans="1:29" ht="24" customHeight="1">
      <c r="A157" s="67" t="s">
        <v>8</v>
      </c>
      <c r="B157" s="175" t="s">
        <v>9</v>
      </c>
      <c r="C157" s="175"/>
      <c r="D157" s="68" t="s">
        <v>20</v>
      </c>
      <c r="R157" t="str">
        <f t="shared" si="45"/>
        <v/>
      </c>
      <c r="S157" t="str">
        <f t="shared" si="46"/>
        <v/>
      </c>
      <c r="T157" t="str">
        <f t="shared" si="47"/>
        <v/>
      </c>
      <c r="U157" t="str">
        <f t="shared" si="48"/>
        <v/>
      </c>
      <c r="V157" t="str">
        <f t="shared" si="49"/>
        <v/>
      </c>
      <c r="W157" t="str">
        <f t="shared" si="50"/>
        <v/>
      </c>
      <c r="X157" t="str">
        <f t="shared" si="51"/>
        <v/>
      </c>
      <c r="Y157" t="str">
        <f t="shared" si="52"/>
        <v/>
      </c>
      <c r="Z157" t="str">
        <f t="shared" si="53"/>
        <v/>
      </c>
      <c r="AA157" t="str">
        <f t="shared" si="54"/>
        <v/>
      </c>
      <c r="AB157" t="str">
        <f t="shared" si="55"/>
        <v/>
      </c>
      <c r="AC157" t="str">
        <f t="shared" si="56"/>
        <v/>
      </c>
    </row>
    <row r="158" spans="1:29" ht="24" customHeight="1">
      <c r="A158" s="75" t="str">
        <f>IF(AND('consolidated Room Plan'!B28=""),"",'consolidated Room Plan'!B28)</f>
        <v/>
      </c>
      <c r="B158" s="75" t="str">
        <f>IF(AND('consolidated Room Plan'!C28=""),"",'consolidated Room Plan'!C28)</f>
        <v/>
      </c>
      <c r="C158" s="75" t="str">
        <f>IF(AND('consolidated Room Plan'!E28=""),"",'consolidated Room Plan'!E28)</f>
        <v/>
      </c>
      <c r="D158" s="75" t="str">
        <f>IF(AND('consolidated Room Plan'!G28=""),"",'consolidated Room Plan'!G28)</f>
        <v/>
      </c>
      <c r="R158" t="str">
        <f t="shared" si="45"/>
        <v/>
      </c>
      <c r="S158" t="str">
        <f t="shared" si="46"/>
        <v/>
      </c>
      <c r="T158" t="str">
        <f t="shared" si="47"/>
        <v/>
      </c>
      <c r="U158" t="str">
        <f t="shared" si="48"/>
        <v/>
      </c>
      <c r="V158" t="str">
        <f t="shared" si="49"/>
        <v/>
      </c>
      <c r="W158" t="str">
        <f t="shared" si="50"/>
        <v/>
      </c>
      <c r="X158" t="str">
        <f t="shared" si="51"/>
        <v/>
      </c>
      <c r="Y158" t="str">
        <f t="shared" si="52"/>
        <v/>
      </c>
      <c r="Z158" t="str">
        <f t="shared" si="53"/>
        <v/>
      </c>
      <c r="AA158" t="str">
        <f t="shared" si="54"/>
        <v/>
      </c>
      <c r="AB158" t="str">
        <f t="shared" si="55"/>
        <v/>
      </c>
      <c r="AC158" t="str">
        <f t="shared" si="56"/>
        <v/>
      </c>
    </row>
    <row r="159" spans="1:29" ht="24" customHeight="1">
      <c r="A159" s="75" t="str">
        <f>IF(AND('consolidated Room Plan'!B29=""),"",'consolidated Room Plan'!B29)</f>
        <v/>
      </c>
      <c r="B159" s="75" t="str">
        <f>IF(AND('consolidated Room Plan'!C29=""),"",'consolidated Room Plan'!C29)</f>
        <v/>
      </c>
      <c r="C159" s="75" t="str">
        <f>IF(AND('consolidated Room Plan'!E29=""),"",'consolidated Room Plan'!E29)</f>
        <v/>
      </c>
      <c r="D159" s="75" t="str">
        <f>IF(AND('consolidated Room Plan'!G29=""),"",'consolidated Room Plan'!G29)</f>
        <v/>
      </c>
      <c r="R159" t="str">
        <f t="shared" si="45"/>
        <v/>
      </c>
      <c r="S159" t="str">
        <f t="shared" si="46"/>
        <v/>
      </c>
      <c r="T159" t="str">
        <f t="shared" si="47"/>
        <v/>
      </c>
      <c r="U159" t="str">
        <f t="shared" si="48"/>
        <v/>
      </c>
      <c r="V159" t="str">
        <f t="shared" si="49"/>
        <v/>
      </c>
      <c r="W159" t="str">
        <f t="shared" si="50"/>
        <v/>
      </c>
      <c r="X159" t="str">
        <f t="shared" si="51"/>
        <v/>
      </c>
      <c r="Y159" t="str">
        <f t="shared" si="52"/>
        <v/>
      </c>
      <c r="Z159" t="str">
        <f t="shared" si="53"/>
        <v/>
      </c>
      <c r="AA159" t="str">
        <f t="shared" si="54"/>
        <v/>
      </c>
      <c r="AB159" t="str">
        <f t="shared" si="55"/>
        <v/>
      </c>
      <c r="AC159" t="str">
        <f t="shared" si="56"/>
        <v/>
      </c>
    </row>
    <row r="160" spans="1:29" ht="18" customHeight="1">
      <c r="A160" s="75" t="str">
        <f>IF(AND('consolidated Room Plan'!B30=""),"",'consolidated Room Plan'!B30)</f>
        <v/>
      </c>
      <c r="B160" s="75" t="str">
        <f>IF(AND('consolidated Room Plan'!C30=""),"",'consolidated Room Plan'!C30)</f>
        <v/>
      </c>
      <c r="C160" s="75" t="str">
        <f>IF(AND('consolidated Room Plan'!E30=""),"",'consolidated Room Plan'!E30)</f>
        <v/>
      </c>
      <c r="D160" s="75" t="str">
        <f>IF(AND('consolidated Room Plan'!G30=""),"",'consolidated Room Plan'!G30)</f>
        <v/>
      </c>
      <c r="R160" t="str">
        <f t="shared" si="45"/>
        <v/>
      </c>
      <c r="S160" t="str">
        <f t="shared" si="46"/>
        <v/>
      </c>
      <c r="T160" t="str">
        <f t="shared" si="47"/>
        <v/>
      </c>
      <c r="U160" t="str">
        <f t="shared" si="48"/>
        <v/>
      </c>
      <c r="V160" t="str">
        <f t="shared" si="49"/>
        <v/>
      </c>
      <c r="W160" t="str">
        <f t="shared" si="50"/>
        <v/>
      </c>
      <c r="X160" t="str">
        <f t="shared" si="51"/>
        <v/>
      </c>
      <c r="Y160" t="str">
        <f t="shared" si="52"/>
        <v/>
      </c>
      <c r="Z160" t="str">
        <f t="shared" si="53"/>
        <v/>
      </c>
      <c r="AA160" t="str">
        <f t="shared" si="54"/>
        <v/>
      </c>
      <c r="AB160" t="str">
        <f t="shared" si="55"/>
        <v/>
      </c>
      <c r="AC160" t="str">
        <f t="shared" si="56"/>
        <v/>
      </c>
    </row>
    <row r="161" spans="1:29" ht="18" customHeight="1">
      <c r="A161" s="75" t="str">
        <f>IF(AND('consolidated Room Plan'!B31=""),"",'consolidated Room Plan'!B31)</f>
        <v/>
      </c>
      <c r="B161" s="75" t="str">
        <f>IF(AND('consolidated Room Plan'!C31=""),"",'consolidated Room Plan'!C31)</f>
        <v/>
      </c>
      <c r="C161" s="75" t="str">
        <f>IF(AND('consolidated Room Plan'!E31=""),"",'consolidated Room Plan'!E31)</f>
        <v/>
      </c>
      <c r="D161" s="75" t="str">
        <f>IF(AND('consolidated Room Plan'!G31=""),"",'consolidated Room Plan'!G31)</f>
        <v/>
      </c>
      <c r="R161" t="str">
        <f t="shared" si="45"/>
        <v/>
      </c>
      <c r="S161" t="str">
        <f t="shared" si="46"/>
        <v/>
      </c>
      <c r="T161" t="str">
        <f t="shared" si="47"/>
        <v/>
      </c>
      <c r="U161" t="str">
        <f t="shared" si="48"/>
        <v/>
      </c>
      <c r="V161" t="str">
        <f t="shared" si="49"/>
        <v/>
      </c>
      <c r="W161" t="str">
        <f t="shared" si="50"/>
        <v/>
      </c>
      <c r="X161" t="str">
        <f t="shared" si="51"/>
        <v/>
      </c>
      <c r="Y161" t="str">
        <f t="shared" si="52"/>
        <v/>
      </c>
      <c r="Z161" t="str">
        <f t="shared" si="53"/>
        <v/>
      </c>
      <c r="AA161" t="str">
        <f t="shared" si="54"/>
        <v/>
      </c>
      <c r="AB161" t="str">
        <f t="shared" si="55"/>
        <v/>
      </c>
      <c r="AC161" t="str">
        <f t="shared" si="56"/>
        <v/>
      </c>
    </row>
    <row r="162" spans="1:29" ht="24" customHeight="1">
      <c r="A162" s="75"/>
      <c r="B162" s="63"/>
      <c r="C162" s="67" t="s">
        <v>88</v>
      </c>
      <c r="D162" s="76">
        <f>SUM(D158:D161)</f>
        <v>0</v>
      </c>
      <c r="R162" t="str">
        <f t="shared" si="45"/>
        <v/>
      </c>
      <c r="S162" t="str">
        <f t="shared" si="46"/>
        <v/>
      </c>
      <c r="T162" t="str">
        <f t="shared" si="47"/>
        <v/>
      </c>
      <c r="U162" t="str">
        <f t="shared" si="48"/>
        <v/>
      </c>
      <c r="V162" t="str">
        <f t="shared" si="49"/>
        <v/>
      </c>
      <c r="W162" t="str">
        <f t="shared" si="50"/>
        <v/>
      </c>
      <c r="X162" t="str">
        <f t="shared" si="51"/>
        <v/>
      </c>
      <c r="Y162" t="str">
        <f t="shared" si="52"/>
        <v/>
      </c>
      <c r="Z162" t="str">
        <f t="shared" si="53"/>
        <v/>
      </c>
      <c r="AA162" t="str">
        <f t="shared" si="54"/>
        <v/>
      </c>
      <c r="AB162" t="str">
        <f t="shared" si="55"/>
        <v/>
      </c>
      <c r="AC162" t="str">
        <f t="shared" si="56"/>
        <v/>
      </c>
    </row>
    <row r="163" spans="1:29" ht="24" customHeight="1">
      <c r="A163" s="75"/>
      <c r="B163" s="63"/>
      <c r="C163" s="67"/>
      <c r="D163" s="76"/>
      <c r="R163" t="str">
        <f t="shared" si="45"/>
        <v/>
      </c>
      <c r="S163" t="str">
        <f t="shared" si="46"/>
        <v/>
      </c>
      <c r="T163" t="str">
        <f t="shared" si="47"/>
        <v/>
      </c>
      <c r="U163" t="str">
        <f t="shared" si="48"/>
        <v/>
      </c>
      <c r="V163" t="str">
        <f t="shared" si="49"/>
        <v/>
      </c>
      <c r="W163" t="str">
        <f t="shared" si="50"/>
        <v/>
      </c>
      <c r="X163" t="str">
        <f t="shared" si="51"/>
        <v/>
      </c>
      <c r="Y163" t="str">
        <f t="shared" si="52"/>
        <v/>
      </c>
      <c r="Z163" t="str">
        <f t="shared" si="53"/>
        <v/>
      </c>
      <c r="AA163" t="str">
        <f t="shared" si="54"/>
        <v/>
      </c>
      <c r="AB163" t="str">
        <f t="shared" si="55"/>
        <v/>
      </c>
      <c r="AC163" t="str">
        <f t="shared" si="56"/>
        <v/>
      </c>
    </row>
    <row r="164" spans="1:29" ht="24" customHeight="1">
      <c r="A164" s="75"/>
      <c r="B164" s="63"/>
      <c r="C164" s="67"/>
      <c r="D164" s="76"/>
      <c r="R164" t="str">
        <f t="shared" si="45"/>
        <v/>
      </c>
      <c r="S164" t="str">
        <f t="shared" si="46"/>
        <v/>
      </c>
      <c r="T164" t="str">
        <f t="shared" si="47"/>
        <v/>
      </c>
      <c r="U164" t="str">
        <f t="shared" si="48"/>
        <v/>
      </c>
      <c r="V164" t="str">
        <f t="shared" si="49"/>
        <v/>
      </c>
      <c r="W164" t="str">
        <f t="shared" si="50"/>
        <v/>
      </c>
      <c r="X164" t="str">
        <f t="shared" si="51"/>
        <v/>
      </c>
      <c r="Y164" t="str">
        <f t="shared" si="52"/>
        <v/>
      </c>
      <c r="Z164" t="str">
        <f t="shared" si="53"/>
        <v/>
      </c>
      <c r="AA164" t="str">
        <f t="shared" si="54"/>
        <v/>
      </c>
      <c r="AB164" t="str">
        <f t="shared" si="55"/>
        <v/>
      </c>
      <c r="AC164" t="str">
        <f t="shared" si="56"/>
        <v/>
      </c>
    </row>
    <row r="165" spans="1:29" ht="24" customHeight="1">
      <c r="A165" s="75"/>
      <c r="B165" s="63"/>
      <c r="C165" s="63"/>
      <c r="D165" s="61"/>
      <c r="R165" t="str">
        <f t="shared" si="45"/>
        <v/>
      </c>
      <c r="S165" t="str">
        <f t="shared" si="46"/>
        <v/>
      </c>
      <c r="T165" t="str">
        <f t="shared" si="47"/>
        <v/>
      </c>
      <c r="U165" t="str">
        <f t="shared" si="48"/>
        <v/>
      </c>
      <c r="V165" t="str">
        <f t="shared" si="49"/>
        <v/>
      </c>
      <c r="W165" t="str">
        <f t="shared" si="50"/>
        <v/>
      </c>
      <c r="X165" t="str">
        <f t="shared" si="51"/>
        <v/>
      </c>
      <c r="Y165" t="str">
        <f t="shared" si="52"/>
        <v/>
      </c>
      <c r="Z165" t="str">
        <f t="shared" si="53"/>
        <v/>
      </c>
      <c r="AA165" t="str">
        <f t="shared" si="54"/>
        <v/>
      </c>
      <c r="AB165" t="str">
        <f t="shared" si="55"/>
        <v/>
      </c>
      <c r="AC165" t="str">
        <f t="shared" si="56"/>
        <v/>
      </c>
    </row>
    <row r="166" spans="1:29" ht="24" customHeight="1">
      <c r="A166" s="176" t="s">
        <v>89</v>
      </c>
      <c r="B166" s="176"/>
      <c r="C166" s="176" t="s">
        <v>90</v>
      </c>
      <c r="D166" s="176"/>
      <c r="R166" t="str">
        <f t="shared" si="45"/>
        <v/>
      </c>
      <c r="S166" t="str">
        <f t="shared" si="46"/>
        <v/>
      </c>
      <c r="T166" t="str">
        <f t="shared" si="47"/>
        <v/>
      </c>
      <c r="U166" t="str">
        <f t="shared" si="48"/>
        <v/>
      </c>
      <c r="V166" t="str">
        <f t="shared" si="49"/>
        <v/>
      </c>
      <c r="W166" t="str">
        <f t="shared" si="50"/>
        <v/>
      </c>
      <c r="X166" t="str">
        <f t="shared" si="51"/>
        <v/>
      </c>
      <c r="Y166" t="str">
        <f t="shared" si="52"/>
        <v/>
      </c>
      <c r="Z166" t="str">
        <f t="shared" si="53"/>
        <v/>
      </c>
      <c r="AA166" t="str">
        <f t="shared" si="54"/>
        <v/>
      </c>
      <c r="AB166" t="str">
        <f t="shared" si="55"/>
        <v/>
      </c>
      <c r="AC166" t="str">
        <f t="shared" si="56"/>
        <v/>
      </c>
    </row>
    <row r="167" spans="1:29">
      <c r="R167" t="str">
        <f t="shared" si="45"/>
        <v/>
      </c>
      <c r="S167" t="str">
        <f t="shared" si="46"/>
        <v/>
      </c>
      <c r="T167" t="str">
        <f t="shared" si="47"/>
        <v/>
      </c>
      <c r="U167" t="str">
        <f t="shared" si="48"/>
        <v/>
      </c>
      <c r="V167" t="str">
        <f t="shared" si="49"/>
        <v/>
      </c>
      <c r="W167" t="str">
        <f t="shared" si="50"/>
        <v/>
      </c>
      <c r="X167" t="str">
        <f t="shared" si="51"/>
        <v/>
      </c>
      <c r="Y167" t="str">
        <f t="shared" si="52"/>
        <v/>
      </c>
      <c r="Z167" t="str">
        <f t="shared" si="53"/>
        <v/>
      </c>
      <c r="AA167" t="str">
        <f t="shared" si="54"/>
        <v/>
      </c>
      <c r="AB167" t="str">
        <f t="shared" si="55"/>
        <v/>
      </c>
      <c r="AC167" t="str">
        <f t="shared" si="56"/>
        <v/>
      </c>
    </row>
    <row r="168" spans="1:29">
      <c r="R168" t="str">
        <f t="shared" si="45"/>
        <v/>
      </c>
      <c r="S168" t="str">
        <f t="shared" si="46"/>
        <v/>
      </c>
      <c r="T168" t="str">
        <f t="shared" si="47"/>
        <v/>
      </c>
      <c r="U168" t="str">
        <f t="shared" si="48"/>
        <v/>
      </c>
      <c r="V168" t="str">
        <f t="shared" si="49"/>
        <v/>
      </c>
      <c r="W168" t="str">
        <f t="shared" si="50"/>
        <v/>
      </c>
      <c r="X168" t="str">
        <f t="shared" si="51"/>
        <v/>
      </c>
      <c r="Y168" t="str">
        <f t="shared" si="52"/>
        <v/>
      </c>
      <c r="Z168" t="str">
        <f t="shared" si="53"/>
        <v/>
      </c>
      <c r="AA168" t="str">
        <f t="shared" si="54"/>
        <v/>
      </c>
      <c r="AB168" t="str">
        <f t="shared" si="55"/>
        <v/>
      </c>
      <c r="AC168" t="str">
        <f t="shared" si="56"/>
        <v/>
      </c>
    </row>
    <row r="169" spans="1:29">
      <c r="R169" t="str">
        <f t="shared" si="45"/>
        <v/>
      </c>
      <c r="S169" t="str">
        <f t="shared" si="46"/>
        <v/>
      </c>
      <c r="T169" t="str">
        <f t="shared" si="47"/>
        <v/>
      </c>
      <c r="U169" t="str">
        <f t="shared" si="48"/>
        <v/>
      </c>
      <c r="V169" t="str">
        <f t="shared" si="49"/>
        <v/>
      </c>
      <c r="W169" t="str">
        <f t="shared" si="50"/>
        <v/>
      </c>
      <c r="X169" t="str">
        <f t="shared" si="51"/>
        <v/>
      </c>
      <c r="Y169" t="str">
        <f t="shared" si="52"/>
        <v/>
      </c>
      <c r="Z169" t="str">
        <f t="shared" si="53"/>
        <v/>
      </c>
      <c r="AA169" t="str">
        <f t="shared" si="54"/>
        <v/>
      </c>
      <c r="AB169" t="str">
        <f t="shared" si="55"/>
        <v/>
      </c>
      <c r="AC169" t="str">
        <f t="shared" si="56"/>
        <v/>
      </c>
    </row>
    <row r="170" spans="1:29" s="86" customFormat="1" ht="21" customHeight="1">
      <c r="A170" s="177" t="str">
        <f>A141</f>
        <v>Government Sr. Secondary School Chandawal Nagar</v>
      </c>
      <c r="B170" s="177"/>
      <c r="C170" s="177"/>
      <c r="D170" s="177"/>
      <c r="R170" t="str">
        <f>IF(R167&lt;$R$2,R167+1,"")</f>
        <v/>
      </c>
      <c r="S170" t="str">
        <f>IF(S167&lt;$S$2,S167+1,"")</f>
        <v/>
      </c>
      <c r="T170" t="str">
        <f>IF(T167&lt;$T$2,T167+1,"")</f>
        <v/>
      </c>
      <c r="U170" t="str">
        <f>IF(U167&lt;$U$2,U167+1,"")</f>
        <v/>
      </c>
      <c r="V170" t="str">
        <f>IF(V167&lt;$V$2,V167+1,"")</f>
        <v/>
      </c>
      <c r="W170" t="str">
        <f>IF(W167&lt;$W$2,W167+1,"")</f>
        <v/>
      </c>
      <c r="X170" t="str">
        <f>IF(X167&lt;$X$2,X167+1,"")</f>
        <v/>
      </c>
      <c r="Y170" t="str">
        <f>IF(Y167&lt;$Y$2,Y167+1,"")</f>
        <v/>
      </c>
      <c r="Z170" t="str">
        <f>IF(Z167&lt;$Z$2,Z167+1,"")</f>
        <v/>
      </c>
      <c r="AA170" t="str">
        <f>IF(AA167&lt;$AA$2,AA167+1,"")</f>
        <v/>
      </c>
      <c r="AB170" t="str">
        <f>IF(AB167&lt;$AB$2,AB167+1,"")</f>
        <v/>
      </c>
      <c r="AC170" t="str">
        <f>IF(AC167&lt;$AC$2,AC167+1,"")</f>
        <v/>
      </c>
    </row>
    <row r="171" spans="1:29" s="86" customFormat="1" ht="21" customHeight="1">
      <c r="A171" s="148" t="str">
        <f>A142</f>
        <v>Senior Secondary Board Exam - 2020</v>
      </c>
      <c r="B171" s="148"/>
      <c r="C171" s="148"/>
      <c r="D171" s="148"/>
      <c r="R171" t="str">
        <f t="shared" si="45"/>
        <v/>
      </c>
      <c r="S171" t="str">
        <f t="shared" si="46"/>
        <v/>
      </c>
      <c r="T171" t="str">
        <f t="shared" si="47"/>
        <v/>
      </c>
      <c r="U171" t="str">
        <f t="shared" si="48"/>
        <v/>
      </c>
      <c r="V171" t="str">
        <f t="shared" si="49"/>
        <v/>
      </c>
      <c r="W171" t="str">
        <f t="shared" si="50"/>
        <v/>
      </c>
      <c r="X171" t="str">
        <f t="shared" si="51"/>
        <v/>
      </c>
      <c r="Y171" t="str">
        <f t="shared" si="52"/>
        <v/>
      </c>
      <c r="Z171" t="str">
        <f t="shared" si="53"/>
        <v/>
      </c>
      <c r="AA171" t="str">
        <f t="shared" si="54"/>
        <v/>
      </c>
      <c r="AB171" t="str">
        <f t="shared" si="55"/>
        <v/>
      </c>
      <c r="AC171" t="str">
        <f t="shared" si="56"/>
        <v/>
      </c>
    </row>
    <row r="172" spans="1:29" s="86" customFormat="1" ht="20.100000000000001" customHeight="1">
      <c r="A172" s="83" t="s">
        <v>77</v>
      </c>
      <c r="B172" s="93">
        <f>B143</f>
        <v>43901</v>
      </c>
      <c r="C172" s="83" t="s">
        <v>76</v>
      </c>
      <c r="D172" s="92" t="str">
        <f>D143</f>
        <v>8:30 to 11:45 AM</v>
      </c>
      <c r="R172" t="str">
        <f t="shared" si="45"/>
        <v/>
      </c>
      <c r="S172" t="str">
        <f t="shared" si="46"/>
        <v/>
      </c>
      <c r="T172" t="str">
        <f t="shared" si="47"/>
        <v/>
      </c>
      <c r="U172" t="str">
        <f t="shared" si="48"/>
        <v/>
      </c>
      <c r="V172" t="str">
        <f t="shared" si="49"/>
        <v/>
      </c>
      <c r="W172" t="str">
        <f t="shared" si="50"/>
        <v/>
      </c>
      <c r="X172" t="str">
        <f t="shared" si="51"/>
        <v/>
      </c>
      <c r="Y172" t="str">
        <f t="shared" si="52"/>
        <v/>
      </c>
      <c r="Z172" t="str">
        <f t="shared" si="53"/>
        <v/>
      </c>
      <c r="AA172" t="str">
        <f t="shared" si="54"/>
        <v/>
      </c>
      <c r="AB172" t="str">
        <f t="shared" si="55"/>
        <v/>
      </c>
      <c r="AC172" t="str">
        <f t="shared" si="56"/>
        <v/>
      </c>
    </row>
    <row r="173" spans="1:29" s="86" customFormat="1" ht="21" customHeight="1">
      <c r="A173" s="178" t="s">
        <v>81</v>
      </c>
      <c r="B173" s="178"/>
      <c r="C173" s="82">
        <f>C144</f>
        <v>20040</v>
      </c>
      <c r="D173" s="39"/>
      <c r="R173" t="str">
        <f t="shared" si="45"/>
        <v/>
      </c>
      <c r="S173" t="str">
        <f t="shared" si="46"/>
        <v/>
      </c>
      <c r="T173" t="str">
        <f t="shared" si="47"/>
        <v/>
      </c>
      <c r="U173" t="str">
        <f t="shared" si="48"/>
        <v/>
      </c>
      <c r="V173" t="str">
        <f t="shared" si="49"/>
        <v/>
      </c>
      <c r="W173" t="str">
        <f t="shared" si="50"/>
        <v/>
      </c>
      <c r="X173" t="str">
        <f t="shared" si="51"/>
        <v/>
      </c>
      <c r="Y173" t="str">
        <f t="shared" si="52"/>
        <v/>
      </c>
      <c r="Z173" t="str">
        <f t="shared" si="53"/>
        <v/>
      </c>
      <c r="AA173" t="str">
        <f t="shared" si="54"/>
        <v/>
      </c>
      <c r="AB173" t="str">
        <f t="shared" si="55"/>
        <v/>
      </c>
      <c r="AC173" t="str">
        <f t="shared" si="56"/>
        <v/>
      </c>
    </row>
    <row r="174" spans="1:29" s="86" customFormat="1" ht="21" customHeight="1">
      <c r="A174" s="91" t="s">
        <v>79</v>
      </c>
      <c r="B174" s="64" t="str">
        <f>B145</f>
        <v>Political Science</v>
      </c>
      <c r="C174" s="91" t="s">
        <v>84</v>
      </c>
      <c r="D174" s="57" t="str">
        <f>IF(AND('consolidated Room Plan'!A32=""),"",'consolidated Room Plan'!A32)</f>
        <v/>
      </c>
      <c r="R174" t="str">
        <f t="shared" si="45"/>
        <v/>
      </c>
      <c r="S174" t="str">
        <f t="shared" si="46"/>
        <v/>
      </c>
      <c r="T174" t="str">
        <f t="shared" si="47"/>
        <v/>
      </c>
      <c r="U174" t="str">
        <f t="shared" si="48"/>
        <v/>
      </c>
      <c r="V174" t="str">
        <f t="shared" si="49"/>
        <v/>
      </c>
      <c r="W174" t="str">
        <f t="shared" si="50"/>
        <v/>
      </c>
      <c r="X174" t="str">
        <f t="shared" si="51"/>
        <v/>
      </c>
      <c r="Y174" t="str">
        <f t="shared" si="52"/>
        <v/>
      </c>
      <c r="Z174" t="str">
        <f t="shared" si="53"/>
        <v/>
      </c>
      <c r="AA174" t="str">
        <f t="shared" si="54"/>
        <v/>
      </c>
      <c r="AB174" t="str">
        <f t="shared" si="55"/>
        <v/>
      </c>
      <c r="AC174" t="str">
        <f t="shared" si="56"/>
        <v/>
      </c>
    </row>
    <row r="175" spans="1:29">
      <c r="A175" s="173" t="s">
        <v>85</v>
      </c>
      <c r="B175" s="173"/>
      <c r="C175" s="173"/>
      <c r="D175" s="173"/>
      <c r="R175" t="str">
        <f t="shared" si="45"/>
        <v/>
      </c>
      <c r="S175" t="str">
        <f t="shared" si="46"/>
        <v/>
      </c>
      <c r="T175" t="str">
        <f t="shared" si="47"/>
        <v/>
      </c>
      <c r="U175" t="str">
        <f t="shared" si="48"/>
        <v/>
      </c>
      <c r="V175" t="str">
        <f t="shared" si="49"/>
        <v/>
      </c>
      <c r="W175" t="str">
        <f t="shared" si="50"/>
        <v/>
      </c>
      <c r="X175" t="str">
        <f t="shared" si="51"/>
        <v/>
      </c>
      <c r="Y175" t="str">
        <f t="shared" si="52"/>
        <v/>
      </c>
      <c r="Z175" t="str">
        <f t="shared" si="53"/>
        <v/>
      </c>
      <c r="AA175" t="str">
        <f t="shared" si="54"/>
        <v/>
      </c>
      <c r="AB175" t="str">
        <f t="shared" si="55"/>
        <v/>
      </c>
      <c r="AC175" t="str">
        <f t="shared" si="56"/>
        <v/>
      </c>
    </row>
    <row r="176" spans="1:29">
      <c r="A176" s="51" t="s">
        <v>35</v>
      </c>
      <c r="B176" s="51" t="s">
        <v>36</v>
      </c>
      <c r="C176" s="52" t="s">
        <v>37</v>
      </c>
      <c r="D176" s="52" t="s">
        <v>38</v>
      </c>
      <c r="R176" t="str">
        <f t="shared" si="45"/>
        <v/>
      </c>
      <c r="S176" t="str">
        <f t="shared" si="46"/>
        <v/>
      </c>
      <c r="T176" t="str">
        <f t="shared" si="47"/>
        <v/>
      </c>
      <c r="U176" t="str">
        <f t="shared" si="48"/>
        <v/>
      </c>
      <c r="V176" t="str">
        <f t="shared" si="49"/>
        <v/>
      </c>
      <c r="W176" t="str">
        <f t="shared" si="50"/>
        <v/>
      </c>
      <c r="X176" t="str">
        <f t="shared" si="51"/>
        <v/>
      </c>
      <c r="Y176" t="str">
        <f t="shared" si="52"/>
        <v/>
      </c>
      <c r="Z176" t="str">
        <f t="shared" si="53"/>
        <v/>
      </c>
      <c r="AA176" t="str">
        <f t="shared" si="54"/>
        <v/>
      </c>
      <c r="AB176" t="str">
        <f t="shared" si="55"/>
        <v/>
      </c>
      <c r="AC176" t="str">
        <f t="shared" si="56"/>
        <v/>
      </c>
    </row>
    <row r="177" spans="1:29" ht="41.1" customHeight="1">
      <c r="A177" s="65" t="str">
        <f>IFERROR(IF(AND(B187=""),"",IF(B187=$L$50,B187+1,IF(B187=$M$50,B187+1,IF(B187=$O$50,B187+1,IF(B187=$L$51,B187+1,IF(B187=$M$51,B187+1,IF(B187=$O$51,B187+1,B187))))))),"")</f>
        <v/>
      </c>
      <c r="B177" s="65" t="str">
        <f>IFERROR(IF(AND(B188=""),"",IF(B188=$L$50,B188+1,IF(B188=$M$50,B188+1,IF(B188=$O$50,B188+1,IF(B188=$L$51,B188+1,IF(B188=$M$51,B188+1,IF(B188=$O$51,B188+1,B188))))))),"")</f>
        <v/>
      </c>
      <c r="C177" s="65" t="str">
        <f>IFERROR(IF(AND(B189=""),"",IF(B189=$L$50,B189+1,IF(B189=$M$50,B189+1,IF(B189=$O$50,B189+1,IF(B189=$L$51,B189+1,IF(B189=$M$51,B189+1,IF(B189=$O$51,B189+1,B189))))))),"")</f>
        <v/>
      </c>
      <c r="D177" s="65" t="str">
        <f>IFERROR(IF(AND(B190=""),"",IF(B190=$L$50,B190+1,IF(B190=$M$50,B190+1,IF(B190=$O$50,B190+1,IF(B190=$L$51,B190+1,IF(B190=$M$51,B190+1,IF(B190=$O$51,B190+1,B190))))))),"")</f>
        <v/>
      </c>
      <c r="R177" t="str">
        <f t="shared" si="45"/>
        <v/>
      </c>
      <c r="S177" t="str">
        <f t="shared" si="46"/>
        <v/>
      </c>
      <c r="T177" t="str">
        <f t="shared" si="47"/>
        <v/>
      </c>
      <c r="U177" t="str">
        <f t="shared" si="48"/>
        <v/>
      </c>
      <c r="V177" t="str">
        <f t="shared" si="49"/>
        <v/>
      </c>
      <c r="W177" t="str">
        <f t="shared" si="50"/>
        <v/>
      </c>
      <c r="X177" t="str">
        <f t="shared" si="51"/>
        <v/>
      </c>
      <c r="Y177" t="str">
        <f t="shared" si="52"/>
        <v/>
      </c>
      <c r="Z177" t="str">
        <f t="shared" si="53"/>
        <v/>
      </c>
      <c r="AA177" t="str">
        <f t="shared" si="54"/>
        <v/>
      </c>
      <c r="AB177" t="str">
        <f t="shared" si="55"/>
        <v/>
      </c>
      <c r="AC177" t="str">
        <f t="shared" si="56"/>
        <v/>
      </c>
    </row>
    <row r="178" spans="1:29" ht="41.1" customHeight="1">
      <c r="A178" s="65" t="str">
        <f>IFERROR(IF(AND(A177=""),"",IF(A177+1=$L$50,A177+2,IF(A177+1=$M$50,A177+2,IF(A177+1=$O$50,A177+2,IF(A177+1=$L$51,A177+2,IF(A177+1=$M$51,A177+2,IF(A177+1=$O$51,A177+2,A177+1))))))),"")</f>
        <v/>
      </c>
      <c r="B178" s="65" t="str">
        <f>IFERROR(IF(AND(B177=""),"",IF(B177+1=$L$50,B177+2,IF(B177+1=$M$50,B177+2,IF(B177+1=$O$50,B177+2,IF(B177+1=$L$51,B177+2,IF(B177+1=$M$51,B177+2,IF(B177+1=$O$51,B177+2,B177+1))))))),"")</f>
        <v/>
      </c>
      <c r="C178" s="65" t="str">
        <f>IFERROR(IF(AND(C177=""),"",IF(C177+1=$L$50,C177+2,IF(C177+1=$M$50,C177+2,IF(C177+1=$O$50,C177+2,IF(C177+1=$L$51,C177+2,IF(C177+1=$M$51,C177+2,IF(C177+1=$O$51,C177+2,C177+1))))))),"")</f>
        <v/>
      </c>
      <c r="D178" s="65" t="str">
        <f>IFERROR(IF(AND(D177=""),"",IF(D177+1=$L$50,D177+2,IF(D177+1=$M$50,D177+2,IF(D177+1=$O$50,D177+2,IF(D177+1=$L$51,D177+2,IF(D177+1=$M$51,D177+2,IF(D177+1=$O$51,D177+2,D177+1))))))),"")</f>
        <v/>
      </c>
      <c r="R178" t="str">
        <f t="shared" si="45"/>
        <v/>
      </c>
      <c r="S178" t="str">
        <f t="shared" si="46"/>
        <v/>
      </c>
      <c r="T178" t="str">
        <f t="shared" si="47"/>
        <v/>
      </c>
      <c r="U178" t="str">
        <f t="shared" si="48"/>
        <v/>
      </c>
      <c r="V178" t="str">
        <f t="shared" si="49"/>
        <v/>
      </c>
      <c r="W178" t="str">
        <f t="shared" si="50"/>
        <v/>
      </c>
      <c r="X178" t="str">
        <f t="shared" si="51"/>
        <v/>
      </c>
      <c r="Y178" t="str">
        <f t="shared" si="52"/>
        <v/>
      </c>
      <c r="Z178" t="str">
        <f t="shared" si="53"/>
        <v/>
      </c>
      <c r="AA178" t="str">
        <f t="shared" si="54"/>
        <v/>
      </c>
      <c r="AB178" t="str">
        <f t="shared" si="55"/>
        <v/>
      </c>
      <c r="AC178" t="str">
        <f t="shared" si="56"/>
        <v/>
      </c>
    </row>
    <row r="179" spans="1:29" ht="41.1" customHeight="1">
      <c r="A179" s="65" t="str">
        <f t="shared" ref="A179:A181" si="61">IFERROR(IF(AND(A178=""),"",IF(A178+1=$L$50,A178+2,IF(A178+1=$M$50,A178+2,IF(A178+1=$O$50,A178+2,IF(A178+1=$L$51,A178+2,IF(A178+1=$M$51,A178+2,IF(A178+1=$O$51,A178+2,A178+1))))))),"")</f>
        <v/>
      </c>
      <c r="B179" s="65" t="str">
        <f t="shared" ref="B179:B181" si="62">IFERROR(IF(AND(B178=""),"",IF(B178+1=$L$50,B178+2,IF(B178+1=$M$50,B178+2,IF(B178+1=$O$50,B178+2,IF(B178+1=$L$51,B178+2,IF(B178+1=$M$51,B178+2,IF(B178+1=$O$51,B178+2,B178+1))))))),"")</f>
        <v/>
      </c>
      <c r="C179" s="65" t="str">
        <f t="shared" ref="C179:C181" si="63">IFERROR(IF(AND(C178=""),"",IF(C178+1=$L$50,C178+2,IF(C178+1=$M$50,C178+2,IF(C178+1=$O$50,C178+2,IF(C178+1=$L$51,C178+2,IF(C178+1=$M$51,C178+2,IF(C178+1=$O$51,C178+2,C178+1))))))),"")</f>
        <v/>
      </c>
      <c r="D179" s="65" t="str">
        <f t="shared" ref="D179:D181" si="64">IFERROR(IF(AND(D178=""),"",IF(D178+1=$L$50,D178+2,IF(D178+1=$M$50,D178+2,IF(D178+1=$O$50,D178+2,IF(D178+1=$L$51,D178+2,IF(D178+1=$M$51,D178+2,IF(D178+1=$O$51,D178+2,D178+1))))))),"")</f>
        <v/>
      </c>
      <c r="R179" t="str">
        <f t="shared" si="45"/>
        <v/>
      </c>
      <c r="S179" t="str">
        <f t="shared" si="46"/>
        <v/>
      </c>
      <c r="T179" t="str">
        <f t="shared" si="47"/>
        <v/>
      </c>
      <c r="U179" t="str">
        <f t="shared" si="48"/>
        <v/>
      </c>
      <c r="V179" t="str">
        <f t="shared" si="49"/>
        <v/>
      </c>
      <c r="W179" t="str">
        <f t="shared" si="50"/>
        <v/>
      </c>
      <c r="X179" t="str">
        <f t="shared" si="51"/>
        <v/>
      </c>
      <c r="Y179" t="str">
        <f t="shared" si="52"/>
        <v/>
      </c>
      <c r="Z179" t="str">
        <f t="shared" si="53"/>
        <v/>
      </c>
      <c r="AA179" t="str">
        <f t="shared" si="54"/>
        <v/>
      </c>
      <c r="AB179" t="str">
        <f t="shared" si="55"/>
        <v/>
      </c>
      <c r="AC179" t="str">
        <f t="shared" si="56"/>
        <v/>
      </c>
    </row>
    <row r="180" spans="1:29" ht="41.1" customHeight="1">
      <c r="A180" s="65" t="str">
        <f t="shared" si="61"/>
        <v/>
      </c>
      <c r="B180" s="65" t="str">
        <f t="shared" si="62"/>
        <v/>
      </c>
      <c r="C180" s="65" t="str">
        <f t="shared" si="63"/>
        <v/>
      </c>
      <c r="D180" s="65" t="str">
        <f t="shared" si="64"/>
        <v/>
      </c>
      <c r="R180" t="str">
        <f t="shared" si="45"/>
        <v/>
      </c>
      <c r="S180" t="str">
        <f t="shared" si="46"/>
        <v/>
      </c>
      <c r="T180" t="str">
        <f t="shared" si="47"/>
        <v/>
      </c>
      <c r="U180" t="str">
        <f t="shared" si="48"/>
        <v/>
      </c>
      <c r="V180" t="str">
        <f t="shared" si="49"/>
        <v/>
      </c>
      <c r="W180" t="str">
        <f t="shared" si="50"/>
        <v/>
      </c>
      <c r="X180" t="str">
        <f t="shared" si="51"/>
        <v/>
      </c>
      <c r="Y180" t="str">
        <f t="shared" si="52"/>
        <v/>
      </c>
      <c r="Z180" t="str">
        <f t="shared" si="53"/>
        <v/>
      </c>
      <c r="AA180" t="str">
        <f t="shared" si="54"/>
        <v/>
      </c>
      <c r="AB180" t="str">
        <f t="shared" si="55"/>
        <v/>
      </c>
      <c r="AC180" t="str">
        <f t="shared" si="56"/>
        <v/>
      </c>
    </row>
    <row r="181" spans="1:29" ht="41.1" customHeight="1">
      <c r="A181" s="65" t="str">
        <f t="shared" si="61"/>
        <v/>
      </c>
      <c r="B181" s="65" t="str">
        <f t="shared" si="62"/>
        <v/>
      </c>
      <c r="C181" s="65" t="str">
        <f t="shared" si="63"/>
        <v/>
      </c>
      <c r="D181" s="65" t="str">
        <f t="shared" si="64"/>
        <v/>
      </c>
      <c r="R181" t="str">
        <f t="shared" si="45"/>
        <v/>
      </c>
      <c r="S181" t="str">
        <f t="shared" si="46"/>
        <v/>
      </c>
      <c r="T181" t="str">
        <f t="shared" si="47"/>
        <v/>
      </c>
      <c r="U181" t="str">
        <f t="shared" si="48"/>
        <v/>
      </c>
      <c r="V181" t="str">
        <f t="shared" si="49"/>
        <v/>
      </c>
      <c r="W181" t="str">
        <f t="shared" si="50"/>
        <v/>
      </c>
      <c r="X181" t="str">
        <f t="shared" si="51"/>
        <v/>
      </c>
      <c r="Y181" t="str">
        <f t="shared" si="52"/>
        <v/>
      </c>
      <c r="Z181" t="str">
        <f t="shared" si="53"/>
        <v/>
      </c>
      <c r="AA181" t="str">
        <f t="shared" si="54"/>
        <v/>
      </c>
      <c r="AB181" t="str">
        <f t="shared" si="55"/>
        <v/>
      </c>
      <c r="AC181" t="str">
        <f t="shared" si="56"/>
        <v/>
      </c>
    </row>
    <row r="182" spans="1:29" ht="12" customHeight="1">
      <c r="A182" s="70"/>
      <c r="B182" s="70"/>
      <c r="C182" s="70"/>
      <c r="D182" s="70"/>
      <c r="R182" t="str">
        <f t="shared" si="45"/>
        <v/>
      </c>
      <c r="S182" t="str">
        <f t="shared" si="46"/>
        <v/>
      </c>
      <c r="T182" t="str">
        <f t="shared" si="47"/>
        <v/>
      </c>
      <c r="U182" t="str">
        <f t="shared" si="48"/>
        <v/>
      </c>
      <c r="V182" t="str">
        <f t="shared" si="49"/>
        <v/>
      </c>
      <c r="W182" t="str">
        <f t="shared" si="50"/>
        <v/>
      </c>
      <c r="X182" t="str">
        <f t="shared" si="51"/>
        <v/>
      </c>
      <c r="Y182" t="str">
        <f t="shared" si="52"/>
        <v/>
      </c>
      <c r="Z182" t="str">
        <f t="shared" si="53"/>
        <v/>
      </c>
      <c r="AA182" t="str">
        <f t="shared" si="54"/>
        <v/>
      </c>
      <c r="AB182" t="str">
        <f t="shared" si="55"/>
        <v/>
      </c>
      <c r="AC182" t="str">
        <f t="shared" si="56"/>
        <v/>
      </c>
    </row>
    <row r="183" spans="1:29" ht="23.25" customHeight="1">
      <c r="A183" s="174" t="s">
        <v>86</v>
      </c>
      <c r="B183" s="73"/>
      <c r="C183" s="73"/>
      <c r="D183" s="73"/>
      <c r="R183" t="str">
        <f t="shared" si="45"/>
        <v/>
      </c>
      <c r="S183" t="str">
        <f t="shared" si="46"/>
        <v/>
      </c>
      <c r="T183" t="str">
        <f t="shared" si="47"/>
        <v/>
      </c>
      <c r="U183" t="str">
        <f t="shared" si="48"/>
        <v/>
      </c>
      <c r="V183" t="str">
        <f t="shared" si="49"/>
        <v/>
      </c>
      <c r="W183" t="str">
        <f t="shared" si="50"/>
        <v/>
      </c>
      <c r="X183" t="str">
        <f t="shared" si="51"/>
        <v/>
      </c>
      <c r="Y183" t="str">
        <f t="shared" si="52"/>
        <v/>
      </c>
      <c r="Z183" t="str">
        <f t="shared" si="53"/>
        <v/>
      </c>
      <c r="AA183" t="str">
        <f t="shared" si="54"/>
        <v/>
      </c>
      <c r="AB183" t="str">
        <f t="shared" si="55"/>
        <v/>
      </c>
      <c r="AC183" t="str">
        <f t="shared" si="56"/>
        <v/>
      </c>
    </row>
    <row r="184" spans="1:29" ht="15" customHeight="1">
      <c r="A184" s="174"/>
      <c r="B184" s="73"/>
      <c r="C184" s="73"/>
      <c r="D184" s="73"/>
      <c r="R184" t="str">
        <f t="shared" si="45"/>
        <v/>
      </c>
      <c r="S184" t="str">
        <f t="shared" si="46"/>
        <v/>
      </c>
      <c r="T184" t="str">
        <f t="shared" si="47"/>
        <v/>
      </c>
      <c r="U184" t="str">
        <f t="shared" si="48"/>
        <v/>
      </c>
      <c r="V184" t="str">
        <f t="shared" si="49"/>
        <v/>
      </c>
      <c r="W184" t="str">
        <f t="shared" si="50"/>
        <v/>
      </c>
      <c r="X184" t="str">
        <f t="shared" si="51"/>
        <v/>
      </c>
      <c r="Y184" t="str">
        <f t="shared" si="52"/>
        <v/>
      </c>
      <c r="Z184" t="str">
        <f t="shared" si="53"/>
        <v/>
      </c>
      <c r="AA184" t="str">
        <f t="shared" si="54"/>
        <v/>
      </c>
      <c r="AB184" t="str">
        <f t="shared" si="55"/>
        <v/>
      </c>
      <c r="AC184" t="str">
        <f t="shared" si="56"/>
        <v/>
      </c>
    </row>
    <row r="185" spans="1:29" ht="23.25" customHeight="1">
      <c r="A185" s="85"/>
      <c r="B185" s="69"/>
      <c r="C185" s="85" t="s">
        <v>87</v>
      </c>
      <c r="D185" s="77" t="str">
        <f>IF(AND(B183="",C183="",D183="",B184="",C184="",D184=""),"",COUNTIF(B183:D184,"&gt;0"))</f>
        <v/>
      </c>
      <c r="R185" t="str">
        <f t="shared" si="45"/>
        <v/>
      </c>
      <c r="S185" t="str">
        <f t="shared" si="46"/>
        <v/>
      </c>
      <c r="T185" t="str">
        <f t="shared" si="47"/>
        <v/>
      </c>
      <c r="U185" t="str">
        <f t="shared" si="48"/>
        <v/>
      </c>
      <c r="V185" t="str">
        <f t="shared" si="49"/>
        <v/>
      </c>
      <c r="W185" t="str">
        <f t="shared" si="50"/>
        <v/>
      </c>
      <c r="X185" t="str">
        <f t="shared" si="51"/>
        <v/>
      </c>
      <c r="Y185" t="str">
        <f t="shared" si="52"/>
        <v/>
      </c>
      <c r="Z185" t="str">
        <f t="shared" si="53"/>
        <v/>
      </c>
      <c r="AA185" t="str">
        <f t="shared" si="54"/>
        <v/>
      </c>
      <c r="AB185" t="str">
        <f t="shared" si="55"/>
        <v/>
      </c>
      <c r="AC185" t="str">
        <f t="shared" si="56"/>
        <v/>
      </c>
    </row>
    <row r="186" spans="1:29" ht="24" customHeight="1">
      <c r="A186" s="84" t="s">
        <v>8</v>
      </c>
      <c r="B186" s="175" t="s">
        <v>9</v>
      </c>
      <c r="C186" s="175"/>
      <c r="D186" s="68" t="s">
        <v>20</v>
      </c>
      <c r="R186" t="str">
        <f t="shared" si="45"/>
        <v/>
      </c>
      <c r="S186" t="str">
        <f t="shared" si="46"/>
        <v/>
      </c>
      <c r="T186" t="str">
        <f t="shared" si="47"/>
        <v/>
      </c>
      <c r="U186" t="str">
        <f t="shared" si="48"/>
        <v/>
      </c>
      <c r="V186" t="str">
        <f t="shared" si="49"/>
        <v/>
      </c>
      <c r="W186" t="str">
        <f t="shared" si="50"/>
        <v/>
      </c>
      <c r="X186" t="str">
        <f t="shared" si="51"/>
        <v/>
      </c>
      <c r="Y186" t="str">
        <f t="shared" si="52"/>
        <v/>
      </c>
      <c r="Z186" t="str">
        <f t="shared" si="53"/>
        <v/>
      </c>
      <c r="AA186" t="str">
        <f t="shared" si="54"/>
        <v/>
      </c>
      <c r="AB186" t="str">
        <f t="shared" si="55"/>
        <v/>
      </c>
      <c r="AC186" t="str">
        <f t="shared" si="56"/>
        <v/>
      </c>
    </row>
    <row r="187" spans="1:29" ht="24" customHeight="1">
      <c r="A187" s="75" t="str">
        <f>IF(AND('consolidated Room Plan'!B32=""),"",'consolidated Room Plan'!B32)</f>
        <v/>
      </c>
      <c r="B187" s="75" t="str">
        <f>IF(AND('consolidated Room Plan'!C32=""),"",'consolidated Room Plan'!C32)</f>
        <v/>
      </c>
      <c r="C187" s="75" t="str">
        <f>IF(AND('consolidated Room Plan'!E32=""),"",'consolidated Room Plan'!E32)</f>
        <v/>
      </c>
      <c r="D187" s="75" t="str">
        <f>IF(AND('consolidated Room Plan'!G32=""),"",'consolidated Room Plan'!G32)</f>
        <v/>
      </c>
      <c r="R187" t="str">
        <f t="shared" si="45"/>
        <v/>
      </c>
      <c r="S187" t="str">
        <f t="shared" si="46"/>
        <v/>
      </c>
      <c r="T187" t="str">
        <f t="shared" si="47"/>
        <v/>
      </c>
      <c r="U187" t="str">
        <f t="shared" si="48"/>
        <v/>
      </c>
      <c r="V187" t="str">
        <f t="shared" si="49"/>
        <v/>
      </c>
      <c r="W187" t="str">
        <f t="shared" si="50"/>
        <v/>
      </c>
      <c r="X187" t="str">
        <f t="shared" si="51"/>
        <v/>
      </c>
      <c r="Y187" t="str">
        <f t="shared" si="52"/>
        <v/>
      </c>
      <c r="Z187" t="str">
        <f t="shared" si="53"/>
        <v/>
      </c>
      <c r="AA187" t="str">
        <f t="shared" si="54"/>
        <v/>
      </c>
      <c r="AB187" t="str">
        <f t="shared" si="55"/>
        <v/>
      </c>
      <c r="AC187" t="str">
        <f t="shared" si="56"/>
        <v/>
      </c>
    </row>
    <row r="188" spans="1:29" ht="24" customHeight="1">
      <c r="A188" s="75" t="str">
        <f>IF(AND('consolidated Room Plan'!B33=""),"",'consolidated Room Plan'!B33)</f>
        <v/>
      </c>
      <c r="B188" s="75" t="str">
        <f>IF(AND('consolidated Room Plan'!C33=""),"",'consolidated Room Plan'!C33)</f>
        <v/>
      </c>
      <c r="C188" s="75" t="str">
        <f>IF(AND('consolidated Room Plan'!E33=""),"",'consolidated Room Plan'!E33)</f>
        <v/>
      </c>
      <c r="D188" s="75" t="str">
        <f>IF(AND('consolidated Room Plan'!G33=""),"",'consolidated Room Plan'!G33)</f>
        <v/>
      </c>
      <c r="R188" t="str">
        <f t="shared" si="45"/>
        <v/>
      </c>
      <c r="S188" t="str">
        <f t="shared" si="46"/>
        <v/>
      </c>
      <c r="T188" t="str">
        <f t="shared" si="47"/>
        <v/>
      </c>
      <c r="U188" t="str">
        <f t="shared" si="48"/>
        <v/>
      </c>
      <c r="V188" t="str">
        <f t="shared" si="49"/>
        <v/>
      </c>
      <c r="W188" t="str">
        <f t="shared" si="50"/>
        <v/>
      </c>
      <c r="X188" t="str">
        <f t="shared" si="51"/>
        <v/>
      </c>
      <c r="Y188" t="str">
        <f t="shared" si="52"/>
        <v/>
      </c>
      <c r="Z188" t="str">
        <f t="shared" si="53"/>
        <v/>
      </c>
      <c r="AA188" t="str">
        <f t="shared" si="54"/>
        <v/>
      </c>
      <c r="AB188" t="str">
        <f t="shared" si="55"/>
        <v/>
      </c>
      <c r="AC188" t="str">
        <f t="shared" si="56"/>
        <v/>
      </c>
    </row>
    <row r="189" spans="1:29" ht="18" customHeight="1">
      <c r="A189" s="75" t="str">
        <f>IF(AND('consolidated Room Plan'!B34=""),"",'consolidated Room Plan'!B34)</f>
        <v/>
      </c>
      <c r="B189" s="75" t="str">
        <f>IF(AND('consolidated Room Plan'!C34=""),"",'consolidated Room Plan'!C34)</f>
        <v/>
      </c>
      <c r="C189" s="75" t="str">
        <f>IF(AND('consolidated Room Plan'!E34=""),"",'consolidated Room Plan'!E34)</f>
        <v/>
      </c>
      <c r="D189" s="75" t="str">
        <f>IF(AND('consolidated Room Plan'!G34=""),"",'consolidated Room Plan'!G34)</f>
        <v/>
      </c>
      <c r="R189" t="str">
        <f t="shared" si="45"/>
        <v/>
      </c>
      <c r="S189" t="str">
        <f t="shared" si="46"/>
        <v/>
      </c>
      <c r="T189" t="str">
        <f t="shared" si="47"/>
        <v/>
      </c>
      <c r="U189" t="str">
        <f t="shared" si="48"/>
        <v/>
      </c>
      <c r="V189" t="str">
        <f t="shared" si="49"/>
        <v/>
      </c>
      <c r="W189" t="str">
        <f t="shared" si="50"/>
        <v/>
      </c>
      <c r="X189" t="str">
        <f t="shared" si="51"/>
        <v/>
      </c>
      <c r="Y189" t="str">
        <f t="shared" si="52"/>
        <v/>
      </c>
      <c r="Z189" t="str">
        <f t="shared" si="53"/>
        <v/>
      </c>
      <c r="AA189" t="str">
        <f t="shared" si="54"/>
        <v/>
      </c>
      <c r="AB189" t="str">
        <f t="shared" si="55"/>
        <v/>
      </c>
      <c r="AC189" t="str">
        <f t="shared" si="56"/>
        <v/>
      </c>
    </row>
    <row r="190" spans="1:29" ht="18" customHeight="1">
      <c r="A190" s="75" t="str">
        <f>IF(AND('consolidated Room Plan'!B35=""),"",'consolidated Room Plan'!B35)</f>
        <v/>
      </c>
      <c r="B190" s="75" t="str">
        <f>IF(AND('consolidated Room Plan'!C35=""),"",'consolidated Room Plan'!C35)</f>
        <v/>
      </c>
      <c r="C190" s="75" t="str">
        <f>IF(AND('consolidated Room Plan'!E35=""),"",'consolidated Room Plan'!E35)</f>
        <v/>
      </c>
      <c r="D190" s="75" t="str">
        <f>IF(AND('consolidated Room Plan'!G35=""),"",'consolidated Room Plan'!G35)</f>
        <v/>
      </c>
      <c r="R190" t="str">
        <f t="shared" si="45"/>
        <v/>
      </c>
      <c r="S190" t="str">
        <f t="shared" si="46"/>
        <v/>
      </c>
      <c r="T190" t="str">
        <f t="shared" si="47"/>
        <v/>
      </c>
      <c r="U190" t="str">
        <f t="shared" si="48"/>
        <v/>
      </c>
      <c r="V190" t="str">
        <f t="shared" si="49"/>
        <v/>
      </c>
      <c r="W190" t="str">
        <f t="shared" si="50"/>
        <v/>
      </c>
      <c r="X190" t="str">
        <f t="shared" si="51"/>
        <v/>
      </c>
      <c r="Y190" t="str">
        <f t="shared" si="52"/>
        <v/>
      </c>
      <c r="Z190" t="str">
        <f t="shared" si="53"/>
        <v/>
      </c>
      <c r="AA190" t="str">
        <f t="shared" si="54"/>
        <v/>
      </c>
      <c r="AB190" t="str">
        <f t="shared" si="55"/>
        <v/>
      </c>
      <c r="AC190" t="str">
        <f t="shared" si="56"/>
        <v/>
      </c>
    </row>
    <row r="191" spans="1:29" ht="24" customHeight="1">
      <c r="A191" s="75"/>
      <c r="B191" s="63"/>
      <c r="C191" s="84" t="s">
        <v>88</v>
      </c>
      <c r="D191" s="76">
        <f>SUM(D187:D190)</f>
        <v>0</v>
      </c>
      <c r="R191" t="str">
        <f t="shared" si="45"/>
        <v/>
      </c>
      <c r="S191" t="str">
        <f t="shared" si="46"/>
        <v/>
      </c>
      <c r="T191" t="str">
        <f t="shared" si="47"/>
        <v/>
      </c>
      <c r="U191" t="str">
        <f t="shared" si="48"/>
        <v/>
      </c>
      <c r="V191" t="str">
        <f t="shared" si="49"/>
        <v/>
      </c>
      <c r="W191" t="str">
        <f t="shared" si="50"/>
        <v/>
      </c>
      <c r="X191" t="str">
        <f t="shared" si="51"/>
        <v/>
      </c>
      <c r="Y191" t="str">
        <f t="shared" si="52"/>
        <v/>
      </c>
      <c r="Z191" t="str">
        <f t="shared" si="53"/>
        <v/>
      </c>
      <c r="AA191" t="str">
        <f t="shared" si="54"/>
        <v/>
      </c>
      <c r="AB191" t="str">
        <f t="shared" si="55"/>
        <v/>
      </c>
      <c r="AC191" t="str">
        <f t="shared" si="56"/>
        <v/>
      </c>
    </row>
    <row r="192" spans="1:29" ht="24" customHeight="1">
      <c r="A192" s="75"/>
      <c r="B192" s="63"/>
      <c r="C192" s="84"/>
      <c r="D192" s="76"/>
      <c r="R192" t="str">
        <f t="shared" si="45"/>
        <v/>
      </c>
      <c r="S192" t="str">
        <f t="shared" si="46"/>
        <v/>
      </c>
      <c r="T192" t="str">
        <f t="shared" si="47"/>
        <v/>
      </c>
      <c r="U192" t="str">
        <f t="shared" si="48"/>
        <v/>
      </c>
      <c r="V192" t="str">
        <f t="shared" si="49"/>
        <v/>
      </c>
      <c r="W192" t="str">
        <f t="shared" si="50"/>
        <v/>
      </c>
      <c r="X192" t="str">
        <f t="shared" si="51"/>
        <v/>
      </c>
      <c r="Y192" t="str">
        <f t="shared" si="52"/>
        <v/>
      </c>
      <c r="Z192" t="str">
        <f t="shared" si="53"/>
        <v/>
      </c>
      <c r="AA192" t="str">
        <f t="shared" si="54"/>
        <v/>
      </c>
      <c r="AB192" t="str">
        <f t="shared" si="55"/>
        <v/>
      </c>
      <c r="AC192" t="str">
        <f t="shared" si="56"/>
        <v/>
      </c>
    </row>
    <row r="193" spans="1:29" ht="24" customHeight="1">
      <c r="A193" s="75"/>
      <c r="B193" s="63"/>
      <c r="C193" s="84"/>
      <c r="D193" s="76"/>
      <c r="R193" t="str">
        <f t="shared" si="45"/>
        <v/>
      </c>
      <c r="S193" t="str">
        <f t="shared" si="46"/>
        <v/>
      </c>
      <c r="T193" t="str">
        <f t="shared" si="47"/>
        <v/>
      </c>
      <c r="U193" t="str">
        <f t="shared" si="48"/>
        <v/>
      </c>
      <c r="V193" t="str">
        <f t="shared" si="49"/>
        <v/>
      </c>
      <c r="W193" t="str">
        <f t="shared" si="50"/>
        <v/>
      </c>
      <c r="X193" t="str">
        <f t="shared" si="51"/>
        <v/>
      </c>
      <c r="Y193" t="str">
        <f t="shared" si="52"/>
        <v/>
      </c>
      <c r="Z193" t="str">
        <f t="shared" si="53"/>
        <v/>
      </c>
      <c r="AA193" t="str">
        <f t="shared" si="54"/>
        <v/>
      </c>
      <c r="AB193" t="str">
        <f t="shared" si="55"/>
        <v/>
      </c>
      <c r="AC193" t="str">
        <f t="shared" si="56"/>
        <v/>
      </c>
    </row>
    <row r="194" spans="1:29" ht="24" customHeight="1">
      <c r="A194" s="75"/>
      <c r="B194" s="63"/>
      <c r="C194" s="63"/>
      <c r="D194" s="61"/>
      <c r="R194" t="str">
        <f t="shared" si="45"/>
        <v/>
      </c>
      <c r="S194" t="str">
        <f t="shared" si="46"/>
        <v/>
      </c>
      <c r="T194" t="str">
        <f t="shared" si="47"/>
        <v/>
      </c>
      <c r="U194" t="str">
        <f t="shared" si="48"/>
        <v/>
      </c>
      <c r="V194" t="str">
        <f t="shared" si="49"/>
        <v/>
      </c>
      <c r="W194" t="str">
        <f t="shared" si="50"/>
        <v/>
      </c>
      <c r="X194" t="str">
        <f t="shared" si="51"/>
        <v/>
      </c>
      <c r="Y194" t="str">
        <f t="shared" si="52"/>
        <v/>
      </c>
      <c r="Z194" t="str">
        <f t="shared" si="53"/>
        <v/>
      </c>
      <c r="AA194" t="str">
        <f t="shared" si="54"/>
        <v/>
      </c>
      <c r="AB194" t="str">
        <f t="shared" si="55"/>
        <v/>
      </c>
      <c r="AC194" t="str">
        <f t="shared" si="56"/>
        <v/>
      </c>
    </row>
    <row r="195" spans="1:29" ht="24" customHeight="1">
      <c r="A195" s="176" t="s">
        <v>89</v>
      </c>
      <c r="B195" s="176"/>
      <c r="C195" s="176" t="s">
        <v>90</v>
      </c>
      <c r="D195" s="176"/>
      <c r="R195" t="str">
        <f t="shared" si="45"/>
        <v/>
      </c>
      <c r="S195" t="str">
        <f t="shared" si="46"/>
        <v/>
      </c>
      <c r="T195" t="str">
        <f t="shared" si="47"/>
        <v/>
      </c>
      <c r="U195" t="str">
        <f t="shared" si="48"/>
        <v/>
      </c>
      <c r="V195" t="str">
        <f t="shared" si="49"/>
        <v/>
      </c>
      <c r="W195" t="str">
        <f t="shared" si="50"/>
        <v/>
      </c>
      <c r="X195" t="str">
        <f t="shared" si="51"/>
        <v/>
      </c>
      <c r="Y195" t="str">
        <f t="shared" si="52"/>
        <v/>
      </c>
      <c r="Z195" t="str">
        <f t="shared" si="53"/>
        <v/>
      </c>
      <c r="AA195" t="str">
        <f t="shared" si="54"/>
        <v/>
      </c>
      <c r="AB195" t="str">
        <f t="shared" si="55"/>
        <v/>
      </c>
      <c r="AC195" t="str">
        <f t="shared" si="56"/>
        <v/>
      </c>
    </row>
    <row r="196" spans="1:29">
      <c r="R196" t="str">
        <f t="shared" si="45"/>
        <v/>
      </c>
      <c r="S196" t="str">
        <f t="shared" si="46"/>
        <v/>
      </c>
      <c r="T196" t="str">
        <f t="shared" si="47"/>
        <v/>
      </c>
      <c r="U196" t="str">
        <f t="shared" si="48"/>
        <v/>
      </c>
      <c r="V196" t="str">
        <f t="shared" si="49"/>
        <v/>
      </c>
      <c r="W196" t="str">
        <f t="shared" si="50"/>
        <v/>
      </c>
      <c r="X196" t="str">
        <f t="shared" si="51"/>
        <v/>
      </c>
      <c r="Y196" t="str">
        <f t="shared" si="52"/>
        <v/>
      </c>
      <c r="Z196" t="str">
        <f t="shared" si="53"/>
        <v/>
      </c>
      <c r="AA196" t="str">
        <f t="shared" si="54"/>
        <v/>
      </c>
      <c r="AB196" t="str">
        <f t="shared" si="55"/>
        <v/>
      </c>
      <c r="AC196" t="str">
        <f t="shared" si="56"/>
        <v/>
      </c>
    </row>
    <row r="197" spans="1:29">
      <c r="R197" t="str">
        <f t="shared" si="45"/>
        <v/>
      </c>
      <c r="S197" t="str">
        <f t="shared" si="46"/>
        <v/>
      </c>
      <c r="T197" t="str">
        <f t="shared" si="47"/>
        <v/>
      </c>
      <c r="U197" t="str">
        <f t="shared" si="48"/>
        <v/>
      </c>
      <c r="V197" t="str">
        <f t="shared" si="49"/>
        <v/>
      </c>
      <c r="W197" t="str">
        <f t="shared" si="50"/>
        <v/>
      </c>
      <c r="X197" t="str">
        <f t="shared" si="51"/>
        <v/>
      </c>
      <c r="Y197" t="str">
        <f t="shared" si="52"/>
        <v/>
      </c>
      <c r="Z197" t="str">
        <f t="shared" si="53"/>
        <v/>
      </c>
      <c r="AA197" t="str">
        <f t="shared" si="54"/>
        <v/>
      </c>
      <c r="AB197" t="str">
        <f t="shared" si="55"/>
        <v/>
      </c>
      <c r="AC197" t="str">
        <f t="shared" si="56"/>
        <v/>
      </c>
    </row>
    <row r="198" spans="1:29">
      <c r="R198" t="str">
        <f t="shared" ref="R198" si="65">IF(R197&lt;$R$2,R197+1,"")</f>
        <v/>
      </c>
      <c r="S198" t="str">
        <f t="shared" ref="S198" si="66">IF(S197&lt;$S$2,S197+1,"")</f>
        <v/>
      </c>
      <c r="T198" t="str">
        <f t="shared" ref="T198" si="67">IF(T197&lt;$T$2,T197+1,"")</f>
        <v/>
      </c>
      <c r="U198" t="str">
        <f t="shared" ref="U198" si="68">IF(U197&lt;$U$2,U197+1,"")</f>
        <v/>
      </c>
      <c r="V198" t="str">
        <f t="shared" ref="V198" si="69">IF(V197&lt;$V$2,V197+1,"")</f>
        <v/>
      </c>
      <c r="W198" t="str">
        <f t="shared" ref="W198" si="70">IF(W197&lt;$W$2,W197+1,"")</f>
        <v/>
      </c>
      <c r="X198" t="str">
        <f t="shared" ref="X198" si="71">IF(X197&lt;$X$2,X197+1,"")</f>
        <v/>
      </c>
      <c r="Y198" t="str">
        <f t="shared" ref="Y198" si="72">IF(Y197&lt;$Y$2,Y197+1,"")</f>
        <v/>
      </c>
      <c r="Z198" t="str">
        <f t="shared" ref="Z198" si="73">IF(Z197&lt;$Z$2,Z197+1,"")</f>
        <v/>
      </c>
      <c r="AA198" t="str">
        <f t="shared" ref="AA198" si="74">IF(AA197&lt;$AA$2,AA197+1,"")</f>
        <v/>
      </c>
      <c r="AB198" t="str">
        <f t="shared" ref="AB198" si="75">IF(AB197&lt;$AB$2,AB197+1,"")</f>
        <v/>
      </c>
      <c r="AC198" t="str">
        <f t="shared" ref="AC198" si="76">IF(AC197&lt;$AC$2,AC197+1,"")</f>
        <v/>
      </c>
    </row>
    <row r="199" spans="1:29" s="86" customFormat="1" ht="21" customHeight="1">
      <c r="A199" s="177" t="str">
        <f>A170</f>
        <v>Government Sr. Secondary School Chandawal Nagar</v>
      </c>
      <c r="B199" s="177"/>
      <c r="C199" s="177"/>
      <c r="D199" s="177"/>
      <c r="R199" t="str">
        <f>IF(R196&lt;$R$2,R196+1,"")</f>
        <v/>
      </c>
      <c r="S199" t="str">
        <f>IF(S196&lt;$S$2,S196+1,"")</f>
        <v/>
      </c>
      <c r="T199" t="str">
        <f>IF(T196&lt;$T$2,T196+1,"")</f>
        <v/>
      </c>
      <c r="U199" t="str">
        <f>IF(U196&lt;$U$2,U196+1,"")</f>
        <v/>
      </c>
      <c r="V199" t="str">
        <f>IF(V196&lt;$V$2,V196+1,"")</f>
        <v/>
      </c>
      <c r="W199" t="str">
        <f>IF(W196&lt;$W$2,W196+1,"")</f>
        <v/>
      </c>
      <c r="X199" t="str">
        <f>IF(X196&lt;$X$2,X196+1,"")</f>
        <v/>
      </c>
      <c r="Y199" t="str">
        <f>IF(Y196&lt;$Y$2,Y196+1,"")</f>
        <v/>
      </c>
      <c r="Z199" t="str">
        <f>IF(Z196&lt;$Z$2,Z196+1,"")</f>
        <v/>
      </c>
      <c r="AA199" t="str">
        <f>IF(AA196&lt;$AA$2,AA196+1,"")</f>
        <v/>
      </c>
      <c r="AB199" t="str">
        <f>IF(AB196&lt;$AB$2,AB196+1,"")</f>
        <v/>
      </c>
      <c r="AC199" t="str">
        <f>IF(AC196&lt;$AC$2,AC196+1,"")</f>
        <v/>
      </c>
    </row>
    <row r="200" spans="1:29" s="86" customFormat="1" ht="21" customHeight="1">
      <c r="A200" s="148" t="str">
        <f>A171</f>
        <v>Senior Secondary Board Exam - 2020</v>
      </c>
      <c r="B200" s="148"/>
      <c r="C200" s="148"/>
      <c r="D200" s="148"/>
      <c r="R200" t="str">
        <f t="shared" ref="R200:R227" si="77">IF(R199&lt;$R$2,R199+1,"")</f>
        <v/>
      </c>
      <c r="S200" t="str">
        <f t="shared" ref="S200:S227" si="78">IF(S199&lt;$S$2,S199+1,"")</f>
        <v/>
      </c>
      <c r="T200" t="str">
        <f t="shared" ref="T200:T227" si="79">IF(T199&lt;$T$2,T199+1,"")</f>
        <v/>
      </c>
      <c r="U200" t="str">
        <f t="shared" ref="U200:U227" si="80">IF(U199&lt;$U$2,U199+1,"")</f>
        <v/>
      </c>
      <c r="V200" t="str">
        <f t="shared" ref="V200:V227" si="81">IF(V199&lt;$V$2,V199+1,"")</f>
        <v/>
      </c>
      <c r="W200" t="str">
        <f t="shared" ref="W200:W227" si="82">IF(W199&lt;$W$2,W199+1,"")</f>
        <v/>
      </c>
      <c r="X200" t="str">
        <f t="shared" ref="X200:X227" si="83">IF(X199&lt;$X$2,X199+1,"")</f>
        <v/>
      </c>
      <c r="Y200" t="str">
        <f t="shared" ref="Y200:Y227" si="84">IF(Y199&lt;$Y$2,Y199+1,"")</f>
        <v/>
      </c>
      <c r="Z200" t="str">
        <f t="shared" ref="Z200:Z227" si="85">IF(Z199&lt;$Z$2,Z199+1,"")</f>
        <v/>
      </c>
      <c r="AA200" t="str">
        <f t="shared" ref="AA200:AA227" si="86">IF(AA199&lt;$AA$2,AA199+1,"")</f>
        <v/>
      </c>
      <c r="AB200" t="str">
        <f t="shared" ref="AB200:AB227" si="87">IF(AB199&lt;$AB$2,AB199+1,"")</f>
        <v/>
      </c>
      <c r="AC200" t="str">
        <f t="shared" ref="AC200:AC227" si="88">IF(AC199&lt;$AC$2,AC199+1,"")</f>
        <v/>
      </c>
    </row>
    <row r="201" spans="1:29" s="86" customFormat="1" ht="20.100000000000001" customHeight="1">
      <c r="A201" s="83" t="s">
        <v>77</v>
      </c>
      <c r="B201" s="93">
        <f>B172</f>
        <v>43901</v>
      </c>
      <c r="C201" s="83" t="s">
        <v>76</v>
      </c>
      <c r="D201" s="92" t="str">
        <f>D172</f>
        <v>8:30 to 11:45 AM</v>
      </c>
      <c r="R201" t="str">
        <f t="shared" si="77"/>
        <v/>
      </c>
      <c r="S201" t="str">
        <f t="shared" si="78"/>
        <v/>
      </c>
      <c r="T201" t="str">
        <f t="shared" si="79"/>
        <v/>
      </c>
      <c r="U201" t="str">
        <f t="shared" si="80"/>
        <v/>
      </c>
      <c r="V201" t="str">
        <f t="shared" si="81"/>
        <v/>
      </c>
      <c r="W201" t="str">
        <f t="shared" si="82"/>
        <v/>
      </c>
      <c r="X201" t="str">
        <f t="shared" si="83"/>
        <v/>
      </c>
      <c r="Y201" t="str">
        <f t="shared" si="84"/>
        <v/>
      </c>
      <c r="Z201" t="str">
        <f t="shared" si="85"/>
        <v/>
      </c>
      <c r="AA201" t="str">
        <f t="shared" si="86"/>
        <v/>
      </c>
      <c r="AB201" t="str">
        <f t="shared" si="87"/>
        <v/>
      </c>
      <c r="AC201" t="str">
        <f t="shared" si="88"/>
        <v/>
      </c>
    </row>
    <row r="202" spans="1:29" s="86" customFormat="1" ht="21" customHeight="1">
      <c r="A202" s="178" t="s">
        <v>81</v>
      </c>
      <c r="B202" s="178"/>
      <c r="C202" s="82">
        <f>C173</f>
        <v>20040</v>
      </c>
      <c r="D202" s="39"/>
      <c r="R202" t="str">
        <f t="shared" si="77"/>
        <v/>
      </c>
      <c r="S202" t="str">
        <f t="shared" si="78"/>
        <v/>
      </c>
      <c r="T202" t="str">
        <f t="shared" si="79"/>
        <v/>
      </c>
      <c r="U202" t="str">
        <f t="shared" si="80"/>
        <v/>
      </c>
      <c r="V202" t="str">
        <f t="shared" si="81"/>
        <v/>
      </c>
      <c r="W202" t="str">
        <f t="shared" si="82"/>
        <v/>
      </c>
      <c r="X202" t="str">
        <f t="shared" si="83"/>
        <v/>
      </c>
      <c r="Y202" t="str">
        <f t="shared" si="84"/>
        <v/>
      </c>
      <c r="Z202" t="str">
        <f t="shared" si="85"/>
        <v/>
      </c>
      <c r="AA202" t="str">
        <f t="shared" si="86"/>
        <v/>
      </c>
      <c r="AB202" t="str">
        <f t="shared" si="87"/>
        <v/>
      </c>
      <c r="AC202" t="str">
        <f t="shared" si="88"/>
        <v/>
      </c>
    </row>
    <row r="203" spans="1:29" s="86" customFormat="1" ht="21" customHeight="1">
      <c r="A203" s="91" t="s">
        <v>79</v>
      </c>
      <c r="B203" s="64" t="str">
        <f>B174</f>
        <v>Political Science</v>
      </c>
      <c r="C203" s="91" t="s">
        <v>84</v>
      </c>
      <c r="D203" s="57" t="str">
        <f>IF(AND('consolidated Room Plan'!A36=""),"",'consolidated Room Plan'!A36)</f>
        <v/>
      </c>
      <c r="R203" t="str">
        <f t="shared" si="77"/>
        <v/>
      </c>
      <c r="S203" t="str">
        <f t="shared" si="78"/>
        <v/>
      </c>
      <c r="T203" t="str">
        <f t="shared" si="79"/>
        <v/>
      </c>
      <c r="U203" t="str">
        <f t="shared" si="80"/>
        <v/>
      </c>
      <c r="V203" t="str">
        <f t="shared" si="81"/>
        <v/>
      </c>
      <c r="W203" t="str">
        <f t="shared" si="82"/>
        <v/>
      </c>
      <c r="X203" t="str">
        <f t="shared" si="83"/>
        <v/>
      </c>
      <c r="Y203" t="str">
        <f t="shared" si="84"/>
        <v/>
      </c>
      <c r="Z203" t="str">
        <f t="shared" si="85"/>
        <v/>
      </c>
      <c r="AA203" t="str">
        <f t="shared" si="86"/>
        <v/>
      </c>
      <c r="AB203" t="str">
        <f t="shared" si="87"/>
        <v/>
      </c>
      <c r="AC203" t="str">
        <f t="shared" si="88"/>
        <v/>
      </c>
    </row>
    <row r="204" spans="1:29">
      <c r="A204" s="173" t="s">
        <v>85</v>
      </c>
      <c r="B204" s="173"/>
      <c r="C204" s="173"/>
      <c r="D204" s="173"/>
      <c r="R204" t="str">
        <f t="shared" si="77"/>
        <v/>
      </c>
      <c r="S204" t="str">
        <f t="shared" si="78"/>
        <v/>
      </c>
      <c r="T204" t="str">
        <f t="shared" si="79"/>
        <v/>
      </c>
      <c r="U204" t="str">
        <f t="shared" si="80"/>
        <v/>
      </c>
      <c r="V204" t="str">
        <f t="shared" si="81"/>
        <v/>
      </c>
      <c r="W204" t="str">
        <f t="shared" si="82"/>
        <v/>
      </c>
      <c r="X204" t="str">
        <f t="shared" si="83"/>
        <v/>
      </c>
      <c r="Y204" t="str">
        <f t="shared" si="84"/>
        <v/>
      </c>
      <c r="Z204" t="str">
        <f t="shared" si="85"/>
        <v/>
      </c>
      <c r="AA204" t="str">
        <f t="shared" si="86"/>
        <v/>
      </c>
      <c r="AB204" t="str">
        <f t="shared" si="87"/>
        <v/>
      </c>
      <c r="AC204" t="str">
        <f t="shared" si="88"/>
        <v/>
      </c>
    </row>
    <row r="205" spans="1:29">
      <c r="A205" s="51" t="s">
        <v>35</v>
      </c>
      <c r="B205" s="51" t="s">
        <v>36</v>
      </c>
      <c r="C205" s="52" t="s">
        <v>37</v>
      </c>
      <c r="D205" s="52" t="s">
        <v>38</v>
      </c>
      <c r="R205" t="str">
        <f t="shared" si="77"/>
        <v/>
      </c>
      <c r="S205" t="str">
        <f t="shared" si="78"/>
        <v/>
      </c>
      <c r="T205" t="str">
        <f t="shared" si="79"/>
        <v/>
      </c>
      <c r="U205" t="str">
        <f t="shared" si="80"/>
        <v/>
      </c>
      <c r="V205" t="str">
        <f t="shared" si="81"/>
        <v/>
      </c>
      <c r="W205" t="str">
        <f t="shared" si="82"/>
        <v/>
      </c>
      <c r="X205" t="str">
        <f t="shared" si="83"/>
        <v/>
      </c>
      <c r="Y205" t="str">
        <f t="shared" si="84"/>
        <v/>
      </c>
      <c r="Z205" t="str">
        <f t="shared" si="85"/>
        <v/>
      </c>
      <c r="AA205" t="str">
        <f t="shared" si="86"/>
        <v/>
      </c>
      <c r="AB205" t="str">
        <f t="shared" si="87"/>
        <v/>
      </c>
      <c r="AC205" t="str">
        <f t="shared" si="88"/>
        <v/>
      </c>
    </row>
    <row r="206" spans="1:29" ht="41.1" customHeight="1">
      <c r="A206" s="65" t="str">
        <f>IFERROR(IF(AND(B216=""),"",IF(B216=$L$50,B216+1,IF(B216=$M$50,B216+1,IF(B216=$O$50,B216+1,IF(B216=$L$51,B216+1,IF(B216=$M$51,B216+1,IF(B216=$O$51,B216+1,B216))))))),"")</f>
        <v/>
      </c>
      <c r="B206" s="65" t="str">
        <f>IFERROR(IF(AND(B217=""),"",IF(B217=$L$50,B217+1,IF(B217=$M$50,B217+1,IF(B217=$O$50,B217+1,IF(B217=$L$51,B217+1,IF(B217=$M$51,B217+1,IF(B217=$O$51,B217+1,B217))))))),"")</f>
        <v/>
      </c>
      <c r="C206" s="65" t="str">
        <f>IFERROR(IF(AND(B218=""),"",IF(B218=$L$50,B218+1,IF(B218=$M$50,B218+1,IF(B218=$O$50,B218+1,IF(B218=$L$51,B218+1,IF(B218=$M$51,B218+1,IF(B218=$O$51,B218+1,B218))))))),"")</f>
        <v/>
      </c>
      <c r="D206" s="65" t="str">
        <f>IFERROR(IF(AND(B219=""),"",IF(B219=$L$50,B219+1,IF(B219=$M$50,B219+1,IF(B219=$O$50,B219+1,IF(B219=$L$51,B219+1,IF(B219=$M$51,B219+1,IF(B219=$O$51,B219+1,B219))))))),"")</f>
        <v/>
      </c>
      <c r="R206" t="str">
        <f t="shared" si="77"/>
        <v/>
      </c>
      <c r="S206" t="str">
        <f t="shared" si="78"/>
        <v/>
      </c>
      <c r="T206" t="str">
        <f t="shared" si="79"/>
        <v/>
      </c>
      <c r="U206" t="str">
        <f t="shared" si="80"/>
        <v/>
      </c>
      <c r="V206" t="str">
        <f t="shared" si="81"/>
        <v/>
      </c>
      <c r="W206" t="str">
        <f t="shared" si="82"/>
        <v/>
      </c>
      <c r="X206" t="str">
        <f t="shared" si="83"/>
        <v/>
      </c>
      <c r="Y206" t="str">
        <f t="shared" si="84"/>
        <v/>
      </c>
      <c r="Z206" t="str">
        <f t="shared" si="85"/>
        <v/>
      </c>
      <c r="AA206" t="str">
        <f t="shared" si="86"/>
        <v/>
      </c>
      <c r="AB206" t="str">
        <f t="shared" si="87"/>
        <v/>
      </c>
      <c r="AC206" t="str">
        <f t="shared" si="88"/>
        <v/>
      </c>
    </row>
    <row r="207" spans="1:29" ht="41.1" customHeight="1">
      <c r="A207" s="65" t="str">
        <f>IFERROR(IF(AND(A206=""),"",IF(A206+1=$L$50,A206+2,IF(A206+1=$M$50,A206+2,IF(A206+1=$O$50,A206+2,IF(A206+1=$L$51,A206+2,IF(A206+1=$M$51,A206+2,IF(A206+1=$O$51,A206+2,A206+1))))))),"")</f>
        <v/>
      </c>
      <c r="B207" s="65" t="str">
        <f>IFERROR(IF(AND(B206=""),"",IF(B206+1=$L$50,B206+2,IF(B206+1=$M$50,B206+2,IF(B206+1=$O$50,B206+2,IF(B206+1=$L$51,B206+2,IF(B206+1=$M$51,B206+2,IF(B206+1=$O$51,B206+2,B206+1))))))),"")</f>
        <v/>
      </c>
      <c r="C207" s="65" t="str">
        <f>IFERROR(IF(AND(C206=""),"",IF(C206+1=$L$50,C206+2,IF(C206+1=$M$50,C206+2,IF(C206+1=$O$50,C206+2,IF(C206+1=$L$51,C206+2,IF(C206+1=$M$51,C206+2,IF(C206+1=$O$51,C206+2,C206+1))))))),"")</f>
        <v/>
      </c>
      <c r="D207" s="65" t="str">
        <f>IFERROR(IF(AND(D206=""),"",IF(D206+1=$L$50,D206+2,IF(D206+1=$M$50,D206+2,IF(D206+1=$O$50,D206+2,IF(D206+1=$L$51,D206+2,IF(D206+1=$M$51,D206+2,IF(D206+1=$O$51,D206+2,D206+1))))))),"")</f>
        <v/>
      </c>
      <c r="R207" t="str">
        <f t="shared" si="77"/>
        <v/>
      </c>
      <c r="S207" t="str">
        <f t="shared" si="78"/>
        <v/>
      </c>
      <c r="T207" t="str">
        <f t="shared" si="79"/>
        <v/>
      </c>
      <c r="U207" t="str">
        <f t="shared" si="80"/>
        <v/>
      </c>
      <c r="V207" t="str">
        <f t="shared" si="81"/>
        <v/>
      </c>
      <c r="W207" t="str">
        <f t="shared" si="82"/>
        <v/>
      </c>
      <c r="X207" t="str">
        <f t="shared" si="83"/>
        <v/>
      </c>
      <c r="Y207" t="str">
        <f t="shared" si="84"/>
        <v/>
      </c>
      <c r="Z207" t="str">
        <f t="shared" si="85"/>
        <v/>
      </c>
      <c r="AA207" t="str">
        <f t="shared" si="86"/>
        <v/>
      </c>
      <c r="AB207" t="str">
        <f t="shared" si="87"/>
        <v/>
      </c>
      <c r="AC207" t="str">
        <f t="shared" si="88"/>
        <v/>
      </c>
    </row>
    <row r="208" spans="1:29" ht="41.1" customHeight="1">
      <c r="A208" s="65" t="str">
        <f t="shared" ref="A208:A210" si="89">IFERROR(IF(AND(A207=""),"",IF(A207+1=$L$50,A207+2,IF(A207+1=$M$50,A207+2,IF(A207+1=$O$50,A207+2,IF(A207+1=$L$51,A207+2,IF(A207+1=$M$51,A207+2,IF(A207+1=$O$51,A207+2,A207+1))))))),"")</f>
        <v/>
      </c>
      <c r="B208" s="65" t="str">
        <f t="shared" ref="B208:B210" si="90">IFERROR(IF(AND(B207=""),"",IF(B207+1=$L$50,B207+2,IF(B207+1=$M$50,B207+2,IF(B207+1=$O$50,B207+2,IF(B207+1=$L$51,B207+2,IF(B207+1=$M$51,B207+2,IF(B207+1=$O$51,B207+2,B207+1))))))),"")</f>
        <v/>
      </c>
      <c r="C208" s="65" t="str">
        <f t="shared" ref="C208:C210" si="91">IFERROR(IF(AND(C207=""),"",IF(C207+1=$L$50,C207+2,IF(C207+1=$M$50,C207+2,IF(C207+1=$O$50,C207+2,IF(C207+1=$L$51,C207+2,IF(C207+1=$M$51,C207+2,IF(C207+1=$O$51,C207+2,C207+1))))))),"")</f>
        <v/>
      </c>
      <c r="D208" s="65" t="str">
        <f t="shared" ref="D208:D210" si="92">IFERROR(IF(AND(D207=""),"",IF(D207+1=$L$50,D207+2,IF(D207+1=$M$50,D207+2,IF(D207+1=$O$50,D207+2,IF(D207+1=$L$51,D207+2,IF(D207+1=$M$51,D207+2,IF(D207+1=$O$51,D207+2,D207+1))))))),"")</f>
        <v/>
      </c>
      <c r="R208" t="str">
        <f t="shared" si="77"/>
        <v/>
      </c>
      <c r="S208" t="str">
        <f t="shared" si="78"/>
        <v/>
      </c>
      <c r="T208" t="str">
        <f t="shared" si="79"/>
        <v/>
      </c>
      <c r="U208" t="str">
        <f t="shared" si="80"/>
        <v/>
      </c>
      <c r="V208" t="str">
        <f t="shared" si="81"/>
        <v/>
      </c>
      <c r="W208" t="str">
        <f t="shared" si="82"/>
        <v/>
      </c>
      <c r="X208" t="str">
        <f t="shared" si="83"/>
        <v/>
      </c>
      <c r="Y208" t="str">
        <f t="shared" si="84"/>
        <v/>
      </c>
      <c r="Z208" t="str">
        <f t="shared" si="85"/>
        <v/>
      </c>
      <c r="AA208" t="str">
        <f t="shared" si="86"/>
        <v/>
      </c>
      <c r="AB208" t="str">
        <f t="shared" si="87"/>
        <v/>
      </c>
      <c r="AC208" t="str">
        <f t="shared" si="88"/>
        <v/>
      </c>
    </row>
    <row r="209" spans="1:29" ht="41.1" customHeight="1">
      <c r="A209" s="65" t="str">
        <f t="shared" si="89"/>
        <v/>
      </c>
      <c r="B209" s="65" t="str">
        <f t="shared" si="90"/>
        <v/>
      </c>
      <c r="C209" s="65" t="str">
        <f t="shared" si="91"/>
        <v/>
      </c>
      <c r="D209" s="65" t="str">
        <f t="shared" si="92"/>
        <v/>
      </c>
      <c r="R209" t="str">
        <f t="shared" si="77"/>
        <v/>
      </c>
      <c r="S209" t="str">
        <f t="shared" si="78"/>
        <v/>
      </c>
      <c r="T209" t="str">
        <f t="shared" si="79"/>
        <v/>
      </c>
      <c r="U209" t="str">
        <f t="shared" si="80"/>
        <v/>
      </c>
      <c r="V209" t="str">
        <f t="shared" si="81"/>
        <v/>
      </c>
      <c r="W209" t="str">
        <f t="shared" si="82"/>
        <v/>
      </c>
      <c r="X209" t="str">
        <f t="shared" si="83"/>
        <v/>
      </c>
      <c r="Y209" t="str">
        <f t="shared" si="84"/>
        <v/>
      </c>
      <c r="Z209" t="str">
        <f t="shared" si="85"/>
        <v/>
      </c>
      <c r="AA209" t="str">
        <f t="shared" si="86"/>
        <v/>
      </c>
      <c r="AB209" t="str">
        <f t="shared" si="87"/>
        <v/>
      </c>
      <c r="AC209" t="str">
        <f t="shared" si="88"/>
        <v/>
      </c>
    </row>
    <row r="210" spans="1:29" ht="41.1" customHeight="1">
      <c r="A210" s="65" t="str">
        <f t="shared" si="89"/>
        <v/>
      </c>
      <c r="B210" s="65" t="str">
        <f t="shared" si="90"/>
        <v/>
      </c>
      <c r="C210" s="65" t="str">
        <f t="shared" si="91"/>
        <v/>
      </c>
      <c r="D210" s="65" t="str">
        <f t="shared" si="92"/>
        <v/>
      </c>
      <c r="R210" t="str">
        <f t="shared" si="77"/>
        <v/>
      </c>
      <c r="S210" t="str">
        <f t="shared" si="78"/>
        <v/>
      </c>
      <c r="T210" t="str">
        <f t="shared" si="79"/>
        <v/>
      </c>
      <c r="U210" t="str">
        <f t="shared" si="80"/>
        <v/>
      </c>
      <c r="V210" t="str">
        <f t="shared" si="81"/>
        <v/>
      </c>
      <c r="W210" t="str">
        <f t="shared" si="82"/>
        <v/>
      </c>
      <c r="X210" t="str">
        <f t="shared" si="83"/>
        <v/>
      </c>
      <c r="Y210" t="str">
        <f t="shared" si="84"/>
        <v/>
      </c>
      <c r="Z210" t="str">
        <f t="shared" si="85"/>
        <v/>
      </c>
      <c r="AA210" t="str">
        <f t="shared" si="86"/>
        <v/>
      </c>
      <c r="AB210" t="str">
        <f t="shared" si="87"/>
        <v/>
      </c>
      <c r="AC210" t="str">
        <f t="shared" si="88"/>
        <v/>
      </c>
    </row>
    <row r="211" spans="1:29" ht="12" customHeight="1">
      <c r="A211" s="70"/>
      <c r="B211" s="70"/>
      <c r="C211" s="70"/>
      <c r="D211" s="70"/>
      <c r="R211" t="str">
        <f t="shared" si="77"/>
        <v/>
      </c>
      <c r="S211" t="str">
        <f t="shared" si="78"/>
        <v/>
      </c>
      <c r="T211" t="str">
        <f t="shared" si="79"/>
        <v/>
      </c>
      <c r="U211" t="str">
        <f t="shared" si="80"/>
        <v/>
      </c>
      <c r="V211" t="str">
        <f t="shared" si="81"/>
        <v/>
      </c>
      <c r="W211" t="str">
        <f t="shared" si="82"/>
        <v/>
      </c>
      <c r="X211" t="str">
        <f t="shared" si="83"/>
        <v/>
      </c>
      <c r="Y211" t="str">
        <f t="shared" si="84"/>
        <v/>
      </c>
      <c r="Z211" t="str">
        <f t="shared" si="85"/>
        <v/>
      </c>
      <c r="AA211" t="str">
        <f t="shared" si="86"/>
        <v/>
      </c>
      <c r="AB211" t="str">
        <f t="shared" si="87"/>
        <v/>
      </c>
      <c r="AC211" t="str">
        <f t="shared" si="88"/>
        <v/>
      </c>
    </row>
    <row r="212" spans="1:29" ht="23.25" customHeight="1">
      <c r="A212" s="174" t="s">
        <v>86</v>
      </c>
      <c r="B212" s="73"/>
      <c r="C212" s="73"/>
      <c r="D212" s="73"/>
      <c r="R212" t="str">
        <f t="shared" si="77"/>
        <v/>
      </c>
      <c r="S212" t="str">
        <f t="shared" si="78"/>
        <v/>
      </c>
      <c r="T212" t="str">
        <f t="shared" si="79"/>
        <v/>
      </c>
      <c r="U212" t="str">
        <f t="shared" si="80"/>
        <v/>
      </c>
      <c r="V212" t="str">
        <f t="shared" si="81"/>
        <v/>
      </c>
      <c r="W212" t="str">
        <f t="shared" si="82"/>
        <v/>
      </c>
      <c r="X212" t="str">
        <f t="shared" si="83"/>
        <v/>
      </c>
      <c r="Y212" t="str">
        <f t="shared" si="84"/>
        <v/>
      </c>
      <c r="Z212" t="str">
        <f t="shared" si="85"/>
        <v/>
      </c>
      <c r="AA212" t="str">
        <f t="shared" si="86"/>
        <v/>
      </c>
      <c r="AB212" t="str">
        <f t="shared" si="87"/>
        <v/>
      </c>
      <c r="AC212" t="str">
        <f t="shared" si="88"/>
        <v/>
      </c>
    </row>
    <row r="213" spans="1:29" ht="15" customHeight="1">
      <c r="A213" s="174"/>
      <c r="B213" s="73"/>
      <c r="C213" s="73"/>
      <c r="D213" s="73"/>
      <c r="R213" t="str">
        <f t="shared" si="77"/>
        <v/>
      </c>
      <c r="S213" t="str">
        <f t="shared" si="78"/>
        <v/>
      </c>
      <c r="T213" t="str">
        <f t="shared" si="79"/>
        <v/>
      </c>
      <c r="U213" t="str">
        <f t="shared" si="80"/>
        <v/>
      </c>
      <c r="V213" t="str">
        <f t="shared" si="81"/>
        <v/>
      </c>
      <c r="W213" t="str">
        <f t="shared" si="82"/>
        <v/>
      </c>
      <c r="X213" t="str">
        <f t="shared" si="83"/>
        <v/>
      </c>
      <c r="Y213" t="str">
        <f t="shared" si="84"/>
        <v/>
      </c>
      <c r="Z213" t="str">
        <f t="shared" si="85"/>
        <v/>
      </c>
      <c r="AA213" t="str">
        <f t="shared" si="86"/>
        <v/>
      </c>
      <c r="AB213" t="str">
        <f t="shared" si="87"/>
        <v/>
      </c>
      <c r="AC213" t="str">
        <f t="shared" si="88"/>
        <v/>
      </c>
    </row>
    <row r="214" spans="1:29" ht="23.25" customHeight="1">
      <c r="A214" s="85"/>
      <c r="B214" s="69"/>
      <c r="C214" s="85" t="s">
        <v>87</v>
      </c>
      <c r="D214" s="77" t="str">
        <f>IF(AND(B212="",C212="",D212="",B213="",C213="",D213=""),"",COUNTIF(B212:D213,"&gt;0"))</f>
        <v/>
      </c>
      <c r="R214" t="str">
        <f t="shared" si="77"/>
        <v/>
      </c>
      <c r="S214" t="str">
        <f t="shared" si="78"/>
        <v/>
      </c>
      <c r="T214" t="str">
        <f t="shared" si="79"/>
        <v/>
      </c>
      <c r="U214" t="str">
        <f t="shared" si="80"/>
        <v/>
      </c>
      <c r="V214" t="str">
        <f t="shared" si="81"/>
        <v/>
      </c>
      <c r="W214" t="str">
        <f t="shared" si="82"/>
        <v/>
      </c>
      <c r="X214" t="str">
        <f t="shared" si="83"/>
        <v/>
      </c>
      <c r="Y214" t="str">
        <f t="shared" si="84"/>
        <v/>
      </c>
      <c r="Z214" t="str">
        <f t="shared" si="85"/>
        <v/>
      </c>
      <c r="AA214" t="str">
        <f t="shared" si="86"/>
        <v/>
      </c>
      <c r="AB214" t="str">
        <f t="shared" si="87"/>
        <v/>
      </c>
      <c r="AC214" t="str">
        <f t="shared" si="88"/>
        <v/>
      </c>
    </row>
    <row r="215" spans="1:29" ht="24" customHeight="1">
      <c r="A215" s="84" t="s">
        <v>8</v>
      </c>
      <c r="B215" s="175" t="s">
        <v>9</v>
      </c>
      <c r="C215" s="175"/>
      <c r="D215" s="68" t="s">
        <v>20</v>
      </c>
      <c r="R215" t="str">
        <f t="shared" si="77"/>
        <v/>
      </c>
      <c r="S215" t="str">
        <f t="shared" si="78"/>
        <v/>
      </c>
      <c r="T215" t="str">
        <f t="shared" si="79"/>
        <v/>
      </c>
      <c r="U215" t="str">
        <f t="shared" si="80"/>
        <v/>
      </c>
      <c r="V215" t="str">
        <f t="shared" si="81"/>
        <v/>
      </c>
      <c r="W215" t="str">
        <f t="shared" si="82"/>
        <v/>
      </c>
      <c r="X215" t="str">
        <f t="shared" si="83"/>
        <v/>
      </c>
      <c r="Y215" t="str">
        <f t="shared" si="84"/>
        <v/>
      </c>
      <c r="Z215" t="str">
        <f t="shared" si="85"/>
        <v/>
      </c>
      <c r="AA215" t="str">
        <f t="shared" si="86"/>
        <v/>
      </c>
      <c r="AB215" t="str">
        <f t="shared" si="87"/>
        <v/>
      </c>
      <c r="AC215" t="str">
        <f t="shared" si="88"/>
        <v/>
      </c>
    </row>
    <row r="216" spans="1:29" ht="24" customHeight="1">
      <c r="A216" s="75" t="str">
        <f>IF(AND('consolidated Room Plan'!B36=""),"",'consolidated Room Plan'!B36)</f>
        <v/>
      </c>
      <c r="B216" s="75" t="str">
        <f>IF(AND('consolidated Room Plan'!C36=""),"",'consolidated Room Plan'!C36)</f>
        <v/>
      </c>
      <c r="C216" s="75" t="str">
        <f>IF(AND('consolidated Room Plan'!E36=""),"",'consolidated Room Plan'!E36)</f>
        <v/>
      </c>
      <c r="D216" s="75" t="str">
        <f>IF(AND('consolidated Room Plan'!G36=""),"",'consolidated Room Plan'!G36)</f>
        <v/>
      </c>
      <c r="R216" t="str">
        <f t="shared" si="77"/>
        <v/>
      </c>
      <c r="S216" t="str">
        <f t="shared" si="78"/>
        <v/>
      </c>
      <c r="T216" t="str">
        <f t="shared" si="79"/>
        <v/>
      </c>
      <c r="U216" t="str">
        <f t="shared" si="80"/>
        <v/>
      </c>
      <c r="V216" t="str">
        <f t="shared" si="81"/>
        <v/>
      </c>
      <c r="W216" t="str">
        <f t="shared" si="82"/>
        <v/>
      </c>
      <c r="X216" t="str">
        <f t="shared" si="83"/>
        <v/>
      </c>
      <c r="Y216" t="str">
        <f t="shared" si="84"/>
        <v/>
      </c>
      <c r="Z216" t="str">
        <f t="shared" si="85"/>
        <v/>
      </c>
      <c r="AA216" t="str">
        <f t="shared" si="86"/>
        <v/>
      </c>
      <c r="AB216" t="str">
        <f t="shared" si="87"/>
        <v/>
      </c>
      <c r="AC216" t="str">
        <f t="shared" si="88"/>
        <v/>
      </c>
    </row>
    <row r="217" spans="1:29" ht="24" customHeight="1">
      <c r="A217" s="75" t="str">
        <f>IF(AND('consolidated Room Plan'!B37=""),"",'consolidated Room Plan'!B37)</f>
        <v/>
      </c>
      <c r="B217" s="75" t="str">
        <f>IF(AND('consolidated Room Plan'!C37=""),"",'consolidated Room Plan'!C37)</f>
        <v/>
      </c>
      <c r="C217" s="75" t="str">
        <f>IF(AND('consolidated Room Plan'!E37=""),"",'consolidated Room Plan'!E37)</f>
        <v/>
      </c>
      <c r="D217" s="75" t="str">
        <f>IF(AND('consolidated Room Plan'!G37=""),"",'consolidated Room Plan'!G37)</f>
        <v/>
      </c>
      <c r="R217" t="str">
        <f t="shared" si="77"/>
        <v/>
      </c>
      <c r="S217" t="str">
        <f t="shared" si="78"/>
        <v/>
      </c>
      <c r="T217" t="str">
        <f t="shared" si="79"/>
        <v/>
      </c>
      <c r="U217" t="str">
        <f t="shared" si="80"/>
        <v/>
      </c>
      <c r="V217" t="str">
        <f t="shared" si="81"/>
        <v/>
      </c>
      <c r="W217" t="str">
        <f t="shared" si="82"/>
        <v/>
      </c>
      <c r="X217" t="str">
        <f t="shared" si="83"/>
        <v/>
      </c>
      <c r="Y217" t="str">
        <f t="shared" si="84"/>
        <v/>
      </c>
      <c r="Z217" t="str">
        <f t="shared" si="85"/>
        <v/>
      </c>
      <c r="AA217" t="str">
        <f t="shared" si="86"/>
        <v/>
      </c>
      <c r="AB217" t="str">
        <f t="shared" si="87"/>
        <v/>
      </c>
      <c r="AC217" t="str">
        <f t="shared" si="88"/>
        <v/>
      </c>
    </row>
    <row r="218" spans="1:29" ht="18" customHeight="1">
      <c r="A218" s="75" t="str">
        <f>IF(AND('consolidated Room Plan'!B38=""),"",'consolidated Room Plan'!B38)</f>
        <v/>
      </c>
      <c r="B218" s="75" t="str">
        <f>IF(AND('consolidated Room Plan'!C38=""),"",'consolidated Room Plan'!C38)</f>
        <v/>
      </c>
      <c r="C218" s="75" t="str">
        <f>IF(AND('consolidated Room Plan'!E38=""),"",'consolidated Room Plan'!E38)</f>
        <v/>
      </c>
      <c r="D218" s="75" t="str">
        <f>IF(AND('consolidated Room Plan'!G38=""),"",'consolidated Room Plan'!G38)</f>
        <v/>
      </c>
      <c r="R218" t="str">
        <f t="shared" si="77"/>
        <v/>
      </c>
      <c r="S218" t="str">
        <f t="shared" si="78"/>
        <v/>
      </c>
      <c r="T218" t="str">
        <f t="shared" si="79"/>
        <v/>
      </c>
      <c r="U218" t="str">
        <f t="shared" si="80"/>
        <v/>
      </c>
      <c r="V218" t="str">
        <f t="shared" si="81"/>
        <v/>
      </c>
      <c r="W218" t="str">
        <f t="shared" si="82"/>
        <v/>
      </c>
      <c r="X218" t="str">
        <f t="shared" si="83"/>
        <v/>
      </c>
      <c r="Y218" t="str">
        <f t="shared" si="84"/>
        <v/>
      </c>
      <c r="Z218" t="str">
        <f t="shared" si="85"/>
        <v/>
      </c>
      <c r="AA218" t="str">
        <f t="shared" si="86"/>
        <v/>
      </c>
      <c r="AB218" t="str">
        <f t="shared" si="87"/>
        <v/>
      </c>
      <c r="AC218" t="str">
        <f t="shared" si="88"/>
        <v/>
      </c>
    </row>
    <row r="219" spans="1:29" ht="18" customHeight="1">
      <c r="A219" s="75" t="str">
        <f>IF(AND('consolidated Room Plan'!B39=""),"",'consolidated Room Plan'!B39)</f>
        <v/>
      </c>
      <c r="B219" s="75" t="str">
        <f>IF(AND('consolidated Room Plan'!C39=""),"",'consolidated Room Plan'!C39)</f>
        <v/>
      </c>
      <c r="C219" s="75" t="str">
        <f>IF(AND('consolidated Room Plan'!E39=""),"",'consolidated Room Plan'!E39)</f>
        <v/>
      </c>
      <c r="D219" s="75" t="str">
        <f>IF(AND('consolidated Room Plan'!G39=""),"",'consolidated Room Plan'!G39)</f>
        <v/>
      </c>
      <c r="R219" t="str">
        <f t="shared" si="77"/>
        <v/>
      </c>
      <c r="S219" t="str">
        <f t="shared" si="78"/>
        <v/>
      </c>
      <c r="T219" t="str">
        <f t="shared" si="79"/>
        <v/>
      </c>
      <c r="U219" t="str">
        <f t="shared" si="80"/>
        <v/>
      </c>
      <c r="V219" t="str">
        <f t="shared" si="81"/>
        <v/>
      </c>
      <c r="W219" t="str">
        <f t="shared" si="82"/>
        <v/>
      </c>
      <c r="X219" t="str">
        <f t="shared" si="83"/>
        <v/>
      </c>
      <c r="Y219" t="str">
        <f t="shared" si="84"/>
        <v/>
      </c>
      <c r="Z219" t="str">
        <f t="shared" si="85"/>
        <v/>
      </c>
      <c r="AA219" t="str">
        <f t="shared" si="86"/>
        <v/>
      </c>
      <c r="AB219" t="str">
        <f t="shared" si="87"/>
        <v/>
      </c>
      <c r="AC219" t="str">
        <f t="shared" si="88"/>
        <v/>
      </c>
    </row>
    <row r="220" spans="1:29" ht="24" customHeight="1">
      <c r="A220" s="75"/>
      <c r="B220" s="63"/>
      <c r="C220" s="84" t="s">
        <v>88</v>
      </c>
      <c r="D220" s="76">
        <f>SUM(D216:D219)</f>
        <v>0</v>
      </c>
      <c r="R220" t="str">
        <f t="shared" si="77"/>
        <v/>
      </c>
      <c r="S220" t="str">
        <f t="shared" si="78"/>
        <v/>
      </c>
      <c r="T220" t="str">
        <f t="shared" si="79"/>
        <v/>
      </c>
      <c r="U220" t="str">
        <f t="shared" si="80"/>
        <v/>
      </c>
      <c r="V220" t="str">
        <f t="shared" si="81"/>
        <v/>
      </c>
      <c r="W220" t="str">
        <f t="shared" si="82"/>
        <v/>
      </c>
      <c r="X220" t="str">
        <f t="shared" si="83"/>
        <v/>
      </c>
      <c r="Y220" t="str">
        <f t="shared" si="84"/>
        <v/>
      </c>
      <c r="Z220" t="str">
        <f t="shared" si="85"/>
        <v/>
      </c>
      <c r="AA220" t="str">
        <f t="shared" si="86"/>
        <v/>
      </c>
      <c r="AB220" t="str">
        <f t="shared" si="87"/>
        <v/>
      </c>
      <c r="AC220" t="str">
        <f t="shared" si="88"/>
        <v/>
      </c>
    </row>
    <row r="221" spans="1:29" ht="24" customHeight="1">
      <c r="A221" s="75"/>
      <c r="B221" s="63"/>
      <c r="C221" s="84"/>
      <c r="D221" s="76"/>
      <c r="R221" t="str">
        <f t="shared" si="77"/>
        <v/>
      </c>
      <c r="S221" t="str">
        <f t="shared" si="78"/>
        <v/>
      </c>
      <c r="T221" t="str">
        <f t="shared" si="79"/>
        <v/>
      </c>
      <c r="U221" t="str">
        <f t="shared" si="80"/>
        <v/>
      </c>
      <c r="V221" t="str">
        <f t="shared" si="81"/>
        <v/>
      </c>
      <c r="W221" t="str">
        <f t="shared" si="82"/>
        <v/>
      </c>
      <c r="X221" t="str">
        <f t="shared" si="83"/>
        <v/>
      </c>
      <c r="Y221" t="str">
        <f t="shared" si="84"/>
        <v/>
      </c>
      <c r="Z221" t="str">
        <f t="shared" si="85"/>
        <v/>
      </c>
      <c r="AA221" t="str">
        <f t="shared" si="86"/>
        <v/>
      </c>
      <c r="AB221" t="str">
        <f t="shared" si="87"/>
        <v/>
      </c>
      <c r="AC221" t="str">
        <f t="shared" si="88"/>
        <v/>
      </c>
    </row>
    <row r="222" spans="1:29" ht="24" customHeight="1">
      <c r="A222" s="75"/>
      <c r="B222" s="63"/>
      <c r="C222" s="84"/>
      <c r="D222" s="76"/>
      <c r="R222" t="str">
        <f t="shared" si="77"/>
        <v/>
      </c>
      <c r="S222" t="str">
        <f t="shared" si="78"/>
        <v/>
      </c>
      <c r="T222" t="str">
        <f t="shared" si="79"/>
        <v/>
      </c>
      <c r="U222" t="str">
        <f t="shared" si="80"/>
        <v/>
      </c>
      <c r="V222" t="str">
        <f t="shared" si="81"/>
        <v/>
      </c>
      <c r="W222" t="str">
        <f t="shared" si="82"/>
        <v/>
      </c>
      <c r="X222" t="str">
        <f t="shared" si="83"/>
        <v/>
      </c>
      <c r="Y222" t="str">
        <f t="shared" si="84"/>
        <v/>
      </c>
      <c r="Z222" t="str">
        <f t="shared" si="85"/>
        <v/>
      </c>
      <c r="AA222" t="str">
        <f t="shared" si="86"/>
        <v/>
      </c>
      <c r="AB222" t="str">
        <f t="shared" si="87"/>
        <v/>
      </c>
      <c r="AC222" t="str">
        <f t="shared" si="88"/>
        <v/>
      </c>
    </row>
    <row r="223" spans="1:29" ht="24" customHeight="1">
      <c r="A223" s="75"/>
      <c r="B223" s="63"/>
      <c r="C223" s="63"/>
      <c r="D223" s="61"/>
      <c r="R223" t="str">
        <f t="shared" si="77"/>
        <v/>
      </c>
      <c r="S223" t="str">
        <f t="shared" si="78"/>
        <v/>
      </c>
      <c r="T223" t="str">
        <f t="shared" si="79"/>
        <v/>
      </c>
      <c r="U223" t="str">
        <f t="shared" si="80"/>
        <v/>
      </c>
      <c r="V223" t="str">
        <f t="shared" si="81"/>
        <v/>
      </c>
      <c r="W223" t="str">
        <f t="shared" si="82"/>
        <v/>
      </c>
      <c r="X223" t="str">
        <f t="shared" si="83"/>
        <v/>
      </c>
      <c r="Y223" t="str">
        <f t="shared" si="84"/>
        <v/>
      </c>
      <c r="Z223" t="str">
        <f t="shared" si="85"/>
        <v/>
      </c>
      <c r="AA223" t="str">
        <f t="shared" si="86"/>
        <v/>
      </c>
      <c r="AB223" t="str">
        <f t="shared" si="87"/>
        <v/>
      </c>
      <c r="AC223" t="str">
        <f t="shared" si="88"/>
        <v/>
      </c>
    </row>
    <row r="224" spans="1:29" ht="24" customHeight="1">
      <c r="A224" s="176" t="s">
        <v>89</v>
      </c>
      <c r="B224" s="176"/>
      <c r="C224" s="176" t="s">
        <v>90</v>
      </c>
      <c r="D224" s="176"/>
      <c r="R224" t="str">
        <f t="shared" si="77"/>
        <v/>
      </c>
      <c r="S224" t="str">
        <f t="shared" si="78"/>
        <v/>
      </c>
      <c r="T224" t="str">
        <f t="shared" si="79"/>
        <v/>
      </c>
      <c r="U224" t="str">
        <f t="shared" si="80"/>
        <v/>
      </c>
      <c r="V224" t="str">
        <f t="shared" si="81"/>
        <v/>
      </c>
      <c r="W224" t="str">
        <f t="shared" si="82"/>
        <v/>
      </c>
      <c r="X224" t="str">
        <f t="shared" si="83"/>
        <v/>
      </c>
      <c r="Y224" t="str">
        <f t="shared" si="84"/>
        <v/>
      </c>
      <c r="Z224" t="str">
        <f t="shared" si="85"/>
        <v/>
      </c>
      <c r="AA224" t="str">
        <f t="shared" si="86"/>
        <v/>
      </c>
      <c r="AB224" t="str">
        <f t="shared" si="87"/>
        <v/>
      </c>
      <c r="AC224" t="str">
        <f t="shared" si="88"/>
        <v/>
      </c>
    </row>
    <row r="225" spans="1:29">
      <c r="R225" t="str">
        <f t="shared" si="77"/>
        <v/>
      </c>
      <c r="S225" t="str">
        <f t="shared" si="78"/>
        <v/>
      </c>
      <c r="T225" t="str">
        <f t="shared" si="79"/>
        <v/>
      </c>
      <c r="U225" t="str">
        <f t="shared" si="80"/>
        <v/>
      </c>
      <c r="V225" t="str">
        <f t="shared" si="81"/>
        <v/>
      </c>
      <c r="W225" t="str">
        <f t="shared" si="82"/>
        <v/>
      </c>
      <c r="X225" t="str">
        <f t="shared" si="83"/>
        <v/>
      </c>
      <c r="Y225" t="str">
        <f t="shared" si="84"/>
        <v/>
      </c>
      <c r="Z225" t="str">
        <f t="shared" si="85"/>
        <v/>
      </c>
      <c r="AA225" t="str">
        <f t="shared" si="86"/>
        <v/>
      </c>
      <c r="AB225" t="str">
        <f t="shared" si="87"/>
        <v/>
      </c>
      <c r="AC225" t="str">
        <f t="shared" si="88"/>
        <v/>
      </c>
    </row>
    <row r="226" spans="1:29">
      <c r="R226" t="str">
        <f t="shared" si="77"/>
        <v/>
      </c>
      <c r="S226" t="str">
        <f t="shared" si="78"/>
        <v/>
      </c>
      <c r="T226" t="str">
        <f t="shared" si="79"/>
        <v/>
      </c>
      <c r="U226" t="str">
        <f t="shared" si="80"/>
        <v/>
      </c>
      <c r="V226" t="str">
        <f t="shared" si="81"/>
        <v/>
      </c>
      <c r="W226" t="str">
        <f t="shared" si="82"/>
        <v/>
      </c>
      <c r="X226" t="str">
        <f t="shared" si="83"/>
        <v/>
      </c>
      <c r="Y226" t="str">
        <f t="shared" si="84"/>
        <v/>
      </c>
      <c r="Z226" t="str">
        <f t="shared" si="85"/>
        <v/>
      </c>
      <c r="AA226" t="str">
        <f t="shared" si="86"/>
        <v/>
      </c>
      <c r="AB226" t="str">
        <f t="shared" si="87"/>
        <v/>
      </c>
      <c r="AC226" t="str">
        <f t="shared" si="88"/>
        <v/>
      </c>
    </row>
    <row r="227" spans="1:29">
      <c r="R227" t="str">
        <f t="shared" si="77"/>
        <v/>
      </c>
      <c r="S227" t="str">
        <f t="shared" si="78"/>
        <v/>
      </c>
      <c r="T227" t="str">
        <f t="shared" si="79"/>
        <v/>
      </c>
      <c r="U227" t="str">
        <f t="shared" si="80"/>
        <v/>
      </c>
      <c r="V227" t="str">
        <f t="shared" si="81"/>
        <v/>
      </c>
      <c r="W227" t="str">
        <f t="shared" si="82"/>
        <v/>
      </c>
      <c r="X227" t="str">
        <f t="shared" si="83"/>
        <v/>
      </c>
      <c r="Y227" t="str">
        <f t="shared" si="84"/>
        <v/>
      </c>
      <c r="Z227" t="str">
        <f t="shared" si="85"/>
        <v/>
      </c>
      <c r="AA227" t="str">
        <f t="shared" si="86"/>
        <v/>
      </c>
      <c r="AB227" t="str">
        <f t="shared" si="87"/>
        <v/>
      </c>
      <c r="AC227" t="str">
        <f t="shared" si="88"/>
        <v/>
      </c>
    </row>
    <row r="228" spans="1:29" s="86" customFormat="1" ht="21" customHeight="1">
      <c r="A228" s="177" t="str">
        <f>A199</f>
        <v>Government Sr. Secondary School Chandawal Nagar</v>
      </c>
      <c r="B228" s="177"/>
      <c r="C228" s="177"/>
      <c r="D228" s="177"/>
      <c r="R228" t="str">
        <f>IF(R225&lt;$R$2,R225+1,"")</f>
        <v/>
      </c>
      <c r="S228" t="str">
        <f>IF(S225&lt;$S$2,S225+1,"")</f>
        <v/>
      </c>
      <c r="T228" t="str">
        <f>IF(T225&lt;$T$2,T225+1,"")</f>
        <v/>
      </c>
      <c r="U228" t="str">
        <f>IF(U225&lt;$U$2,U225+1,"")</f>
        <v/>
      </c>
      <c r="V228" t="str">
        <f>IF(V225&lt;$V$2,V225+1,"")</f>
        <v/>
      </c>
      <c r="W228" t="str">
        <f>IF(W225&lt;$W$2,W225+1,"")</f>
        <v/>
      </c>
      <c r="X228" t="str">
        <f>IF(X225&lt;$X$2,X225+1,"")</f>
        <v/>
      </c>
      <c r="Y228" t="str">
        <f>IF(Y225&lt;$Y$2,Y225+1,"")</f>
        <v/>
      </c>
      <c r="Z228" t="str">
        <f>IF(Z225&lt;$Z$2,Z225+1,"")</f>
        <v/>
      </c>
      <c r="AA228" t="str">
        <f>IF(AA225&lt;$AA$2,AA225+1,"")</f>
        <v/>
      </c>
      <c r="AB228" t="str">
        <f>IF(AB225&lt;$AB$2,AB225+1,"")</f>
        <v/>
      </c>
      <c r="AC228" t="str">
        <f>IF(AC225&lt;$AC$2,AC225+1,"")</f>
        <v/>
      </c>
    </row>
    <row r="229" spans="1:29" s="86" customFormat="1" ht="21" customHeight="1">
      <c r="A229" s="148" t="str">
        <f>A200</f>
        <v>Senior Secondary Board Exam - 2020</v>
      </c>
      <c r="B229" s="148"/>
      <c r="C229" s="148"/>
      <c r="D229" s="148"/>
      <c r="R229" t="str">
        <f t="shared" ref="R229:R284" si="93">IF(R228&lt;$R$2,R228+1,"")</f>
        <v/>
      </c>
      <c r="S229" t="str">
        <f t="shared" ref="S229:S284" si="94">IF(S228&lt;$S$2,S228+1,"")</f>
        <v/>
      </c>
      <c r="T229" t="str">
        <f t="shared" ref="T229:T284" si="95">IF(T228&lt;$T$2,T228+1,"")</f>
        <v/>
      </c>
      <c r="U229" t="str">
        <f t="shared" ref="U229:U284" si="96">IF(U228&lt;$U$2,U228+1,"")</f>
        <v/>
      </c>
      <c r="V229" t="str">
        <f t="shared" ref="V229:V284" si="97">IF(V228&lt;$V$2,V228+1,"")</f>
        <v/>
      </c>
      <c r="W229" t="str">
        <f t="shared" ref="W229:W284" si="98">IF(W228&lt;$W$2,W228+1,"")</f>
        <v/>
      </c>
      <c r="X229" t="str">
        <f t="shared" ref="X229:X284" si="99">IF(X228&lt;$X$2,X228+1,"")</f>
        <v/>
      </c>
      <c r="Y229" t="str">
        <f t="shared" ref="Y229:Y284" si="100">IF(Y228&lt;$Y$2,Y228+1,"")</f>
        <v/>
      </c>
      <c r="Z229" t="str">
        <f t="shared" ref="Z229:Z284" si="101">IF(Z228&lt;$Z$2,Z228+1,"")</f>
        <v/>
      </c>
      <c r="AA229" t="str">
        <f t="shared" ref="AA229:AA284" si="102">IF(AA228&lt;$AA$2,AA228+1,"")</f>
        <v/>
      </c>
      <c r="AB229" t="str">
        <f t="shared" ref="AB229:AB284" si="103">IF(AB228&lt;$AB$2,AB228+1,"")</f>
        <v/>
      </c>
      <c r="AC229" t="str">
        <f t="shared" ref="AC229:AC284" si="104">IF(AC228&lt;$AC$2,AC228+1,"")</f>
        <v/>
      </c>
    </row>
    <row r="230" spans="1:29" s="86" customFormat="1" ht="20.100000000000001" customHeight="1">
      <c r="A230" s="83" t="s">
        <v>77</v>
      </c>
      <c r="B230" s="93">
        <f>B201</f>
        <v>43901</v>
      </c>
      <c r="C230" s="83" t="s">
        <v>76</v>
      </c>
      <c r="D230" s="92" t="str">
        <f>D201</f>
        <v>8:30 to 11:45 AM</v>
      </c>
      <c r="R230" t="str">
        <f t="shared" si="93"/>
        <v/>
      </c>
      <c r="S230" t="str">
        <f t="shared" si="94"/>
        <v/>
      </c>
      <c r="T230" t="str">
        <f t="shared" si="95"/>
        <v/>
      </c>
      <c r="U230" t="str">
        <f t="shared" si="96"/>
        <v/>
      </c>
      <c r="V230" t="str">
        <f t="shared" si="97"/>
        <v/>
      </c>
      <c r="W230" t="str">
        <f t="shared" si="98"/>
        <v/>
      </c>
      <c r="X230" t="str">
        <f t="shared" si="99"/>
        <v/>
      </c>
      <c r="Y230" t="str">
        <f t="shared" si="100"/>
        <v/>
      </c>
      <c r="Z230" t="str">
        <f t="shared" si="101"/>
        <v/>
      </c>
      <c r="AA230" t="str">
        <f t="shared" si="102"/>
        <v/>
      </c>
      <c r="AB230" t="str">
        <f t="shared" si="103"/>
        <v/>
      </c>
      <c r="AC230" t="str">
        <f t="shared" si="104"/>
        <v/>
      </c>
    </row>
    <row r="231" spans="1:29" s="86" customFormat="1" ht="21" customHeight="1">
      <c r="A231" s="178" t="s">
        <v>81</v>
      </c>
      <c r="B231" s="178"/>
      <c r="C231" s="82">
        <f>C202</f>
        <v>20040</v>
      </c>
      <c r="D231" s="39"/>
      <c r="R231" t="str">
        <f t="shared" si="93"/>
        <v/>
      </c>
      <c r="S231" t="str">
        <f t="shared" si="94"/>
        <v/>
      </c>
      <c r="T231" t="str">
        <f t="shared" si="95"/>
        <v/>
      </c>
      <c r="U231" t="str">
        <f t="shared" si="96"/>
        <v/>
      </c>
      <c r="V231" t="str">
        <f t="shared" si="97"/>
        <v/>
      </c>
      <c r="W231" t="str">
        <f t="shared" si="98"/>
        <v/>
      </c>
      <c r="X231" t="str">
        <f t="shared" si="99"/>
        <v/>
      </c>
      <c r="Y231" t="str">
        <f t="shared" si="100"/>
        <v/>
      </c>
      <c r="Z231" t="str">
        <f t="shared" si="101"/>
        <v/>
      </c>
      <c r="AA231" t="str">
        <f t="shared" si="102"/>
        <v/>
      </c>
      <c r="AB231" t="str">
        <f t="shared" si="103"/>
        <v/>
      </c>
      <c r="AC231" t="str">
        <f t="shared" si="104"/>
        <v/>
      </c>
    </row>
    <row r="232" spans="1:29" s="86" customFormat="1" ht="21" customHeight="1">
      <c r="A232" s="91" t="s">
        <v>79</v>
      </c>
      <c r="B232" s="64" t="str">
        <f>B203</f>
        <v>Political Science</v>
      </c>
      <c r="C232" s="91" t="s">
        <v>84</v>
      </c>
      <c r="D232" s="57" t="str">
        <f>IF(AND('consolidated Room Plan'!A40=""),"",'consolidated Room Plan'!A40)</f>
        <v/>
      </c>
      <c r="R232" t="str">
        <f t="shared" si="93"/>
        <v/>
      </c>
      <c r="S232" t="str">
        <f t="shared" si="94"/>
        <v/>
      </c>
      <c r="T232" t="str">
        <f t="shared" si="95"/>
        <v/>
      </c>
      <c r="U232" t="str">
        <f t="shared" si="96"/>
        <v/>
      </c>
      <c r="V232" t="str">
        <f t="shared" si="97"/>
        <v/>
      </c>
      <c r="W232" t="str">
        <f t="shared" si="98"/>
        <v/>
      </c>
      <c r="X232" t="str">
        <f t="shared" si="99"/>
        <v/>
      </c>
      <c r="Y232" t="str">
        <f t="shared" si="100"/>
        <v/>
      </c>
      <c r="Z232" t="str">
        <f t="shared" si="101"/>
        <v/>
      </c>
      <c r="AA232" t="str">
        <f t="shared" si="102"/>
        <v/>
      </c>
      <c r="AB232" t="str">
        <f t="shared" si="103"/>
        <v/>
      </c>
      <c r="AC232" t="str">
        <f t="shared" si="104"/>
        <v/>
      </c>
    </row>
    <row r="233" spans="1:29">
      <c r="A233" s="173" t="s">
        <v>85</v>
      </c>
      <c r="B233" s="173"/>
      <c r="C233" s="173"/>
      <c r="D233" s="173"/>
      <c r="R233" t="str">
        <f t="shared" si="93"/>
        <v/>
      </c>
      <c r="S233" t="str">
        <f t="shared" si="94"/>
        <v/>
      </c>
      <c r="T233" t="str">
        <f t="shared" si="95"/>
        <v/>
      </c>
      <c r="U233" t="str">
        <f t="shared" si="96"/>
        <v/>
      </c>
      <c r="V233" t="str">
        <f t="shared" si="97"/>
        <v/>
      </c>
      <c r="W233" t="str">
        <f t="shared" si="98"/>
        <v/>
      </c>
      <c r="X233" t="str">
        <f t="shared" si="99"/>
        <v/>
      </c>
      <c r="Y233" t="str">
        <f t="shared" si="100"/>
        <v/>
      </c>
      <c r="Z233" t="str">
        <f t="shared" si="101"/>
        <v/>
      </c>
      <c r="AA233" t="str">
        <f t="shared" si="102"/>
        <v/>
      </c>
      <c r="AB233" t="str">
        <f t="shared" si="103"/>
        <v/>
      </c>
      <c r="AC233" t="str">
        <f t="shared" si="104"/>
        <v/>
      </c>
    </row>
    <row r="234" spans="1:29">
      <c r="A234" s="51" t="s">
        <v>35</v>
      </c>
      <c r="B234" s="51" t="s">
        <v>36</v>
      </c>
      <c r="C234" s="52" t="s">
        <v>37</v>
      </c>
      <c r="D234" s="52" t="s">
        <v>38</v>
      </c>
      <c r="R234" t="str">
        <f t="shared" si="93"/>
        <v/>
      </c>
      <c r="S234" t="str">
        <f t="shared" si="94"/>
        <v/>
      </c>
      <c r="T234" t="str">
        <f t="shared" si="95"/>
        <v/>
      </c>
      <c r="U234" t="str">
        <f t="shared" si="96"/>
        <v/>
      </c>
      <c r="V234" t="str">
        <f t="shared" si="97"/>
        <v/>
      </c>
      <c r="W234" t="str">
        <f t="shared" si="98"/>
        <v/>
      </c>
      <c r="X234" t="str">
        <f t="shared" si="99"/>
        <v/>
      </c>
      <c r="Y234" t="str">
        <f t="shared" si="100"/>
        <v/>
      </c>
      <c r="Z234" t="str">
        <f t="shared" si="101"/>
        <v/>
      </c>
      <c r="AA234" t="str">
        <f t="shared" si="102"/>
        <v/>
      </c>
      <c r="AB234" t="str">
        <f t="shared" si="103"/>
        <v/>
      </c>
      <c r="AC234" t="str">
        <f t="shared" si="104"/>
        <v/>
      </c>
    </row>
    <row r="235" spans="1:29" ht="41.1" customHeight="1">
      <c r="A235" s="65" t="str">
        <f>IFERROR(IF(AND(B245=""),"",IF(B245=$L$50,B245+1,IF(B245=$M$50,B245+1,IF(B245=$O$50,B245+1,IF(B245=$L$51,B245+1,IF(B245=$M$51,B245+1,IF(B245=$O$51,B245+1,B245))))))),"")</f>
        <v/>
      </c>
      <c r="B235" s="65" t="str">
        <f>IFERROR(IF(AND(B246=""),"",IF(B246=$L$50,B246+1,IF(B246=$M$50,B246+1,IF(B246=$O$50,B246+1,IF(B246=$L$51,B246+1,IF(B246=$M$51,B246+1,IF(B246=$O$51,B246+1,B246))))))),"")</f>
        <v/>
      </c>
      <c r="C235" s="65" t="str">
        <f>IFERROR(IF(AND(B247=""),"",IF(B247=$L$50,B247+1,IF(B247=$M$50,B247+1,IF(B247=$O$50,B247+1,IF(B247=$L$51,B247+1,IF(B247=$M$51,B247+1,IF(B247=$O$51,B247+1,B247))))))),"")</f>
        <v/>
      </c>
      <c r="D235" s="65" t="str">
        <f>IFERROR(IF(AND(B248=""),"",IF(B248=$L$50,B248+1,IF(B248=$M$50,B248+1,IF(B248=$O$50,B248+1,IF(B248=$L$51,B248+1,IF(B248=$M$51,B248+1,IF(B248=$O$51,B248+1,B248))))))),"")</f>
        <v/>
      </c>
      <c r="R235" t="str">
        <f t="shared" si="93"/>
        <v/>
      </c>
      <c r="S235" t="str">
        <f t="shared" si="94"/>
        <v/>
      </c>
      <c r="T235" t="str">
        <f t="shared" si="95"/>
        <v/>
      </c>
      <c r="U235" t="str">
        <f t="shared" si="96"/>
        <v/>
      </c>
      <c r="V235" t="str">
        <f t="shared" si="97"/>
        <v/>
      </c>
      <c r="W235" t="str">
        <f t="shared" si="98"/>
        <v/>
      </c>
      <c r="X235" t="str">
        <f t="shared" si="99"/>
        <v/>
      </c>
      <c r="Y235" t="str">
        <f t="shared" si="100"/>
        <v/>
      </c>
      <c r="Z235" t="str">
        <f t="shared" si="101"/>
        <v/>
      </c>
      <c r="AA235" t="str">
        <f t="shared" si="102"/>
        <v/>
      </c>
      <c r="AB235" t="str">
        <f t="shared" si="103"/>
        <v/>
      </c>
      <c r="AC235" t="str">
        <f t="shared" si="104"/>
        <v/>
      </c>
    </row>
    <row r="236" spans="1:29" ht="41.1" customHeight="1">
      <c r="A236" s="65" t="str">
        <f>IFERROR(IF(AND(A235=""),"",IF(A235+1=$L$50,A235+2,IF(A235+1=$M$50,A235+2,IF(A235+1=$O$50,A235+2,IF(A235+1=$L$51,A235+2,IF(A235+1=$M$51,A235+2,IF(A235+1=$O$51,A235+2,A235+1))))))),"")</f>
        <v/>
      </c>
      <c r="B236" s="65" t="str">
        <f>IFERROR(IF(AND(B235=""),"",IF(B235+1=$L$50,B235+2,IF(B235+1=$M$50,B235+2,IF(B235+1=$O$50,B235+2,IF(B235+1=$L$51,B235+2,IF(B235+1=$M$51,B235+2,IF(B235+1=$O$51,B235+2,B235+1))))))),"")</f>
        <v/>
      </c>
      <c r="C236" s="65" t="str">
        <f>IFERROR(IF(AND(C235=""),"",IF(C235+1=$L$50,C235+2,IF(C235+1=$M$50,C235+2,IF(C235+1=$O$50,C235+2,IF(C235+1=$L$51,C235+2,IF(C235+1=$M$51,C235+2,IF(C235+1=$O$51,C235+2,C235+1))))))),"")</f>
        <v/>
      </c>
      <c r="D236" s="65" t="str">
        <f>IFERROR(IF(AND(D235=""),"",IF(D235+1=$L$50,D235+2,IF(D235+1=$M$50,D235+2,IF(D235+1=$O$50,D235+2,IF(D235+1=$L$51,D235+2,IF(D235+1=$M$51,D235+2,IF(D235+1=$O$51,D235+2,D235+1))))))),"")</f>
        <v/>
      </c>
      <c r="R236" t="str">
        <f t="shared" si="93"/>
        <v/>
      </c>
      <c r="S236" t="str">
        <f t="shared" si="94"/>
        <v/>
      </c>
      <c r="T236" t="str">
        <f t="shared" si="95"/>
        <v/>
      </c>
      <c r="U236" t="str">
        <f t="shared" si="96"/>
        <v/>
      </c>
      <c r="V236" t="str">
        <f t="shared" si="97"/>
        <v/>
      </c>
      <c r="W236" t="str">
        <f t="shared" si="98"/>
        <v/>
      </c>
      <c r="X236" t="str">
        <f t="shared" si="99"/>
        <v/>
      </c>
      <c r="Y236" t="str">
        <f t="shared" si="100"/>
        <v/>
      </c>
      <c r="Z236" t="str">
        <f t="shared" si="101"/>
        <v/>
      </c>
      <c r="AA236" t="str">
        <f t="shared" si="102"/>
        <v/>
      </c>
      <c r="AB236" t="str">
        <f t="shared" si="103"/>
        <v/>
      </c>
      <c r="AC236" t="str">
        <f t="shared" si="104"/>
        <v/>
      </c>
    </row>
    <row r="237" spans="1:29" ht="41.1" customHeight="1">
      <c r="A237" s="65" t="str">
        <f t="shared" ref="A237:A239" si="105">IFERROR(IF(AND(A236=""),"",IF(A236+1=$L$50,A236+2,IF(A236+1=$M$50,A236+2,IF(A236+1=$O$50,A236+2,IF(A236+1=$L$51,A236+2,IF(A236+1=$M$51,A236+2,IF(A236+1=$O$51,A236+2,A236+1))))))),"")</f>
        <v/>
      </c>
      <c r="B237" s="65" t="str">
        <f t="shared" ref="B237:B239" si="106">IFERROR(IF(AND(B236=""),"",IF(B236+1=$L$50,B236+2,IF(B236+1=$M$50,B236+2,IF(B236+1=$O$50,B236+2,IF(B236+1=$L$51,B236+2,IF(B236+1=$M$51,B236+2,IF(B236+1=$O$51,B236+2,B236+1))))))),"")</f>
        <v/>
      </c>
      <c r="C237" s="65" t="str">
        <f t="shared" ref="C237:C239" si="107">IFERROR(IF(AND(C236=""),"",IF(C236+1=$L$50,C236+2,IF(C236+1=$M$50,C236+2,IF(C236+1=$O$50,C236+2,IF(C236+1=$L$51,C236+2,IF(C236+1=$M$51,C236+2,IF(C236+1=$O$51,C236+2,C236+1))))))),"")</f>
        <v/>
      </c>
      <c r="D237" s="65" t="str">
        <f t="shared" ref="D237:D239" si="108">IFERROR(IF(AND(D236=""),"",IF(D236+1=$L$50,D236+2,IF(D236+1=$M$50,D236+2,IF(D236+1=$O$50,D236+2,IF(D236+1=$L$51,D236+2,IF(D236+1=$M$51,D236+2,IF(D236+1=$O$51,D236+2,D236+1))))))),"")</f>
        <v/>
      </c>
      <c r="R237" t="str">
        <f t="shared" si="93"/>
        <v/>
      </c>
      <c r="S237" t="str">
        <f t="shared" si="94"/>
        <v/>
      </c>
      <c r="T237" t="str">
        <f t="shared" si="95"/>
        <v/>
      </c>
      <c r="U237" t="str">
        <f t="shared" si="96"/>
        <v/>
      </c>
      <c r="V237" t="str">
        <f t="shared" si="97"/>
        <v/>
      </c>
      <c r="W237" t="str">
        <f t="shared" si="98"/>
        <v/>
      </c>
      <c r="X237" t="str">
        <f t="shared" si="99"/>
        <v/>
      </c>
      <c r="Y237" t="str">
        <f t="shared" si="100"/>
        <v/>
      </c>
      <c r="Z237" t="str">
        <f t="shared" si="101"/>
        <v/>
      </c>
      <c r="AA237" t="str">
        <f t="shared" si="102"/>
        <v/>
      </c>
      <c r="AB237" t="str">
        <f t="shared" si="103"/>
        <v/>
      </c>
      <c r="AC237" t="str">
        <f t="shared" si="104"/>
        <v/>
      </c>
    </row>
    <row r="238" spans="1:29" ht="41.1" customHeight="1">
      <c r="A238" s="65" t="str">
        <f t="shared" si="105"/>
        <v/>
      </c>
      <c r="B238" s="65" t="str">
        <f t="shared" si="106"/>
        <v/>
      </c>
      <c r="C238" s="65" t="str">
        <f t="shared" si="107"/>
        <v/>
      </c>
      <c r="D238" s="65" t="str">
        <f t="shared" si="108"/>
        <v/>
      </c>
      <c r="R238" t="str">
        <f t="shared" si="93"/>
        <v/>
      </c>
      <c r="S238" t="str">
        <f t="shared" si="94"/>
        <v/>
      </c>
      <c r="T238" t="str">
        <f t="shared" si="95"/>
        <v/>
      </c>
      <c r="U238" t="str">
        <f t="shared" si="96"/>
        <v/>
      </c>
      <c r="V238" t="str">
        <f t="shared" si="97"/>
        <v/>
      </c>
      <c r="W238" t="str">
        <f t="shared" si="98"/>
        <v/>
      </c>
      <c r="X238" t="str">
        <f t="shared" si="99"/>
        <v/>
      </c>
      <c r="Y238" t="str">
        <f t="shared" si="100"/>
        <v/>
      </c>
      <c r="Z238" t="str">
        <f t="shared" si="101"/>
        <v/>
      </c>
      <c r="AA238" t="str">
        <f t="shared" si="102"/>
        <v/>
      </c>
      <c r="AB238" t="str">
        <f t="shared" si="103"/>
        <v/>
      </c>
      <c r="AC238" t="str">
        <f t="shared" si="104"/>
        <v/>
      </c>
    </row>
    <row r="239" spans="1:29" ht="41.1" customHeight="1">
      <c r="A239" s="65" t="str">
        <f t="shared" si="105"/>
        <v/>
      </c>
      <c r="B239" s="65" t="str">
        <f t="shared" si="106"/>
        <v/>
      </c>
      <c r="C239" s="65" t="str">
        <f t="shared" si="107"/>
        <v/>
      </c>
      <c r="D239" s="65" t="str">
        <f t="shared" si="108"/>
        <v/>
      </c>
      <c r="R239" t="str">
        <f t="shared" si="93"/>
        <v/>
      </c>
      <c r="S239" t="str">
        <f t="shared" si="94"/>
        <v/>
      </c>
      <c r="T239" t="str">
        <f t="shared" si="95"/>
        <v/>
      </c>
      <c r="U239" t="str">
        <f t="shared" si="96"/>
        <v/>
      </c>
      <c r="V239" t="str">
        <f t="shared" si="97"/>
        <v/>
      </c>
      <c r="W239" t="str">
        <f t="shared" si="98"/>
        <v/>
      </c>
      <c r="X239" t="str">
        <f t="shared" si="99"/>
        <v/>
      </c>
      <c r="Y239" t="str">
        <f t="shared" si="100"/>
        <v/>
      </c>
      <c r="Z239" t="str">
        <f t="shared" si="101"/>
        <v/>
      </c>
      <c r="AA239" t="str">
        <f t="shared" si="102"/>
        <v/>
      </c>
      <c r="AB239" t="str">
        <f t="shared" si="103"/>
        <v/>
      </c>
      <c r="AC239" t="str">
        <f t="shared" si="104"/>
        <v/>
      </c>
    </row>
    <row r="240" spans="1:29" ht="12" customHeight="1">
      <c r="A240" s="70"/>
      <c r="B240" s="70"/>
      <c r="C240" s="70"/>
      <c r="D240" s="70"/>
      <c r="R240" t="str">
        <f t="shared" si="93"/>
        <v/>
      </c>
      <c r="S240" t="str">
        <f t="shared" si="94"/>
        <v/>
      </c>
      <c r="T240" t="str">
        <f t="shared" si="95"/>
        <v/>
      </c>
      <c r="U240" t="str">
        <f t="shared" si="96"/>
        <v/>
      </c>
      <c r="V240" t="str">
        <f t="shared" si="97"/>
        <v/>
      </c>
      <c r="W240" t="str">
        <f t="shared" si="98"/>
        <v/>
      </c>
      <c r="X240" t="str">
        <f t="shared" si="99"/>
        <v/>
      </c>
      <c r="Y240" t="str">
        <f t="shared" si="100"/>
        <v/>
      </c>
      <c r="Z240" t="str">
        <f t="shared" si="101"/>
        <v/>
      </c>
      <c r="AA240" t="str">
        <f t="shared" si="102"/>
        <v/>
      </c>
      <c r="AB240" t="str">
        <f t="shared" si="103"/>
        <v/>
      </c>
      <c r="AC240" t="str">
        <f t="shared" si="104"/>
        <v/>
      </c>
    </row>
    <row r="241" spans="1:29" ht="23.25" customHeight="1">
      <c r="A241" s="174" t="s">
        <v>86</v>
      </c>
      <c r="B241" s="73"/>
      <c r="C241" s="73"/>
      <c r="D241" s="73"/>
      <c r="R241" t="str">
        <f t="shared" si="93"/>
        <v/>
      </c>
      <c r="S241" t="str">
        <f t="shared" si="94"/>
        <v/>
      </c>
      <c r="T241" t="str">
        <f t="shared" si="95"/>
        <v/>
      </c>
      <c r="U241" t="str">
        <f t="shared" si="96"/>
        <v/>
      </c>
      <c r="V241" t="str">
        <f t="shared" si="97"/>
        <v/>
      </c>
      <c r="W241" t="str">
        <f t="shared" si="98"/>
        <v/>
      </c>
      <c r="X241" t="str">
        <f t="shared" si="99"/>
        <v/>
      </c>
      <c r="Y241" t="str">
        <f t="shared" si="100"/>
        <v/>
      </c>
      <c r="Z241" t="str">
        <f t="shared" si="101"/>
        <v/>
      </c>
      <c r="AA241" t="str">
        <f t="shared" si="102"/>
        <v/>
      </c>
      <c r="AB241" t="str">
        <f t="shared" si="103"/>
        <v/>
      </c>
      <c r="AC241" t="str">
        <f t="shared" si="104"/>
        <v/>
      </c>
    </row>
    <row r="242" spans="1:29" ht="15" customHeight="1">
      <c r="A242" s="174"/>
      <c r="B242" s="73"/>
      <c r="C242" s="73"/>
      <c r="D242" s="73"/>
      <c r="R242" t="str">
        <f t="shared" si="93"/>
        <v/>
      </c>
      <c r="S242" t="str">
        <f t="shared" si="94"/>
        <v/>
      </c>
      <c r="T242" t="str">
        <f t="shared" si="95"/>
        <v/>
      </c>
      <c r="U242" t="str">
        <f t="shared" si="96"/>
        <v/>
      </c>
      <c r="V242" t="str">
        <f t="shared" si="97"/>
        <v/>
      </c>
      <c r="W242" t="str">
        <f t="shared" si="98"/>
        <v/>
      </c>
      <c r="X242" t="str">
        <f t="shared" si="99"/>
        <v/>
      </c>
      <c r="Y242" t="str">
        <f t="shared" si="100"/>
        <v/>
      </c>
      <c r="Z242" t="str">
        <f t="shared" si="101"/>
        <v/>
      </c>
      <c r="AA242" t="str">
        <f t="shared" si="102"/>
        <v/>
      </c>
      <c r="AB242" t="str">
        <f t="shared" si="103"/>
        <v/>
      </c>
      <c r="AC242" t="str">
        <f t="shared" si="104"/>
        <v/>
      </c>
    </row>
    <row r="243" spans="1:29" ht="23.25" customHeight="1">
      <c r="A243" s="85"/>
      <c r="B243" s="69"/>
      <c r="C243" s="85" t="s">
        <v>87</v>
      </c>
      <c r="D243" s="77" t="str">
        <f>IF(AND(B241="",C241="",D241="",B242="",C242="",D242=""),"",COUNTIF(B241:D242,"&gt;0"))</f>
        <v/>
      </c>
      <c r="R243" t="str">
        <f t="shared" si="93"/>
        <v/>
      </c>
      <c r="S243" t="str">
        <f t="shared" si="94"/>
        <v/>
      </c>
      <c r="T243" t="str">
        <f t="shared" si="95"/>
        <v/>
      </c>
      <c r="U243" t="str">
        <f t="shared" si="96"/>
        <v/>
      </c>
      <c r="V243" t="str">
        <f t="shared" si="97"/>
        <v/>
      </c>
      <c r="W243" t="str">
        <f t="shared" si="98"/>
        <v/>
      </c>
      <c r="X243" t="str">
        <f t="shared" si="99"/>
        <v/>
      </c>
      <c r="Y243" t="str">
        <f t="shared" si="100"/>
        <v/>
      </c>
      <c r="Z243" t="str">
        <f t="shared" si="101"/>
        <v/>
      </c>
      <c r="AA243" t="str">
        <f t="shared" si="102"/>
        <v/>
      </c>
      <c r="AB243" t="str">
        <f t="shared" si="103"/>
        <v/>
      </c>
      <c r="AC243" t="str">
        <f t="shared" si="104"/>
        <v/>
      </c>
    </row>
    <row r="244" spans="1:29" ht="24" customHeight="1">
      <c r="A244" s="84" t="s">
        <v>8</v>
      </c>
      <c r="B244" s="175" t="s">
        <v>9</v>
      </c>
      <c r="C244" s="175"/>
      <c r="D244" s="68" t="s">
        <v>20</v>
      </c>
      <c r="R244" t="str">
        <f t="shared" si="93"/>
        <v/>
      </c>
      <c r="S244" t="str">
        <f t="shared" si="94"/>
        <v/>
      </c>
      <c r="T244" t="str">
        <f t="shared" si="95"/>
        <v/>
      </c>
      <c r="U244" t="str">
        <f t="shared" si="96"/>
        <v/>
      </c>
      <c r="V244" t="str">
        <f t="shared" si="97"/>
        <v/>
      </c>
      <c r="W244" t="str">
        <f t="shared" si="98"/>
        <v/>
      </c>
      <c r="X244" t="str">
        <f t="shared" si="99"/>
        <v/>
      </c>
      <c r="Y244" t="str">
        <f t="shared" si="100"/>
        <v/>
      </c>
      <c r="Z244" t="str">
        <f t="shared" si="101"/>
        <v/>
      </c>
      <c r="AA244" t="str">
        <f t="shared" si="102"/>
        <v/>
      </c>
      <c r="AB244" t="str">
        <f t="shared" si="103"/>
        <v/>
      </c>
      <c r="AC244" t="str">
        <f t="shared" si="104"/>
        <v/>
      </c>
    </row>
    <row r="245" spans="1:29" ht="24" customHeight="1">
      <c r="A245" s="75" t="str">
        <f>IF(AND('consolidated Room Plan'!B40=""),"",'consolidated Room Plan'!B40)</f>
        <v/>
      </c>
      <c r="B245" s="75" t="str">
        <f>IF(AND('consolidated Room Plan'!C40=""),"",'consolidated Room Plan'!C40)</f>
        <v/>
      </c>
      <c r="C245" s="75" t="str">
        <f>IF(AND('consolidated Room Plan'!E40=""),"",'consolidated Room Plan'!E40)</f>
        <v/>
      </c>
      <c r="D245" s="75" t="str">
        <f>IF(AND('consolidated Room Plan'!G40=""),"",'consolidated Room Plan'!G40)</f>
        <v/>
      </c>
      <c r="R245" t="str">
        <f t="shared" si="93"/>
        <v/>
      </c>
      <c r="S245" t="str">
        <f t="shared" si="94"/>
        <v/>
      </c>
      <c r="T245" t="str">
        <f t="shared" si="95"/>
        <v/>
      </c>
      <c r="U245" t="str">
        <f t="shared" si="96"/>
        <v/>
      </c>
      <c r="V245" t="str">
        <f t="shared" si="97"/>
        <v/>
      </c>
      <c r="W245" t="str">
        <f t="shared" si="98"/>
        <v/>
      </c>
      <c r="X245" t="str">
        <f t="shared" si="99"/>
        <v/>
      </c>
      <c r="Y245" t="str">
        <f t="shared" si="100"/>
        <v/>
      </c>
      <c r="Z245" t="str">
        <f t="shared" si="101"/>
        <v/>
      </c>
      <c r="AA245" t="str">
        <f t="shared" si="102"/>
        <v/>
      </c>
      <c r="AB245" t="str">
        <f t="shared" si="103"/>
        <v/>
      </c>
      <c r="AC245" t="str">
        <f t="shared" si="104"/>
        <v/>
      </c>
    </row>
    <row r="246" spans="1:29" ht="24" customHeight="1">
      <c r="A246" s="75" t="str">
        <f>IF(AND('consolidated Room Plan'!B41=""),"",'consolidated Room Plan'!B41)</f>
        <v/>
      </c>
      <c r="B246" s="75" t="str">
        <f>IF(AND('consolidated Room Plan'!C41=""),"",'consolidated Room Plan'!C41)</f>
        <v/>
      </c>
      <c r="C246" s="75" t="str">
        <f>IF(AND('consolidated Room Plan'!E41=""),"",'consolidated Room Plan'!E41)</f>
        <v/>
      </c>
      <c r="D246" s="75" t="str">
        <f>IF(AND('consolidated Room Plan'!G41=""),"",'consolidated Room Plan'!G41)</f>
        <v/>
      </c>
      <c r="R246" t="str">
        <f t="shared" si="93"/>
        <v/>
      </c>
      <c r="S246" t="str">
        <f t="shared" si="94"/>
        <v/>
      </c>
      <c r="T246" t="str">
        <f t="shared" si="95"/>
        <v/>
      </c>
      <c r="U246" t="str">
        <f t="shared" si="96"/>
        <v/>
      </c>
      <c r="V246" t="str">
        <f t="shared" si="97"/>
        <v/>
      </c>
      <c r="W246" t="str">
        <f t="shared" si="98"/>
        <v/>
      </c>
      <c r="X246" t="str">
        <f t="shared" si="99"/>
        <v/>
      </c>
      <c r="Y246" t="str">
        <f t="shared" si="100"/>
        <v/>
      </c>
      <c r="Z246" t="str">
        <f t="shared" si="101"/>
        <v/>
      </c>
      <c r="AA246" t="str">
        <f t="shared" si="102"/>
        <v/>
      </c>
      <c r="AB246" t="str">
        <f t="shared" si="103"/>
        <v/>
      </c>
      <c r="AC246" t="str">
        <f t="shared" si="104"/>
        <v/>
      </c>
    </row>
    <row r="247" spans="1:29" ht="18" customHeight="1">
      <c r="A247" s="75" t="str">
        <f>IF(AND('consolidated Room Plan'!B42=""),"",'consolidated Room Plan'!B42)</f>
        <v/>
      </c>
      <c r="B247" s="75" t="str">
        <f>IF(AND('consolidated Room Plan'!C42=""),"",'consolidated Room Plan'!C42)</f>
        <v/>
      </c>
      <c r="C247" s="75" t="str">
        <f>IF(AND('consolidated Room Plan'!E42=""),"",'consolidated Room Plan'!E42)</f>
        <v/>
      </c>
      <c r="D247" s="75" t="str">
        <f>IF(AND('consolidated Room Plan'!G42=""),"",'consolidated Room Plan'!G42)</f>
        <v/>
      </c>
      <c r="R247" t="str">
        <f t="shared" si="93"/>
        <v/>
      </c>
      <c r="S247" t="str">
        <f t="shared" si="94"/>
        <v/>
      </c>
      <c r="T247" t="str">
        <f t="shared" si="95"/>
        <v/>
      </c>
      <c r="U247" t="str">
        <f t="shared" si="96"/>
        <v/>
      </c>
      <c r="V247" t="str">
        <f t="shared" si="97"/>
        <v/>
      </c>
      <c r="W247" t="str">
        <f t="shared" si="98"/>
        <v/>
      </c>
      <c r="X247" t="str">
        <f t="shared" si="99"/>
        <v/>
      </c>
      <c r="Y247" t="str">
        <f t="shared" si="100"/>
        <v/>
      </c>
      <c r="Z247" t="str">
        <f t="shared" si="101"/>
        <v/>
      </c>
      <c r="AA247" t="str">
        <f t="shared" si="102"/>
        <v/>
      </c>
      <c r="AB247" t="str">
        <f t="shared" si="103"/>
        <v/>
      </c>
      <c r="AC247" t="str">
        <f t="shared" si="104"/>
        <v/>
      </c>
    </row>
    <row r="248" spans="1:29" ht="18" customHeight="1">
      <c r="A248" s="75" t="str">
        <f>IF(AND('consolidated Room Plan'!B43=""),"",'consolidated Room Plan'!B43)</f>
        <v/>
      </c>
      <c r="B248" s="75" t="str">
        <f>IF(AND('consolidated Room Plan'!C43=""),"",'consolidated Room Plan'!C43)</f>
        <v/>
      </c>
      <c r="C248" s="75" t="str">
        <f>IF(AND('consolidated Room Plan'!E43=""),"",'consolidated Room Plan'!E43)</f>
        <v/>
      </c>
      <c r="D248" s="75" t="str">
        <f>IF(AND('consolidated Room Plan'!G43=""),"",'consolidated Room Plan'!G43)</f>
        <v/>
      </c>
      <c r="R248" t="str">
        <f t="shared" si="93"/>
        <v/>
      </c>
      <c r="S248" t="str">
        <f t="shared" si="94"/>
        <v/>
      </c>
      <c r="T248" t="str">
        <f t="shared" si="95"/>
        <v/>
      </c>
      <c r="U248" t="str">
        <f t="shared" si="96"/>
        <v/>
      </c>
      <c r="V248" t="str">
        <f t="shared" si="97"/>
        <v/>
      </c>
      <c r="W248" t="str">
        <f t="shared" si="98"/>
        <v/>
      </c>
      <c r="X248" t="str">
        <f t="shared" si="99"/>
        <v/>
      </c>
      <c r="Y248" t="str">
        <f t="shared" si="100"/>
        <v/>
      </c>
      <c r="Z248" t="str">
        <f t="shared" si="101"/>
        <v/>
      </c>
      <c r="AA248" t="str">
        <f t="shared" si="102"/>
        <v/>
      </c>
      <c r="AB248" t="str">
        <f t="shared" si="103"/>
        <v/>
      </c>
      <c r="AC248" t="str">
        <f t="shared" si="104"/>
        <v/>
      </c>
    </row>
    <row r="249" spans="1:29" ht="24" customHeight="1">
      <c r="A249" s="75"/>
      <c r="B249" s="63"/>
      <c r="C249" s="84" t="s">
        <v>88</v>
      </c>
      <c r="D249" s="76">
        <f>SUM(D245:D248)</f>
        <v>0</v>
      </c>
      <c r="R249" t="str">
        <f t="shared" si="93"/>
        <v/>
      </c>
      <c r="S249" t="str">
        <f t="shared" si="94"/>
        <v/>
      </c>
      <c r="T249" t="str">
        <f t="shared" si="95"/>
        <v/>
      </c>
      <c r="U249" t="str">
        <f t="shared" si="96"/>
        <v/>
      </c>
      <c r="V249" t="str">
        <f t="shared" si="97"/>
        <v/>
      </c>
      <c r="W249" t="str">
        <f t="shared" si="98"/>
        <v/>
      </c>
      <c r="X249" t="str">
        <f t="shared" si="99"/>
        <v/>
      </c>
      <c r="Y249" t="str">
        <f t="shared" si="100"/>
        <v/>
      </c>
      <c r="Z249" t="str">
        <f t="shared" si="101"/>
        <v/>
      </c>
      <c r="AA249" t="str">
        <f t="shared" si="102"/>
        <v/>
      </c>
      <c r="AB249" t="str">
        <f t="shared" si="103"/>
        <v/>
      </c>
      <c r="AC249" t="str">
        <f t="shared" si="104"/>
        <v/>
      </c>
    </row>
    <row r="250" spans="1:29" ht="24" customHeight="1">
      <c r="A250" s="75"/>
      <c r="B250" s="63"/>
      <c r="C250" s="84"/>
      <c r="D250" s="76"/>
      <c r="R250" t="str">
        <f t="shared" si="93"/>
        <v/>
      </c>
      <c r="S250" t="str">
        <f t="shared" si="94"/>
        <v/>
      </c>
      <c r="T250" t="str">
        <f t="shared" si="95"/>
        <v/>
      </c>
      <c r="U250" t="str">
        <f t="shared" si="96"/>
        <v/>
      </c>
      <c r="V250" t="str">
        <f t="shared" si="97"/>
        <v/>
      </c>
      <c r="W250" t="str">
        <f t="shared" si="98"/>
        <v/>
      </c>
      <c r="X250" t="str">
        <f t="shared" si="99"/>
        <v/>
      </c>
      <c r="Y250" t="str">
        <f t="shared" si="100"/>
        <v/>
      </c>
      <c r="Z250" t="str">
        <f t="shared" si="101"/>
        <v/>
      </c>
      <c r="AA250" t="str">
        <f t="shared" si="102"/>
        <v/>
      </c>
      <c r="AB250" t="str">
        <f t="shared" si="103"/>
        <v/>
      </c>
      <c r="AC250" t="str">
        <f t="shared" si="104"/>
        <v/>
      </c>
    </row>
    <row r="251" spans="1:29" ht="24" customHeight="1">
      <c r="A251" s="75"/>
      <c r="B251" s="63"/>
      <c r="C251" s="84"/>
      <c r="D251" s="76"/>
      <c r="R251" t="str">
        <f t="shared" si="93"/>
        <v/>
      </c>
      <c r="S251" t="str">
        <f t="shared" si="94"/>
        <v/>
      </c>
      <c r="T251" t="str">
        <f t="shared" si="95"/>
        <v/>
      </c>
      <c r="U251" t="str">
        <f t="shared" si="96"/>
        <v/>
      </c>
      <c r="V251" t="str">
        <f t="shared" si="97"/>
        <v/>
      </c>
      <c r="W251" t="str">
        <f t="shared" si="98"/>
        <v/>
      </c>
      <c r="X251" t="str">
        <f t="shared" si="99"/>
        <v/>
      </c>
      <c r="Y251" t="str">
        <f t="shared" si="100"/>
        <v/>
      </c>
      <c r="Z251" t="str">
        <f t="shared" si="101"/>
        <v/>
      </c>
      <c r="AA251" t="str">
        <f t="shared" si="102"/>
        <v/>
      </c>
      <c r="AB251" t="str">
        <f t="shared" si="103"/>
        <v/>
      </c>
      <c r="AC251" t="str">
        <f t="shared" si="104"/>
        <v/>
      </c>
    </row>
    <row r="252" spans="1:29" ht="24" customHeight="1">
      <c r="A252" s="75"/>
      <c r="B252" s="63"/>
      <c r="C252" s="63"/>
      <c r="D252" s="61"/>
      <c r="R252" t="str">
        <f t="shared" si="93"/>
        <v/>
      </c>
      <c r="S252" t="str">
        <f t="shared" si="94"/>
        <v/>
      </c>
      <c r="T252" t="str">
        <f t="shared" si="95"/>
        <v/>
      </c>
      <c r="U252" t="str">
        <f t="shared" si="96"/>
        <v/>
      </c>
      <c r="V252" t="str">
        <f t="shared" si="97"/>
        <v/>
      </c>
      <c r="W252" t="str">
        <f t="shared" si="98"/>
        <v/>
      </c>
      <c r="X252" t="str">
        <f t="shared" si="99"/>
        <v/>
      </c>
      <c r="Y252" t="str">
        <f t="shared" si="100"/>
        <v/>
      </c>
      <c r="Z252" t="str">
        <f t="shared" si="101"/>
        <v/>
      </c>
      <c r="AA252" t="str">
        <f t="shared" si="102"/>
        <v/>
      </c>
      <c r="AB252" t="str">
        <f t="shared" si="103"/>
        <v/>
      </c>
      <c r="AC252" t="str">
        <f t="shared" si="104"/>
        <v/>
      </c>
    </row>
    <row r="253" spans="1:29" ht="24" customHeight="1">
      <c r="A253" s="176" t="s">
        <v>89</v>
      </c>
      <c r="B253" s="176"/>
      <c r="C253" s="176" t="s">
        <v>90</v>
      </c>
      <c r="D253" s="176"/>
      <c r="R253" t="str">
        <f t="shared" si="93"/>
        <v/>
      </c>
      <c r="S253" t="str">
        <f t="shared" si="94"/>
        <v/>
      </c>
      <c r="T253" t="str">
        <f t="shared" si="95"/>
        <v/>
      </c>
      <c r="U253" t="str">
        <f t="shared" si="96"/>
        <v/>
      </c>
      <c r="V253" t="str">
        <f t="shared" si="97"/>
        <v/>
      </c>
      <c r="W253" t="str">
        <f t="shared" si="98"/>
        <v/>
      </c>
      <c r="X253" t="str">
        <f t="shared" si="99"/>
        <v/>
      </c>
      <c r="Y253" t="str">
        <f t="shared" si="100"/>
        <v/>
      </c>
      <c r="Z253" t="str">
        <f t="shared" si="101"/>
        <v/>
      </c>
      <c r="AA253" t="str">
        <f t="shared" si="102"/>
        <v/>
      </c>
      <c r="AB253" t="str">
        <f t="shared" si="103"/>
        <v/>
      </c>
      <c r="AC253" t="str">
        <f t="shared" si="104"/>
        <v/>
      </c>
    </row>
    <row r="254" spans="1:29">
      <c r="R254" t="str">
        <f t="shared" si="93"/>
        <v/>
      </c>
      <c r="S254" t="str">
        <f t="shared" si="94"/>
        <v/>
      </c>
      <c r="T254" t="str">
        <f t="shared" si="95"/>
        <v/>
      </c>
      <c r="U254" t="str">
        <f t="shared" si="96"/>
        <v/>
      </c>
      <c r="V254" t="str">
        <f t="shared" si="97"/>
        <v/>
      </c>
      <c r="W254" t="str">
        <f t="shared" si="98"/>
        <v/>
      </c>
      <c r="X254" t="str">
        <f t="shared" si="99"/>
        <v/>
      </c>
      <c r="Y254" t="str">
        <f t="shared" si="100"/>
        <v/>
      </c>
      <c r="Z254" t="str">
        <f t="shared" si="101"/>
        <v/>
      </c>
      <c r="AA254" t="str">
        <f t="shared" si="102"/>
        <v/>
      </c>
      <c r="AB254" t="str">
        <f t="shared" si="103"/>
        <v/>
      </c>
      <c r="AC254" t="str">
        <f t="shared" si="104"/>
        <v/>
      </c>
    </row>
    <row r="255" spans="1:29">
      <c r="R255" t="str">
        <f t="shared" si="93"/>
        <v/>
      </c>
      <c r="S255" t="str">
        <f t="shared" si="94"/>
        <v/>
      </c>
      <c r="T255" t="str">
        <f t="shared" si="95"/>
        <v/>
      </c>
      <c r="U255" t="str">
        <f t="shared" si="96"/>
        <v/>
      </c>
      <c r="V255" t="str">
        <f t="shared" si="97"/>
        <v/>
      </c>
      <c r="W255" t="str">
        <f t="shared" si="98"/>
        <v/>
      </c>
      <c r="X255" t="str">
        <f t="shared" si="99"/>
        <v/>
      </c>
      <c r="Y255" t="str">
        <f t="shared" si="100"/>
        <v/>
      </c>
      <c r="Z255" t="str">
        <f t="shared" si="101"/>
        <v/>
      </c>
      <c r="AA255" t="str">
        <f t="shared" si="102"/>
        <v/>
      </c>
      <c r="AB255" t="str">
        <f t="shared" si="103"/>
        <v/>
      </c>
      <c r="AC255" t="str">
        <f t="shared" si="104"/>
        <v/>
      </c>
    </row>
    <row r="256" spans="1:29">
      <c r="R256" t="str">
        <f t="shared" si="93"/>
        <v/>
      </c>
      <c r="S256" t="str">
        <f t="shared" si="94"/>
        <v/>
      </c>
      <c r="T256" t="str">
        <f t="shared" si="95"/>
        <v/>
      </c>
      <c r="U256" t="str">
        <f t="shared" si="96"/>
        <v/>
      </c>
      <c r="V256" t="str">
        <f t="shared" si="97"/>
        <v/>
      </c>
      <c r="W256" t="str">
        <f t="shared" si="98"/>
        <v/>
      </c>
      <c r="X256" t="str">
        <f t="shared" si="99"/>
        <v/>
      </c>
      <c r="Y256" t="str">
        <f t="shared" si="100"/>
        <v/>
      </c>
      <c r="Z256" t="str">
        <f t="shared" si="101"/>
        <v/>
      </c>
      <c r="AA256" t="str">
        <f t="shared" si="102"/>
        <v/>
      </c>
      <c r="AB256" t="str">
        <f t="shared" si="103"/>
        <v/>
      </c>
      <c r="AC256" t="str">
        <f t="shared" si="104"/>
        <v/>
      </c>
    </row>
    <row r="257" spans="1:29" s="86" customFormat="1" ht="21" customHeight="1">
      <c r="A257" s="177" t="str">
        <f>A228</f>
        <v>Government Sr. Secondary School Chandawal Nagar</v>
      </c>
      <c r="B257" s="177"/>
      <c r="C257" s="177"/>
      <c r="D257" s="177"/>
      <c r="R257" t="str">
        <f>IF(R254&lt;$R$2,R254+1,"")</f>
        <v/>
      </c>
      <c r="S257" t="str">
        <f>IF(S254&lt;$S$2,S254+1,"")</f>
        <v/>
      </c>
      <c r="T257" t="str">
        <f>IF(T254&lt;$T$2,T254+1,"")</f>
        <v/>
      </c>
      <c r="U257" t="str">
        <f>IF(U254&lt;$U$2,U254+1,"")</f>
        <v/>
      </c>
      <c r="V257" t="str">
        <f>IF(V254&lt;$V$2,V254+1,"")</f>
        <v/>
      </c>
      <c r="W257" t="str">
        <f>IF(W254&lt;$W$2,W254+1,"")</f>
        <v/>
      </c>
      <c r="X257" t="str">
        <f>IF(X254&lt;$X$2,X254+1,"")</f>
        <v/>
      </c>
      <c r="Y257" t="str">
        <f>IF(Y254&lt;$Y$2,Y254+1,"")</f>
        <v/>
      </c>
      <c r="Z257" t="str">
        <f>IF(Z254&lt;$Z$2,Z254+1,"")</f>
        <v/>
      </c>
      <c r="AA257" t="str">
        <f>IF(AA254&lt;$AA$2,AA254+1,"")</f>
        <v/>
      </c>
      <c r="AB257" t="str">
        <f>IF(AB254&lt;$AB$2,AB254+1,"")</f>
        <v/>
      </c>
      <c r="AC257" t="str">
        <f>IF(AC254&lt;$AC$2,AC254+1,"")</f>
        <v/>
      </c>
    </row>
    <row r="258" spans="1:29" s="86" customFormat="1" ht="21" customHeight="1">
      <c r="A258" s="148" t="str">
        <f>A229</f>
        <v>Senior Secondary Board Exam - 2020</v>
      </c>
      <c r="B258" s="148"/>
      <c r="C258" s="148"/>
      <c r="D258" s="148"/>
      <c r="R258" t="str">
        <f t="shared" si="93"/>
        <v/>
      </c>
      <c r="S258" t="str">
        <f t="shared" si="94"/>
        <v/>
      </c>
      <c r="T258" t="str">
        <f t="shared" si="95"/>
        <v/>
      </c>
      <c r="U258" t="str">
        <f t="shared" si="96"/>
        <v/>
      </c>
      <c r="V258" t="str">
        <f t="shared" si="97"/>
        <v/>
      </c>
      <c r="W258" t="str">
        <f t="shared" si="98"/>
        <v/>
      </c>
      <c r="X258" t="str">
        <f t="shared" si="99"/>
        <v/>
      </c>
      <c r="Y258" t="str">
        <f t="shared" si="100"/>
        <v/>
      </c>
      <c r="Z258" t="str">
        <f t="shared" si="101"/>
        <v/>
      </c>
      <c r="AA258" t="str">
        <f t="shared" si="102"/>
        <v/>
      </c>
      <c r="AB258" t="str">
        <f t="shared" si="103"/>
        <v/>
      </c>
      <c r="AC258" t="str">
        <f t="shared" si="104"/>
        <v/>
      </c>
    </row>
    <row r="259" spans="1:29" s="86" customFormat="1" ht="20.100000000000001" customHeight="1">
      <c r="A259" s="83" t="s">
        <v>77</v>
      </c>
      <c r="B259" s="93">
        <f>B230</f>
        <v>43901</v>
      </c>
      <c r="C259" s="83" t="s">
        <v>76</v>
      </c>
      <c r="D259" s="92" t="str">
        <f>D230</f>
        <v>8:30 to 11:45 AM</v>
      </c>
      <c r="R259" t="str">
        <f t="shared" si="93"/>
        <v/>
      </c>
      <c r="S259" t="str">
        <f t="shared" si="94"/>
        <v/>
      </c>
      <c r="T259" t="str">
        <f t="shared" si="95"/>
        <v/>
      </c>
      <c r="U259" t="str">
        <f t="shared" si="96"/>
        <v/>
      </c>
      <c r="V259" t="str">
        <f t="shared" si="97"/>
        <v/>
      </c>
      <c r="W259" t="str">
        <f t="shared" si="98"/>
        <v/>
      </c>
      <c r="X259" t="str">
        <f t="shared" si="99"/>
        <v/>
      </c>
      <c r="Y259" t="str">
        <f t="shared" si="100"/>
        <v/>
      </c>
      <c r="Z259" t="str">
        <f t="shared" si="101"/>
        <v/>
      </c>
      <c r="AA259" t="str">
        <f t="shared" si="102"/>
        <v/>
      </c>
      <c r="AB259" t="str">
        <f t="shared" si="103"/>
        <v/>
      </c>
      <c r="AC259" t="str">
        <f t="shared" si="104"/>
        <v/>
      </c>
    </row>
    <row r="260" spans="1:29" s="86" customFormat="1" ht="21" customHeight="1">
      <c r="A260" s="178" t="s">
        <v>81</v>
      </c>
      <c r="B260" s="178"/>
      <c r="C260" s="82">
        <f>C231</f>
        <v>20040</v>
      </c>
      <c r="D260" s="39"/>
      <c r="R260" t="str">
        <f t="shared" si="93"/>
        <v/>
      </c>
      <c r="S260" t="str">
        <f t="shared" si="94"/>
        <v/>
      </c>
      <c r="T260" t="str">
        <f t="shared" si="95"/>
        <v/>
      </c>
      <c r="U260" t="str">
        <f t="shared" si="96"/>
        <v/>
      </c>
      <c r="V260" t="str">
        <f t="shared" si="97"/>
        <v/>
      </c>
      <c r="W260" t="str">
        <f t="shared" si="98"/>
        <v/>
      </c>
      <c r="X260" t="str">
        <f t="shared" si="99"/>
        <v/>
      </c>
      <c r="Y260" t="str">
        <f t="shared" si="100"/>
        <v/>
      </c>
      <c r="Z260" t="str">
        <f t="shared" si="101"/>
        <v/>
      </c>
      <c r="AA260" t="str">
        <f t="shared" si="102"/>
        <v/>
      </c>
      <c r="AB260" t="str">
        <f t="shared" si="103"/>
        <v/>
      </c>
      <c r="AC260" t="str">
        <f t="shared" si="104"/>
        <v/>
      </c>
    </row>
    <row r="261" spans="1:29" s="86" customFormat="1" ht="21" customHeight="1">
      <c r="A261" s="91" t="s">
        <v>79</v>
      </c>
      <c r="B261" s="64" t="str">
        <f>B232</f>
        <v>Political Science</v>
      </c>
      <c r="C261" s="91" t="s">
        <v>84</v>
      </c>
      <c r="D261" s="57" t="str">
        <f>IF(AND('consolidated Room Plan'!A44=""),"",'consolidated Room Plan'!A44)</f>
        <v/>
      </c>
      <c r="R261" t="str">
        <f t="shared" si="93"/>
        <v/>
      </c>
      <c r="S261" t="str">
        <f t="shared" si="94"/>
        <v/>
      </c>
      <c r="T261" t="str">
        <f t="shared" si="95"/>
        <v/>
      </c>
      <c r="U261" t="str">
        <f t="shared" si="96"/>
        <v/>
      </c>
      <c r="V261" t="str">
        <f t="shared" si="97"/>
        <v/>
      </c>
      <c r="W261" t="str">
        <f t="shared" si="98"/>
        <v/>
      </c>
      <c r="X261" t="str">
        <f t="shared" si="99"/>
        <v/>
      </c>
      <c r="Y261" t="str">
        <f t="shared" si="100"/>
        <v/>
      </c>
      <c r="Z261" t="str">
        <f t="shared" si="101"/>
        <v/>
      </c>
      <c r="AA261" t="str">
        <f t="shared" si="102"/>
        <v/>
      </c>
      <c r="AB261" t="str">
        <f t="shared" si="103"/>
        <v/>
      </c>
      <c r="AC261" t="str">
        <f t="shared" si="104"/>
        <v/>
      </c>
    </row>
    <row r="262" spans="1:29">
      <c r="A262" s="173" t="s">
        <v>85</v>
      </c>
      <c r="B262" s="173"/>
      <c r="C262" s="173"/>
      <c r="D262" s="173"/>
      <c r="R262" t="str">
        <f t="shared" si="93"/>
        <v/>
      </c>
      <c r="S262" t="str">
        <f t="shared" si="94"/>
        <v/>
      </c>
      <c r="T262" t="str">
        <f t="shared" si="95"/>
        <v/>
      </c>
      <c r="U262" t="str">
        <f t="shared" si="96"/>
        <v/>
      </c>
      <c r="V262" t="str">
        <f t="shared" si="97"/>
        <v/>
      </c>
      <c r="W262" t="str">
        <f t="shared" si="98"/>
        <v/>
      </c>
      <c r="X262" t="str">
        <f t="shared" si="99"/>
        <v/>
      </c>
      <c r="Y262" t="str">
        <f t="shared" si="100"/>
        <v/>
      </c>
      <c r="Z262" t="str">
        <f t="shared" si="101"/>
        <v/>
      </c>
      <c r="AA262" t="str">
        <f t="shared" si="102"/>
        <v/>
      </c>
      <c r="AB262" t="str">
        <f t="shared" si="103"/>
        <v/>
      </c>
      <c r="AC262" t="str">
        <f t="shared" si="104"/>
        <v/>
      </c>
    </row>
    <row r="263" spans="1:29">
      <c r="A263" s="51" t="s">
        <v>35</v>
      </c>
      <c r="B263" s="51" t="s">
        <v>36</v>
      </c>
      <c r="C263" s="52" t="s">
        <v>37</v>
      </c>
      <c r="D263" s="52" t="s">
        <v>38</v>
      </c>
      <c r="R263" t="str">
        <f t="shared" si="93"/>
        <v/>
      </c>
      <c r="S263" t="str">
        <f t="shared" si="94"/>
        <v/>
      </c>
      <c r="T263" t="str">
        <f t="shared" si="95"/>
        <v/>
      </c>
      <c r="U263" t="str">
        <f t="shared" si="96"/>
        <v/>
      </c>
      <c r="V263" t="str">
        <f t="shared" si="97"/>
        <v/>
      </c>
      <c r="W263" t="str">
        <f t="shared" si="98"/>
        <v/>
      </c>
      <c r="X263" t="str">
        <f t="shared" si="99"/>
        <v/>
      </c>
      <c r="Y263" t="str">
        <f t="shared" si="100"/>
        <v/>
      </c>
      <c r="Z263" t="str">
        <f t="shared" si="101"/>
        <v/>
      </c>
      <c r="AA263" t="str">
        <f t="shared" si="102"/>
        <v/>
      </c>
      <c r="AB263" t="str">
        <f t="shared" si="103"/>
        <v/>
      </c>
      <c r="AC263" t="str">
        <f t="shared" si="104"/>
        <v/>
      </c>
    </row>
    <row r="264" spans="1:29" ht="41.1" customHeight="1">
      <c r="A264" s="65" t="str">
        <f>IFERROR(IF(AND(B274=""),"",IF(B274=$L$50,B274+1,IF(B274=$M$50,B274+1,IF(B274=$O$50,B274+1,IF(B274=$L$51,B274+1,IF(B274=$M$51,B274+1,IF(B274=$O$51,B274+1,B274))))))),"")</f>
        <v/>
      </c>
      <c r="B264" s="65" t="str">
        <f>IFERROR(IF(AND(B275=""),"",IF(B275=$L$50,B275+1,IF(B275=$M$50,B275+1,IF(B275=$O$50,B275+1,IF(B275=$L$51,B275+1,IF(B275=$M$51,B275+1,IF(B275=$O$51,B275+1,B275))))))),"")</f>
        <v/>
      </c>
      <c r="C264" s="65" t="str">
        <f>IFERROR(IF(AND(B276=""),"",IF(B276=$L$50,B276+1,IF(B276=$M$50,B276+1,IF(B276=$O$50,B276+1,IF(B276=$L$51,B276+1,IF(B276=$M$51,B276+1,IF(B276=$O$51,B276+1,B276))))))),"")</f>
        <v/>
      </c>
      <c r="D264" s="65" t="str">
        <f>IFERROR(IF(AND(B277=""),"",IF(B277=$L$50,B277+1,IF(B277=$M$50,B277+1,IF(B277=$O$50,B277+1,IF(B277=$L$51,B277+1,IF(B277=$M$51,B277+1,IF(B277=$O$51,B277+1,B277))))))),"")</f>
        <v/>
      </c>
      <c r="R264" t="str">
        <f t="shared" si="93"/>
        <v/>
      </c>
      <c r="S264" t="str">
        <f t="shared" si="94"/>
        <v/>
      </c>
      <c r="T264" t="str">
        <f t="shared" si="95"/>
        <v/>
      </c>
      <c r="U264" t="str">
        <f t="shared" si="96"/>
        <v/>
      </c>
      <c r="V264" t="str">
        <f t="shared" si="97"/>
        <v/>
      </c>
      <c r="W264" t="str">
        <f t="shared" si="98"/>
        <v/>
      </c>
      <c r="X264" t="str">
        <f t="shared" si="99"/>
        <v/>
      </c>
      <c r="Y264" t="str">
        <f t="shared" si="100"/>
        <v/>
      </c>
      <c r="Z264" t="str">
        <f t="shared" si="101"/>
        <v/>
      </c>
      <c r="AA264" t="str">
        <f t="shared" si="102"/>
        <v/>
      </c>
      <c r="AB264" t="str">
        <f t="shared" si="103"/>
        <v/>
      </c>
      <c r="AC264" t="str">
        <f t="shared" si="104"/>
        <v/>
      </c>
    </row>
    <row r="265" spans="1:29" ht="41.1" customHeight="1">
      <c r="A265" s="65" t="str">
        <f>IFERROR(IF(AND(A264=""),"",IF(A264+1=$L$50,A264+2,IF(A264+1=$M$50,A264+2,IF(A264+1=$O$50,A264+2,IF(A264+1=$L$51,A264+2,IF(A264+1=$M$51,A264+2,IF(A264+1=$O$51,A264+2,A264+1))))))),"")</f>
        <v/>
      </c>
      <c r="B265" s="65" t="str">
        <f>IFERROR(IF(AND(B264=""),"",IF(B264+1=$L$50,B264+2,IF(B264+1=$M$50,B264+2,IF(B264+1=$O$50,B264+2,IF(B264+1=$L$51,B264+2,IF(B264+1=$M$51,B264+2,IF(B264+1=$O$51,B264+2,B264+1))))))),"")</f>
        <v/>
      </c>
      <c r="C265" s="65" t="str">
        <f>IFERROR(IF(AND(C264=""),"",IF(C264+1=$L$50,C264+2,IF(C264+1=$M$50,C264+2,IF(C264+1=$O$50,C264+2,IF(C264+1=$L$51,C264+2,IF(C264+1=$M$51,C264+2,IF(C264+1=$O$51,C264+2,C264+1))))))),"")</f>
        <v/>
      </c>
      <c r="D265" s="65" t="str">
        <f>IFERROR(IF(AND(D264=""),"",IF(D264+1=$L$50,D264+2,IF(D264+1=$M$50,D264+2,IF(D264+1=$O$50,D264+2,IF(D264+1=$L$51,D264+2,IF(D264+1=$M$51,D264+2,IF(D264+1=$O$51,D264+2,D264+1))))))),"")</f>
        <v/>
      </c>
      <c r="R265" t="str">
        <f t="shared" si="93"/>
        <v/>
      </c>
      <c r="S265" t="str">
        <f t="shared" si="94"/>
        <v/>
      </c>
      <c r="T265" t="str">
        <f t="shared" si="95"/>
        <v/>
      </c>
      <c r="U265" t="str">
        <f t="shared" si="96"/>
        <v/>
      </c>
      <c r="V265" t="str">
        <f t="shared" si="97"/>
        <v/>
      </c>
      <c r="W265" t="str">
        <f t="shared" si="98"/>
        <v/>
      </c>
      <c r="X265" t="str">
        <f t="shared" si="99"/>
        <v/>
      </c>
      <c r="Y265" t="str">
        <f t="shared" si="100"/>
        <v/>
      </c>
      <c r="Z265" t="str">
        <f t="shared" si="101"/>
        <v/>
      </c>
      <c r="AA265" t="str">
        <f t="shared" si="102"/>
        <v/>
      </c>
      <c r="AB265" t="str">
        <f t="shared" si="103"/>
        <v/>
      </c>
      <c r="AC265" t="str">
        <f t="shared" si="104"/>
        <v/>
      </c>
    </row>
    <row r="266" spans="1:29" ht="41.1" customHeight="1">
      <c r="A266" s="65" t="str">
        <f t="shared" ref="A266:A268" si="109">IFERROR(IF(AND(A265=""),"",IF(A265+1=$L$50,A265+2,IF(A265+1=$M$50,A265+2,IF(A265+1=$O$50,A265+2,IF(A265+1=$L$51,A265+2,IF(A265+1=$M$51,A265+2,IF(A265+1=$O$51,A265+2,A265+1))))))),"")</f>
        <v/>
      </c>
      <c r="B266" s="65" t="str">
        <f t="shared" ref="B266:B268" si="110">IFERROR(IF(AND(B265=""),"",IF(B265+1=$L$50,B265+2,IF(B265+1=$M$50,B265+2,IF(B265+1=$O$50,B265+2,IF(B265+1=$L$51,B265+2,IF(B265+1=$M$51,B265+2,IF(B265+1=$O$51,B265+2,B265+1))))))),"")</f>
        <v/>
      </c>
      <c r="C266" s="65" t="str">
        <f t="shared" ref="C266:C268" si="111">IFERROR(IF(AND(C265=""),"",IF(C265+1=$L$50,C265+2,IF(C265+1=$M$50,C265+2,IF(C265+1=$O$50,C265+2,IF(C265+1=$L$51,C265+2,IF(C265+1=$M$51,C265+2,IF(C265+1=$O$51,C265+2,C265+1))))))),"")</f>
        <v/>
      </c>
      <c r="D266" s="65" t="str">
        <f t="shared" ref="D266:D268" si="112">IFERROR(IF(AND(D265=""),"",IF(D265+1=$L$50,D265+2,IF(D265+1=$M$50,D265+2,IF(D265+1=$O$50,D265+2,IF(D265+1=$L$51,D265+2,IF(D265+1=$M$51,D265+2,IF(D265+1=$O$51,D265+2,D265+1))))))),"")</f>
        <v/>
      </c>
      <c r="R266" t="str">
        <f t="shared" si="93"/>
        <v/>
      </c>
      <c r="S266" t="str">
        <f t="shared" si="94"/>
        <v/>
      </c>
      <c r="T266" t="str">
        <f t="shared" si="95"/>
        <v/>
      </c>
      <c r="U266" t="str">
        <f t="shared" si="96"/>
        <v/>
      </c>
      <c r="V266" t="str">
        <f t="shared" si="97"/>
        <v/>
      </c>
      <c r="W266" t="str">
        <f t="shared" si="98"/>
        <v/>
      </c>
      <c r="X266" t="str">
        <f t="shared" si="99"/>
        <v/>
      </c>
      <c r="Y266" t="str">
        <f t="shared" si="100"/>
        <v/>
      </c>
      <c r="Z266" t="str">
        <f t="shared" si="101"/>
        <v/>
      </c>
      <c r="AA266" t="str">
        <f t="shared" si="102"/>
        <v/>
      </c>
      <c r="AB266" t="str">
        <f t="shared" si="103"/>
        <v/>
      </c>
      <c r="AC266" t="str">
        <f t="shared" si="104"/>
        <v/>
      </c>
    </row>
    <row r="267" spans="1:29" ht="41.1" customHeight="1">
      <c r="A267" s="65" t="str">
        <f t="shared" si="109"/>
        <v/>
      </c>
      <c r="B267" s="65" t="str">
        <f t="shared" si="110"/>
        <v/>
      </c>
      <c r="C267" s="65" t="str">
        <f t="shared" si="111"/>
        <v/>
      </c>
      <c r="D267" s="65" t="str">
        <f t="shared" si="112"/>
        <v/>
      </c>
      <c r="R267" t="str">
        <f t="shared" si="93"/>
        <v/>
      </c>
      <c r="S267" t="str">
        <f t="shared" si="94"/>
        <v/>
      </c>
      <c r="T267" t="str">
        <f t="shared" si="95"/>
        <v/>
      </c>
      <c r="U267" t="str">
        <f t="shared" si="96"/>
        <v/>
      </c>
      <c r="V267" t="str">
        <f t="shared" si="97"/>
        <v/>
      </c>
      <c r="W267" t="str">
        <f t="shared" si="98"/>
        <v/>
      </c>
      <c r="X267" t="str">
        <f t="shared" si="99"/>
        <v/>
      </c>
      <c r="Y267" t="str">
        <f t="shared" si="100"/>
        <v/>
      </c>
      <c r="Z267" t="str">
        <f t="shared" si="101"/>
        <v/>
      </c>
      <c r="AA267" t="str">
        <f t="shared" si="102"/>
        <v/>
      </c>
      <c r="AB267" t="str">
        <f t="shared" si="103"/>
        <v/>
      </c>
      <c r="AC267" t="str">
        <f t="shared" si="104"/>
        <v/>
      </c>
    </row>
    <row r="268" spans="1:29" ht="41.1" customHeight="1">
      <c r="A268" s="65" t="str">
        <f t="shared" si="109"/>
        <v/>
      </c>
      <c r="B268" s="65" t="str">
        <f t="shared" si="110"/>
        <v/>
      </c>
      <c r="C268" s="65" t="str">
        <f t="shared" si="111"/>
        <v/>
      </c>
      <c r="D268" s="65" t="str">
        <f t="shared" si="112"/>
        <v/>
      </c>
      <c r="R268" t="str">
        <f t="shared" si="93"/>
        <v/>
      </c>
      <c r="S268" t="str">
        <f t="shared" si="94"/>
        <v/>
      </c>
      <c r="T268" t="str">
        <f t="shared" si="95"/>
        <v/>
      </c>
      <c r="U268" t="str">
        <f t="shared" si="96"/>
        <v/>
      </c>
      <c r="V268" t="str">
        <f t="shared" si="97"/>
        <v/>
      </c>
      <c r="W268" t="str">
        <f t="shared" si="98"/>
        <v/>
      </c>
      <c r="X268" t="str">
        <f t="shared" si="99"/>
        <v/>
      </c>
      <c r="Y268" t="str">
        <f t="shared" si="100"/>
        <v/>
      </c>
      <c r="Z268" t="str">
        <f t="shared" si="101"/>
        <v/>
      </c>
      <c r="AA268" t="str">
        <f t="shared" si="102"/>
        <v/>
      </c>
      <c r="AB268" t="str">
        <f t="shared" si="103"/>
        <v/>
      </c>
      <c r="AC268" t="str">
        <f t="shared" si="104"/>
        <v/>
      </c>
    </row>
    <row r="269" spans="1:29" ht="12" customHeight="1">
      <c r="A269" s="70"/>
      <c r="B269" s="70"/>
      <c r="C269" s="70"/>
      <c r="D269" s="70"/>
      <c r="R269" t="str">
        <f t="shared" si="93"/>
        <v/>
      </c>
      <c r="S269" t="str">
        <f t="shared" si="94"/>
        <v/>
      </c>
      <c r="T269" t="str">
        <f t="shared" si="95"/>
        <v/>
      </c>
      <c r="U269" t="str">
        <f t="shared" si="96"/>
        <v/>
      </c>
      <c r="V269" t="str">
        <f t="shared" si="97"/>
        <v/>
      </c>
      <c r="W269" t="str">
        <f t="shared" si="98"/>
        <v/>
      </c>
      <c r="X269" t="str">
        <f t="shared" si="99"/>
        <v/>
      </c>
      <c r="Y269" t="str">
        <f t="shared" si="100"/>
        <v/>
      </c>
      <c r="Z269" t="str">
        <f t="shared" si="101"/>
        <v/>
      </c>
      <c r="AA269" t="str">
        <f t="shared" si="102"/>
        <v/>
      </c>
      <c r="AB269" t="str">
        <f t="shared" si="103"/>
        <v/>
      </c>
      <c r="AC269" t="str">
        <f t="shared" si="104"/>
        <v/>
      </c>
    </row>
    <row r="270" spans="1:29" ht="23.25" customHeight="1">
      <c r="A270" s="174" t="s">
        <v>86</v>
      </c>
      <c r="B270" s="73"/>
      <c r="C270" s="73"/>
      <c r="D270" s="73"/>
      <c r="R270" t="str">
        <f t="shared" si="93"/>
        <v/>
      </c>
      <c r="S270" t="str">
        <f t="shared" si="94"/>
        <v/>
      </c>
      <c r="T270" t="str">
        <f t="shared" si="95"/>
        <v/>
      </c>
      <c r="U270" t="str">
        <f t="shared" si="96"/>
        <v/>
      </c>
      <c r="V270" t="str">
        <f t="shared" si="97"/>
        <v/>
      </c>
      <c r="W270" t="str">
        <f t="shared" si="98"/>
        <v/>
      </c>
      <c r="X270" t="str">
        <f t="shared" si="99"/>
        <v/>
      </c>
      <c r="Y270" t="str">
        <f t="shared" si="100"/>
        <v/>
      </c>
      <c r="Z270" t="str">
        <f t="shared" si="101"/>
        <v/>
      </c>
      <c r="AA270" t="str">
        <f t="shared" si="102"/>
        <v/>
      </c>
      <c r="AB270" t="str">
        <f t="shared" si="103"/>
        <v/>
      </c>
      <c r="AC270" t="str">
        <f t="shared" si="104"/>
        <v/>
      </c>
    </row>
    <row r="271" spans="1:29" ht="15" customHeight="1">
      <c r="A271" s="174"/>
      <c r="B271" s="73"/>
      <c r="C271" s="73"/>
      <c r="D271" s="73"/>
      <c r="R271" t="str">
        <f t="shared" si="93"/>
        <v/>
      </c>
      <c r="S271" t="str">
        <f t="shared" si="94"/>
        <v/>
      </c>
      <c r="T271" t="str">
        <f t="shared" si="95"/>
        <v/>
      </c>
      <c r="U271" t="str">
        <f t="shared" si="96"/>
        <v/>
      </c>
      <c r="V271" t="str">
        <f t="shared" si="97"/>
        <v/>
      </c>
      <c r="W271" t="str">
        <f t="shared" si="98"/>
        <v/>
      </c>
      <c r="X271" t="str">
        <f t="shared" si="99"/>
        <v/>
      </c>
      <c r="Y271" t="str">
        <f t="shared" si="100"/>
        <v/>
      </c>
      <c r="Z271" t="str">
        <f t="shared" si="101"/>
        <v/>
      </c>
      <c r="AA271" t="str">
        <f t="shared" si="102"/>
        <v/>
      </c>
      <c r="AB271" t="str">
        <f t="shared" si="103"/>
        <v/>
      </c>
      <c r="AC271" t="str">
        <f t="shared" si="104"/>
        <v/>
      </c>
    </row>
    <row r="272" spans="1:29" ht="23.25" customHeight="1">
      <c r="A272" s="85"/>
      <c r="B272" s="69"/>
      <c r="C272" s="85" t="s">
        <v>87</v>
      </c>
      <c r="D272" s="77" t="str">
        <f>IF(AND(B270="",C270="",D270="",B271="",C271="",D271=""),"",COUNTIF(B270:D271,"&gt;0"))</f>
        <v/>
      </c>
      <c r="R272" t="str">
        <f t="shared" si="93"/>
        <v/>
      </c>
      <c r="S272" t="str">
        <f t="shared" si="94"/>
        <v/>
      </c>
      <c r="T272" t="str">
        <f t="shared" si="95"/>
        <v/>
      </c>
      <c r="U272" t="str">
        <f t="shared" si="96"/>
        <v/>
      </c>
      <c r="V272" t="str">
        <f t="shared" si="97"/>
        <v/>
      </c>
      <c r="W272" t="str">
        <f t="shared" si="98"/>
        <v/>
      </c>
      <c r="X272" t="str">
        <f t="shared" si="99"/>
        <v/>
      </c>
      <c r="Y272" t="str">
        <f t="shared" si="100"/>
        <v/>
      </c>
      <c r="Z272" t="str">
        <f t="shared" si="101"/>
        <v/>
      </c>
      <c r="AA272" t="str">
        <f t="shared" si="102"/>
        <v/>
      </c>
      <c r="AB272" t="str">
        <f t="shared" si="103"/>
        <v/>
      </c>
      <c r="AC272" t="str">
        <f t="shared" si="104"/>
        <v/>
      </c>
    </row>
    <row r="273" spans="1:29" ht="24" customHeight="1">
      <c r="A273" s="84" t="s">
        <v>8</v>
      </c>
      <c r="B273" s="175" t="s">
        <v>9</v>
      </c>
      <c r="C273" s="175"/>
      <c r="D273" s="68" t="s">
        <v>20</v>
      </c>
      <c r="R273" t="str">
        <f t="shared" si="93"/>
        <v/>
      </c>
      <c r="S273" t="str">
        <f t="shared" si="94"/>
        <v/>
      </c>
      <c r="T273" t="str">
        <f t="shared" si="95"/>
        <v/>
      </c>
      <c r="U273" t="str">
        <f t="shared" si="96"/>
        <v/>
      </c>
      <c r="V273" t="str">
        <f t="shared" si="97"/>
        <v/>
      </c>
      <c r="W273" t="str">
        <f t="shared" si="98"/>
        <v/>
      </c>
      <c r="X273" t="str">
        <f t="shared" si="99"/>
        <v/>
      </c>
      <c r="Y273" t="str">
        <f t="shared" si="100"/>
        <v/>
      </c>
      <c r="Z273" t="str">
        <f t="shared" si="101"/>
        <v/>
      </c>
      <c r="AA273" t="str">
        <f t="shared" si="102"/>
        <v/>
      </c>
      <c r="AB273" t="str">
        <f t="shared" si="103"/>
        <v/>
      </c>
      <c r="AC273" t="str">
        <f t="shared" si="104"/>
        <v/>
      </c>
    </row>
    <row r="274" spans="1:29" ht="24" customHeight="1">
      <c r="A274" s="75" t="str">
        <f>IF(AND('consolidated Room Plan'!B44=""),"",'consolidated Room Plan'!B44)</f>
        <v/>
      </c>
      <c r="B274" s="75" t="str">
        <f>IF(AND('consolidated Room Plan'!C44=""),"",'consolidated Room Plan'!C44)</f>
        <v/>
      </c>
      <c r="C274" s="75" t="str">
        <f>IF(AND('consolidated Room Plan'!E44=""),"",'consolidated Room Plan'!E44)</f>
        <v/>
      </c>
      <c r="D274" s="75" t="str">
        <f>IF(AND('consolidated Room Plan'!G44=""),"",'consolidated Room Plan'!G44)</f>
        <v/>
      </c>
      <c r="R274" t="str">
        <f t="shared" si="93"/>
        <v/>
      </c>
      <c r="S274" t="str">
        <f t="shared" si="94"/>
        <v/>
      </c>
      <c r="T274" t="str">
        <f t="shared" si="95"/>
        <v/>
      </c>
      <c r="U274" t="str">
        <f t="shared" si="96"/>
        <v/>
      </c>
      <c r="V274" t="str">
        <f t="shared" si="97"/>
        <v/>
      </c>
      <c r="W274" t="str">
        <f t="shared" si="98"/>
        <v/>
      </c>
      <c r="X274" t="str">
        <f t="shared" si="99"/>
        <v/>
      </c>
      <c r="Y274" t="str">
        <f t="shared" si="100"/>
        <v/>
      </c>
      <c r="Z274" t="str">
        <f t="shared" si="101"/>
        <v/>
      </c>
      <c r="AA274" t="str">
        <f t="shared" si="102"/>
        <v/>
      </c>
      <c r="AB274" t="str">
        <f t="shared" si="103"/>
        <v/>
      </c>
      <c r="AC274" t="str">
        <f t="shared" si="104"/>
        <v/>
      </c>
    </row>
    <row r="275" spans="1:29" ht="24" customHeight="1">
      <c r="A275" s="75" t="str">
        <f>IF(AND('consolidated Room Plan'!B45=""),"",'consolidated Room Plan'!B45)</f>
        <v/>
      </c>
      <c r="B275" s="75" t="str">
        <f>IF(AND('consolidated Room Plan'!C45=""),"",'consolidated Room Plan'!C45)</f>
        <v/>
      </c>
      <c r="C275" s="75" t="str">
        <f>IF(AND('consolidated Room Plan'!E45=""),"",'consolidated Room Plan'!E45)</f>
        <v/>
      </c>
      <c r="D275" s="75" t="str">
        <f>IF(AND('consolidated Room Plan'!G45=""),"",'consolidated Room Plan'!G45)</f>
        <v/>
      </c>
      <c r="R275" t="str">
        <f t="shared" si="93"/>
        <v/>
      </c>
      <c r="S275" t="str">
        <f t="shared" si="94"/>
        <v/>
      </c>
      <c r="T275" t="str">
        <f t="shared" si="95"/>
        <v/>
      </c>
      <c r="U275" t="str">
        <f t="shared" si="96"/>
        <v/>
      </c>
      <c r="V275" t="str">
        <f t="shared" si="97"/>
        <v/>
      </c>
      <c r="W275" t="str">
        <f t="shared" si="98"/>
        <v/>
      </c>
      <c r="X275" t="str">
        <f t="shared" si="99"/>
        <v/>
      </c>
      <c r="Y275" t="str">
        <f t="shared" si="100"/>
        <v/>
      </c>
      <c r="Z275" t="str">
        <f t="shared" si="101"/>
        <v/>
      </c>
      <c r="AA275" t="str">
        <f t="shared" si="102"/>
        <v/>
      </c>
      <c r="AB275" t="str">
        <f t="shared" si="103"/>
        <v/>
      </c>
      <c r="AC275" t="str">
        <f t="shared" si="104"/>
        <v/>
      </c>
    </row>
    <row r="276" spans="1:29" ht="18" customHeight="1">
      <c r="A276" s="75" t="str">
        <f>IF(AND('consolidated Room Plan'!B46=""),"",'consolidated Room Plan'!B46)</f>
        <v/>
      </c>
      <c r="B276" s="75" t="str">
        <f>IF(AND('consolidated Room Plan'!C46=""),"",'consolidated Room Plan'!C46)</f>
        <v/>
      </c>
      <c r="C276" s="75" t="str">
        <f>IF(AND('consolidated Room Plan'!E46=""),"",'consolidated Room Plan'!E46)</f>
        <v/>
      </c>
      <c r="D276" s="75" t="str">
        <f>IF(AND('consolidated Room Plan'!G46=""),"",'consolidated Room Plan'!G46)</f>
        <v/>
      </c>
      <c r="R276" t="str">
        <f t="shared" si="93"/>
        <v/>
      </c>
      <c r="S276" t="str">
        <f t="shared" si="94"/>
        <v/>
      </c>
      <c r="T276" t="str">
        <f t="shared" si="95"/>
        <v/>
      </c>
      <c r="U276" t="str">
        <f t="shared" si="96"/>
        <v/>
      </c>
      <c r="V276" t="str">
        <f t="shared" si="97"/>
        <v/>
      </c>
      <c r="W276" t="str">
        <f t="shared" si="98"/>
        <v/>
      </c>
      <c r="X276" t="str">
        <f t="shared" si="99"/>
        <v/>
      </c>
      <c r="Y276" t="str">
        <f t="shared" si="100"/>
        <v/>
      </c>
      <c r="Z276" t="str">
        <f t="shared" si="101"/>
        <v/>
      </c>
      <c r="AA276" t="str">
        <f t="shared" si="102"/>
        <v/>
      </c>
      <c r="AB276" t="str">
        <f t="shared" si="103"/>
        <v/>
      </c>
      <c r="AC276" t="str">
        <f t="shared" si="104"/>
        <v/>
      </c>
    </row>
    <row r="277" spans="1:29" ht="18" customHeight="1">
      <c r="A277" s="75" t="str">
        <f>IF(AND('consolidated Room Plan'!B47=""),"",'consolidated Room Plan'!B47)</f>
        <v/>
      </c>
      <c r="B277" s="75" t="str">
        <f>IF(AND('consolidated Room Plan'!C47=""),"",'consolidated Room Plan'!C47)</f>
        <v/>
      </c>
      <c r="C277" s="75" t="str">
        <f>IF(AND('consolidated Room Plan'!E47=""),"",'consolidated Room Plan'!E47)</f>
        <v/>
      </c>
      <c r="D277" s="75" t="str">
        <f>IF(AND('consolidated Room Plan'!G47=""),"",'consolidated Room Plan'!G47)</f>
        <v/>
      </c>
      <c r="R277" t="str">
        <f t="shared" si="93"/>
        <v/>
      </c>
      <c r="S277" t="str">
        <f t="shared" si="94"/>
        <v/>
      </c>
      <c r="T277" t="str">
        <f t="shared" si="95"/>
        <v/>
      </c>
      <c r="U277" t="str">
        <f t="shared" si="96"/>
        <v/>
      </c>
      <c r="V277" t="str">
        <f t="shared" si="97"/>
        <v/>
      </c>
      <c r="W277" t="str">
        <f t="shared" si="98"/>
        <v/>
      </c>
      <c r="X277" t="str">
        <f t="shared" si="99"/>
        <v/>
      </c>
      <c r="Y277" t="str">
        <f t="shared" si="100"/>
        <v/>
      </c>
      <c r="Z277" t="str">
        <f t="shared" si="101"/>
        <v/>
      </c>
      <c r="AA277" t="str">
        <f t="shared" si="102"/>
        <v/>
      </c>
      <c r="AB277" t="str">
        <f t="shared" si="103"/>
        <v/>
      </c>
      <c r="AC277" t="str">
        <f t="shared" si="104"/>
        <v/>
      </c>
    </row>
    <row r="278" spans="1:29" ht="24" customHeight="1">
      <c r="A278" s="75"/>
      <c r="B278" s="63"/>
      <c r="C278" s="84" t="s">
        <v>88</v>
      </c>
      <c r="D278" s="76">
        <f>SUM(D274:D277)</f>
        <v>0</v>
      </c>
      <c r="R278" t="str">
        <f t="shared" si="93"/>
        <v/>
      </c>
      <c r="S278" t="str">
        <f t="shared" si="94"/>
        <v/>
      </c>
      <c r="T278" t="str">
        <f t="shared" si="95"/>
        <v/>
      </c>
      <c r="U278" t="str">
        <f t="shared" si="96"/>
        <v/>
      </c>
      <c r="V278" t="str">
        <f t="shared" si="97"/>
        <v/>
      </c>
      <c r="W278" t="str">
        <f t="shared" si="98"/>
        <v/>
      </c>
      <c r="X278" t="str">
        <f t="shared" si="99"/>
        <v/>
      </c>
      <c r="Y278" t="str">
        <f t="shared" si="100"/>
        <v/>
      </c>
      <c r="Z278" t="str">
        <f t="shared" si="101"/>
        <v/>
      </c>
      <c r="AA278" t="str">
        <f t="shared" si="102"/>
        <v/>
      </c>
      <c r="AB278" t="str">
        <f t="shared" si="103"/>
        <v/>
      </c>
      <c r="AC278" t="str">
        <f t="shared" si="104"/>
        <v/>
      </c>
    </row>
    <row r="279" spans="1:29" ht="24" customHeight="1">
      <c r="A279" s="75"/>
      <c r="B279" s="63"/>
      <c r="C279" s="84"/>
      <c r="D279" s="76"/>
      <c r="R279" t="str">
        <f t="shared" si="93"/>
        <v/>
      </c>
      <c r="S279" t="str">
        <f t="shared" si="94"/>
        <v/>
      </c>
      <c r="T279" t="str">
        <f t="shared" si="95"/>
        <v/>
      </c>
      <c r="U279" t="str">
        <f t="shared" si="96"/>
        <v/>
      </c>
      <c r="V279" t="str">
        <f t="shared" si="97"/>
        <v/>
      </c>
      <c r="W279" t="str">
        <f t="shared" si="98"/>
        <v/>
      </c>
      <c r="X279" t="str">
        <f t="shared" si="99"/>
        <v/>
      </c>
      <c r="Y279" t="str">
        <f t="shared" si="100"/>
        <v/>
      </c>
      <c r="Z279" t="str">
        <f t="shared" si="101"/>
        <v/>
      </c>
      <c r="AA279" t="str">
        <f t="shared" si="102"/>
        <v/>
      </c>
      <c r="AB279" t="str">
        <f t="shared" si="103"/>
        <v/>
      </c>
      <c r="AC279" t="str">
        <f t="shared" si="104"/>
        <v/>
      </c>
    </row>
    <row r="280" spans="1:29" ht="24" customHeight="1">
      <c r="A280" s="75"/>
      <c r="B280" s="63"/>
      <c r="C280" s="84"/>
      <c r="D280" s="76"/>
      <c r="R280" t="str">
        <f t="shared" si="93"/>
        <v/>
      </c>
      <c r="S280" t="str">
        <f t="shared" si="94"/>
        <v/>
      </c>
      <c r="T280" t="str">
        <f t="shared" si="95"/>
        <v/>
      </c>
      <c r="U280" t="str">
        <f t="shared" si="96"/>
        <v/>
      </c>
      <c r="V280" t="str">
        <f t="shared" si="97"/>
        <v/>
      </c>
      <c r="W280" t="str">
        <f t="shared" si="98"/>
        <v/>
      </c>
      <c r="X280" t="str">
        <f t="shared" si="99"/>
        <v/>
      </c>
      <c r="Y280" t="str">
        <f t="shared" si="100"/>
        <v/>
      </c>
      <c r="Z280" t="str">
        <f t="shared" si="101"/>
        <v/>
      </c>
      <c r="AA280" t="str">
        <f t="shared" si="102"/>
        <v/>
      </c>
      <c r="AB280" t="str">
        <f t="shared" si="103"/>
        <v/>
      </c>
      <c r="AC280" t="str">
        <f t="shared" si="104"/>
        <v/>
      </c>
    </row>
    <row r="281" spans="1:29" ht="24" customHeight="1">
      <c r="A281" s="75"/>
      <c r="B281" s="63"/>
      <c r="C281" s="63"/>
      <c r="D281" s="61"/>
      <c r="R281" t="str">
        <f t="shared" si="93"/>
        <v/>
      </c>
      <c r="S281" t="str">
        <f t="shared" si="94"/>
        <v/>
      </c>
      <c r="T281" t="str">
        <f t="shared" si="95"/>
        <v/>
      </c>
      <c r="U281" t="str">
        <f t="shared" si="96"/>
        <v/>
      </c>
      <c r="V281" t="str">
        <f t="shared" si="97"/>
        <v/>
      </c>
      <c r="W281" t="str">
        <f t="shared" si="98"/>
        <v/>
      </c>
      <c r="X281" t="str">
        <f t="shared" si="99"/>
        <v/>
      </c>
      <c r="Y281" t="str">
        <f t="shared" si="100"/>
        <v/>
      </c>
      <c r="Z281" t="str">
        <f t="shared" si="101"/>
        <v/>
      </c>
      <c r="AA281" t="str">
        <f t="shared" si="102"/>
        <v/>
      </c>
      <c r="AB281" t="str">
        <f t="shared" si="103"/>
        <v/>
      </c>
      <c r="AC281" t="str">
        <f t="shared" si="104"/>
        <v/>
      </c>
    </row>
    <row r="282" spans="1:29" ht="24" customHeight="1">
      <c r="A282" s="176" t="s">
        <v>89</v>
      </c>
      <c r="B282" s="176"/>
      <c r="C282" s="176" t="s">
        <v>90</v>
      </c>
      <c r="D282" s="176"/>
      <c r="R282" t="str">
        <f t="shared" si="93"/>
        <v/>
      </c>
      <c r="S282" t="str">
        <f t="shared" si="94"/>
        <v/>
      </c>
      <c r="T282" t="str">
        <f t="shared" si="95"/>
        <v/>
      </c>
      <c r="U282" t="str">
        <f t="shared" si="96"/>
        <v/>
      </c>
      <c r="V282" t="str">
        <f t="shared" si="97"/>
        <v/>
      </c>
      <c r="W282" t="str">
        <f t="shared" si="98"/>
        <v/>
      </c>
      <c r="X282" t="str">
        <f t="shared" si="99"/>
        <v/>
      </c>
      <c r="Y282" t="str">
        <f t="shared" si="100"/>
        <v/>
      </c>
      <c r="Z282" t="str">
        <f t="shared" si="101"/>
        <v/>
      </c>
      <c r="AA282" t="str">
        <f t="shared" si="102"/>
        <v/>
      </c>
      <c r="AB282" t="str">
        <f t="shared" si="103"/>
        <v/>
      </c>
      <c r="AC282" t="str">
        <f t="shared" si="104"/>
        <v/>
      </c>
    </row>
    <row r="283" spans="1:29">
      <c r="R283" t="str">
        <f t="shared" si="93"/>
        <v/>
      </c>
      <c r="S283" t="str">
        <f t="shared" si="94"/>
        <v/>
      </c>
      <c r="T283" t="str">
        <f t="shared" si="95"/>
        <v/>
      </c>
      <c r="U283" t="str">
        <f t="shared" si="96"/>
        <v/>
      </c>
      <c r="V283" t="str">
        <f t="shared" si="97"/>
        <v/>
      </c>
      <c r="W283" t="str">
        <f t="shared" si="98"/>
        <v/>
      </c>
      <c r="X283" t="str">
        <f t="shared" si="99"/>
        <v/>
      </c>
      <c r="Y283" t="str">
        <f t="shared" si="100"/>
        <v/>
      </c>
      <c r="Z283" t="str">
        <f t="shared" si="101"/>
        <v/>
      </c>
      <c r="AA283" t="str">
        <f t="shared" si="102"/>
        <v/>
      </c>
      <c r="AB283" t="str">
        <f t="shared" si="103"/>
        <v/>
      </c>
      <c r="AC283" t="str">
        <f t="shared" si="104"/>
        <v/>
      </c>
    </row>
    <row r="284" spans="1:29">
      <c r="R284" t="str">
        <f t="shared" si="93"/>
        <v/>
      </c>
      <c r="S284" t="str">
        <f t="shared" si="94"/>
        <v/>
      </c>
      <c r="T284" t="str">
        <f t="shared" si="95"/>
        <v/>
      </c>
      <c r="U284" t="str">
        <f t="shared" si="96"/>
        <v/>
      </c>
      <c r="V284" t="str">
        <f t="shared" si="97"/>
        <v/>
      </c>
      <c r="W284" t="str">
        <f t="shared" si="98"/>
        <v/>
      </c>
      <c r="X284" t="str">
        <f t="shared" si="99"/>
        <v/>
      </c>
      <c r="Y284" t="str">
        <f t="shared" si="100"/>
        <v/>
      </c>
      <c r="Z284" t="str">
        <f t="shared" si="101"/>
        <v/>
      </c>
      <c r="AA284" t="str">
        <f t="shared" si="102"/>
        <v/>
      </c>
      <c r="AB284" t="str">
        <f t="shared" si="103"/>
        <v/>
      </c>
      <c r="AC284" t="str">
        <f t="shared" si="104"/>
        <v/>
      </c>
    </row>
    <row r="285" spans="1:29" hidden="1"/>
    <row r="286" spans="1:29" hidden="1"/>
    <row r="287" spans="1:29" hidden="1"/>
    <row r="288" spans="1:29" hidden="1"/>
    <row r="289" hidden="1"/>
    <row r="290" hidden="1"/>
    <row r="292" hidden="1"/>
  </sheetData>
  <mergeCells count="80">
    <mergeCell ref="B133:C133"/>
    <mergeCell ref="A140:B140"/>
    <mergeCell ref="C140:D140"/>
    <mergeCell ref="A114:D114"/>
    <mergeCell ref="A115:D115"/>
    <mergeCell ref="A117:B117"/>
    <mergeCell ref="A119:D119"/>
    <mergeCell ref="A130:A131"/>
    <mergeCell ref="A91:D91"/>
    <mergeCell ref="A99:A100"/>
    <mergeCell ref="B102:C102"/>
    <mergeCell ref="A110:B110"/>
    <mergeCell ref="C110:D110"/>
    <mergeCell ref="A82:B82"/>
    <mergeCell ref="C82:D82"/>
    <mergeCell ref="A86:D86"/>
    <mergeCell ref="A87:D87"/>
    <mergeCell ref="A89:B89"/>
    <mergeCell ref="A1:D1"/>
    <mergeCell ref="A2:D2"/>
    <mergeCell ref="A6:D6"/>
    <mergeCell ref="A4:B4"/>
    <mergeCell ref="A30:D30"/>
    <mergeCell ref="A31:D31"/>
    <mergeCell ref="B17:C17"/>
    <mergeCell ref="A14:A15"/>
    <mergeCell ref="A26:B26"/>
    <mergeCell ref="C26:D26"/>
    <mergeCell ref="A33:B33"/>
    <mergeCell ref="A141:D141"/>
    <mergeCell ref="A142:D142"/>
    <mergeCell ref="A144:B144"/>
    <mergeCell ref="A146:D146"/>
    <mergeCell ref="A35:D35"/>
    <mergeCell ref="A43:A44"/>
    <mergeCell ref="B46:C46"/>
    <mergeCell ref="A54:B54"/>
    <mergeCell ref="C54:D54"/>
    <mergeCell ref="A58:D58"/>
    <mergeCell ref="A59:D59"/>
    <mergeCell ref="A61:B61"/>
    <mergeCell ref="A63:D63"/>
    <mergeCell ref="A71:A72"/>
    <mergeCell ref="B74:C74"/>
    <mergeCell ref="A154:A155"/>
    <mergeCell ref="B157:C157"/>
    <mergeCell ref="A166:B166"/>
    <mergeCell ref="C166:D166"/>
    <mergeCell ref="A170:D170"/>
    <mergeCell ref="A171:D171"/>
    <mergeCell ref="A173:B173"/>
    <mergeCell ref="A175:D175"/>
    <mergeCell ref="A183:A184"/>
    <mergeCell ref="B186:C186"/>
    <mergeCell ref="A233:D233"/>
    <mergeCell ref="A241:A242"/>
    <mergeCell ref="B244:C244"/>
    <mergeCell ref="A195:B195"/>
    <mergeCell ref="C195:D195"/>
    <mergeCell ref="A199:D199"/>
    <mergeCell ref="A224:B224"/>
    <mergeCell ref="C224:D224"/>
    <mergeCell ref="A228:D228"/>
    <mergeCell ref="A229:D229"/>
    <mergeCell ref="A231:B231"/>
    <mergeCell ref="A200:D200"/>
    <mergeCell ref="A202:B202"/>
    <mergeCell ref="A204:D204"/>
    <mergeCell ref="A212:A213"/>
    <mergeCell ref="B215:C215"/>
    <mergeCell ref="A253:B253"/>
    <mergeCell ref="C253:D253"/>
    <mergeCell ref="A257:D257"/>
    <mergeCell ref="A258:D258"/>
    <mergeCell ref="A260:B260"/>
    <mergeCell ref="A262:D262"/>
    <mergeCell ref="A270:A271"/>
    <mergeCell ref="B273:C273"/>
    <mergeCell ref="A282:B282"/>
    <mergeCell ref="C282:D28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7"/>
  <sheetViews>
    <sheetView view="pageBreakPreview" zoomScaleSheetLayoutView="100" workbookViewId="0">
      <selection activeCell="AF13" sqref="AF13"/>
    </sheetView>
  </sheetViews>
  <sheetFormatPr defaultRowHeight="15"/>
  <cols>
    <col min="1" max="4" width="16.7109375" customWidth="1"/>
    <col min="5" max="5" width="19.5703125" customWidth="1"/>
    <col min="6" max="29" width="0" hidden="1" customWidth="1"/>
  </cols>
  <sheetData>
    <row r="1" spans="1:5" s="86" customFormat="1" ht="21" customHeight="1">
      <c r="A1" s="177" t="str">
        <f>'Rooms Seating'!A1:D1</f>
        <v>Government Sr. Secondary School Chandawal Nagar</v>
      </c>
      <c r="B1" s="177"/>
      <c r="C1" s="177"/>
      <c r="D1" s="177"/>
      <c r="E1" s="177"/>
    </row>
    <row r="2" spans="1:5" s="86" customFormat="1" ht="21" customHeight="1">
      <c r="A2" s="148" t="str">
        <f>'Rooms Seating'!A2:D2</f>
        <v>Senior Secondary Board Exam - 2020</v>
      </c>
      <c r="B2" s="148"/>
      <c r="C2" s="148"/>
      <c r="D2" s="148"/>
      <c r="E2" s="148"/>
    </row>
    <row r="3" spans="1:5" s="86" customFormat="1" ht="20.100000000000001" customHeight="1">
      <c r="A3" s="83" t="s">
        <v>77</v>
      </c>
      <c r="B3" s="93">
        <f>'Rooms Seating'!B3</f>
        <v>43901</v>
      </c>
      <c r="C3" s="83"/>
      <c r="D3" s="83" t="s">
        <v>76</v>
      </c>
      <c r="E3" s="102" t="str">
        <f>'Rooms Seating'!D3</f>
        <v>8:30 to 11:45 AM</v>
      </c>
    </row>
    <row r="4" spans="1:5" s="86" customFormat="1" ht="21" customHeight="1">
      <c r="A4" s="178" t="s">
        <v>81</v>
      </c>
      <c r="B4" s="178"/>
      <c r="C4" s="82">
        <f>'Rooms Seating'!C4</f>
        <v>20040</v>
      </c>
      <c r="D4" s="39"/>
    </row>
    <row r="5" spans="1:5" s="86" customFormat="1" ht="21" customHeight="1">
      <c r="A5" s="91" t="s">
        <v>79</v>
      </c>
      <c r="B5" s="182" t="str">
        <f>'Rooms Seating'!B5</f>
        <v>Political Science</v>
      </c>
      <c r="C5" s="182"/>
      <c r="D5" s="91" t="s">
        <v>84</v>
      </c>
      <c r="E5" s="57" t="str">
        <f>'consolidated Room Plan'!A24</f>
        <v>HALL</v>
      </c>
    </row>
    <row r="6" spans="1:5" s="81" customFormat="1" ht="28.5">
      <c r="A6" s="180" t="s">
        <v>85</v>
      </c>
      <c r="B6" s="181"/>
      <c r="C6" s="181"/>
      <c r="D6" s="181"/>
      <c r="E6" s="181"/>
    </row>
    <row r="7" spans="1:5" s="81" customFormat="1" ht="28.5">
      <c r="A7" s="51" t="s">
        <v>35</v>
      </c>
      <c r="B7" s="51" t="s">
        <v>36</v>
      </c>
      <c r="C7" s="51" t="s">
        <v>37</v>
      </c>
      <c r="D7" s="51" t="s">
        <v>38</v>
      </c>
      <c r="E7" s="51" t="s">
        <v>92</v>
      </c>
    </row>
    <row r="8" spans="1:5" s="81" customFormat="1" ht="41.1" customHeight="1">
      <c r="A8" s="98">
        <f>IFERROR(IF(B21=$B$17,B21+1,IF(B21=$C$17,B21+1,IF(B21=$D$17,B21+1,IF(B21=$E$17,B21+1,IF(B21=$B$18,B21+1,IF(B21=$C$18,B21+1,B21)))))),"")</f>
        <v>3296316</v>
      </c>
      <c r="B8" s="98">
        <v>3296360</v>
      </c>
      <c r="C8" s="98">
        <f>IF(AND(A15=""),"",IF(A15+1&lt;=$C$21,A15+1,""))</f>
        <v>3296325</v>
      </c>
      <c r="D8" s="98">
        <v>3296364</v>
      </c>
      <c r="E8" s="98">
        <f>IF(AND(C15=""),"",IF(C15+1&lt;=$C$21,C15+1,""))</f>
        <v>3296333</v>
      </c>
    </row>
    <row r="9" spans="1:5" s="81" customFormat="1" ht="41.1" customHeight="1">
      <c r="A9" s="98">
        <f>IFERROR(IF(A8+1=$B$17,A8+2,IF(A8+1=$C$17,A8+2,IF(A8+1=$D$17,A8+2,IF(A8+1=$E$17,A8+2,IF(A8+1=$B$18,A8+2,IF(A8+1=$C$18,A8+2,A8+1)))))),"")</f>
        <v>3296317</v>
      </c>
      <c r="B9" s="98"/>
      <c r="C9" s="98">
        <f>IF(AND(C8=""),"",IF(AND(C8+1&lt;=$C$21),IF(C8+1=$B$17,C8+2,IF(C8+1=$C$17,C8+2,IF(C8+1=$D$17,C8+2,IF(C8+1=$E$17,C8+2,IF(C8+1=$B$18,C8+2,IF(C8+1=$C$18,C8+2,C8+1)))))),""))</f>
        <v>3296326</v>
      </c>
      <c r="D9" s="98"/>
      <c r="E9" s="98">
        <f>IF(AND(E8=""),"",IF(AND(E8+1&lt;=$C$21),IF(E8+1=$B$17,E8+2,IF(E8+1=$C$17,E8+2,IF(E8+1=$D$17,E8+2,IF(E8+1=$E$17,E8+2,IF(E8+1=$B$18,E8+2,IF(E8+1=$C$18,E8+2,E8+1)))))),""))</f>
        <v>3296334</v>
      </c>
    </row>
    <row r="10" spans="1:5" s="81" customFormat="1" ht="41.1" customHeight="1">
      <c r="A10" s="98">
        <f t="shared" ref="A10:A15" si="0">IFERROR(IF(A9+1=$B$17,A9+2,IF(A9+1=$C$17,A9+2,IF(A9+1=$D$17,A9+2,IF(A9+1=$E$17,A9+2,IF(A9+1=$B$18,A9+2,IF(A9+1=$C$18,A9+2,A9+1)))))),"")</f>
        <v>3296318</v>
      </c>
      <c r="B10" s="98" t="str">
        <f t="shared" ref="B10" si="1">IF(AND(B9=""),"",B9+1)</f>
        <v/>
      </c>
      <c r="C10" s="98">
        <f t="shared" ref="C10:C15" si="2">IF(AND(C9=""),"",IF(AND(C9+1&lt;=$C$21),IF(C9+1=$B$17,C9+2,IF(C9+1=$C$17,C9+2,IF(C9+1=$D$17,C9+2,IF(C9+1=$E$17,C9+2,IF(C9+1=$B$18,C9+2,IF(C9+1=$C$18,C9+2,C9+1)))))),""))</f>
        <v>3296327</v>
      </c>
      <c r="D10" s="98" t="str">
        <f t="shared" ref="D10" si="3">IF(AND(D9=""),"",D9+1)</f>
        <v/>
      </c>
      <c r="E10" s="98">
        <f t="shared" ref="E10:E15" si="4">IF(AND(E9=""),"",IF(AND(E9+1&lt;=$C$21),IF(E9+1=$B$17,E9+2,IF(E9+1=$C$17,E9+2,IF(E9+1=$D$17,E9+2,IF(E9+1=$E$17,E9+2,IF(E9+1=$B$18,E9+2,IF(E9+1=$C$18,E9+2,E9+1)))))),""))</f>
        <v>3296335</v>
      </c>
    </row>
    <row r="11" spans="1:5" s="81" customFormat="1" ht="41.1" customHeight="1">
      <c r="A11" s="98">
        <f t="shared" si="0"/>
        <v>3296319</v>
      </c>
      <c r="B11" s="98">
        <v>3296361</v>
      </c>
      <c r="C11" s="98">
        <f t="shared" si="2"/>
        <v>3296328</v>
      </c>
      <c r="D11" s="98">
        <v>3296365</v>
      </c>
      <c r="E11" s="98">
        <f t="shared" si="4"/>
        <v>3296336</v>
      </c>
    </row>
    <row r="12" spans="1:5" s="81" customFormat="1" ht="41.1" customHeight="1">
      <c r="A12" s="98">
        <f t="shared" si="0"/>
        <v>3296321</v>
      </c>
      <c r="B12" s="98"/>
      <c r="C12" s="98">
        <f t="shared" si="2"/>
        <v>3296329</v>
      </c>
      <c r="D12" s="98"/>
      <c r="E12" s="98">
        <f t="shared" si="4"/>
        <v>3296337</v>
      </c>
    </row>
    <row r="13" spans="1:5" s="81" customFormat="1" ht="41.1" customHeight="1">
      <c r="A13" s="98">
        <f t="shared" si="0"/>
        <v>3296322</v>
      </c>
      <c r="B13" s="98"/>
      <c r="C13" s="98">
        <f t="shared" si="2"/>
        <v>3296330</v>
      </c>
      <c r="D13" s="98"/>
      <c r="E13" s="98">
        <f t="shared" si="4"/>
        <v>3296338</v>
      </c>
    </row>
    <row r="14" spans="1:5" s="81" customFormat="1" ht="41.1" customHeight="1">
      <c r="A14" s="98">
        <f t="shared" si="0"/>
        <v>3296323</v>
      </c>
      <c r="B14" s="98">
        <v>3296363</v>
      </c>
      <c r="C14" s="98">
        <f t="shared" si="2"/>
        <v>3296331</v>
      </c>
      <c r="D14" s="98"/>
      <c r="E14" s="98">
        <f t="shared" si="4"/>
        <v>3296339</v>
      </c>
    </row>
    <row r="15" spans="1:5" s="81" customFormat="1" ht="41.1" customHeight="1">
      <c r="A15" s="98">
        <f t="shared" si="0"/>
        <v>3296324</v>
      </c>
      <c r="B15" s="98"/>
      <c r="C15" s="98">
        <f t="shared" si="2"/>
        <v>3296332</v>
      </c>
      <c r="D15" s="98"/>
      <c r="E15" s="98" t="str">
        <f t="shared" si="4"/>
        <v/>
      </c>
    </row>
    <row r="16" spans="1:5" s="81" customFormat="1" ht="12" customHeight="1">
      <c r="A16" s="70"/>
      <c r="B16" s="70"/>
      <c r="C16" s="70"/>
      <c r="D16" s="70"/>
    </row>
    <row r="17" spans="1:5" s="81" customFormat="1" ht="23.25" customHeight="1">
      <c r="A17" s="174" t="s">
        <v>86</v>
      </c>
      <c r="B17" s="73">
        <v>3296320</v>
      </c>
      <c r="C17" s="73"/>
      <c r="D17" s="73"/>
    </row>
    <row r="18" spans="1:5" s="81" customFormat="1" ht="15" customHeight="1">
      <c r="A18" s="174"/>
      <c r="B18" s="73"/>
      <c r="C18" s="73"/>
      <c r="D18" s="73"/>
    </row>
    <row r="19" spans="1:5" s="81" customFormat="1" ht="23.25" customHeight="1">
      <c r="A19" s="85"/>
      <c r="B19" s="69"/>
      <c r="C19" s="85" t="s">
        <v>87</v>
      </c>
      <c r="D19" s="97">
        <f>IF(AND(B17="",C17="",D17="",B18="",C18="",D18="",E17="",E18=""),"",COUNTIF(B17:D18,"&gt;0"))</f>
        <v>1</v>
      </c>
    </row>
    <row r="20" spans="1:5" s="81" customFormat="1" ht="24" customHeight="1">
      <c r="A20" s="84" t="s">
        <v>8</v>
      </c>
      <c r="B20" s="175" t="s">
        <v>9</v>
      </c>
      <c r="C20" s="175"/>
      <c r="D20" s="68" t="s">
        <v>20</v>
      </c>
    </row>
    <row r="21" spans="1:5" s="81" customFormat="1" ht="24" customHeight="1">
      <c r="A21" s="96" t="str">
        <f>IF(AND('consolidated Room Plan'!B24=""),"",'consolidated Room Plan'!B24)</f>
        <v>G.S.S.S. Chandawal</v>
      </c>
      <c r="B21" s="95">
        <f>IF(AND('consolidated Room Plan'!C24=""),"",'consolidated Room Plan'!C24)</f>
        <v>3296316</v>
      </c>
      <c r="C21" s="95">
        <f>IF(AND('consolidated Room Plan'!E24=""),"",'consolidated Room Plan'!E24)</f>
        <v>3296339</v>
      </c>
      <c r="D21" s="95">
        <f>IF(AND('consolidated Room Plan'!G24=""),"",'consolidated Room Plan'!G24)</f>
        <v>23</v>
      </c>
    </row>
    <row r="22" spans="1:5" s="81" customFormat="1" ht="24" customHeight="1">
      <c r="A22" s="96" t="str">
        <f>IF(AND('consolidated Room Plan'!B25=""),"",'consolidated Room Plan'!B25)</f>
        <v>G.S.S.S. khokhara</v>
      </c>
      <c r="B22" s="95">
        <f>IF(AND('consolidated Room Plan'!C25=""),"",'consolidated Room Plan'!C25)</f>
        <v>3296360</v>
      </c>
      <c r="C22" s="95">
        <f>IF(AND('consolidated Room Plan'!E25=""),"",'consolidated Room Plan'!E25)</f>
        <v>3296365</v>
      </c>
      <c r="D22" s="95">
        <f>IF(AND('consolidated Room Plan'!G25=""),"",'consolidated Room Plan'!G25)</f>
        <v>5</v>
      </c>
    </row>
    <row r="23" spans="1:5" s="81" customFormat="1" ht="18" customHeight="1">
      <c r="A23" s="96" t="str">
        <f>IF(AND('consolidated Room Plan'!B26=""),"",'consolidated Room Plan'!B26)</f>
        <v/>
      </c>
      <c r="B23" s="95" t="str">
        <f>IF(AND('consolidated Room Plan'!C26=""),"",'consolidated Room Plan'!C26)</f>
        <v/>
      </c>
      <c r="C23" s="95" t="str">
        <f>IF(AND('consolidated Room Plan'!E26=""),"",'consolidated Room Plan'!E26)</f>
        <v/>
      </c>
      <c r="D23" s="95" t="str">
        <f>IF(AND('consolidated Room Plan'!G26=""),"",'consolidated Room Plan'!G26)</f>
        <v/>
      </c>
    </row>
    <row r="24" spans="1:5" s="81" customFormat="1" ht="18" customHeight="1">
      <c r="A24" s="96" t="str">
        <f>IF(AND('consolidated Room Plan'!B27=""),"",'consolidated Room Plan'!B27)</f>
        <v/>
      </c>
      <c r="B24" s="95" t="str">
        <f>IF(AND('consolidated Room Plan'!C27=""),"",'consolidated Room Plan'!C27)</f>
        <v/>
      </c>
      <c r="C24" s="95" t="str">
        <f>IF(AND('consolidated Room Plan'!E27=""),"",'consolidated Room Plan'!E27)</f>
        <v/>
      </c>
      <c r="D24" s="95" t="str">
        <f>IF(AND('consolidated Room Plan'!G27=""),"",'consolidated Room Plan'!G27)</f>
        <v/>
      </c>
    </row>
    <row r="25" spans="1:5" s="81" customFormat="1" ht="24" customHeight="1">
      <c r="A25" s="75"/>
      <c r="B25" s="63"/>
      <c r="C25" s="84" t="s">
        <v>88</v>
      </c>
      <c r="D25" s="76">
        <f>SUM(D21:D24)</f>
        <v>28</v>
      </c>
    </row>
    <row r="26" spans="1:5" s="81" customFormat="1" ht="29.25" customHeight="1">
      <c r="A26" s="75"/>
      <c r="B26" s="63"/>
      <c r="C26" s="63"/>
      <c r="D26" s="61"/>
    </row>
    <row r="27" spans="1:5" s="81" customFormat="1" ht="24" customHeight="1">
      <c r="A27" s="176" t="s">
        <v>89</v>
      </c>
      <c r="B27" s="176"/>
      <c r="C27" s="176" t="s">
        <v>90</v>
      </c>
      <c r="D27" s="176"/>
      <c r="E27" s="176"/>
    </row>
  </sheetData>
  <mergeCells count="9">
    <mergeCell ref="A27:B27"/>
    <mergeCell ref="A1:E1"/>
    <mergeCell ref="A2:E2"/>
    <mergeCell ref="A6:E6"/>
    <mergeCell ref="B5:C5"/>
    <mergeCell ref="C27:E27"/>
    <mergeCell ref="A4:B4"/>
    <mergeCell ref="A17:A18"/>
    <mergeCell ref="B20:C20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view="pageBreakPreview" zoomScaleSheetLayoutView="100" workbookViewId="0">
      <selection activeCell="AG14" sqref="AG14"/>
    </sheetView>
  </sheetViews>
  <sheetFormatPr defaultRowHeight="15"/>
  <cols>
    <col min="1" max="4" width="16.7109375" customWidth="1"/>
    <col min="5" max="5" width="19.5703125" customWidth="1"/>
    <col min="6" max="29" width="0" hidden="1" customWidth="1"/>
  </cols>
  <sheetData>
    <row r="1" spans="1:5" s="86" customFormat="1" ht="21" customHeight="1">
      <c r="A1" s="177" t="str">
        <f>'Rooms Seating'!A1:D1</f>
        <v>Government Sr. Secondary School Chandawal Nagar</v>
      </c>
      <c r="B1" s="177"/>
      <c r="C1" s="177"/>
      <c r="D1" s="177"/>
      <c r="E1" s="177"/>
    </row>
    <row r="2" spans="1:5" s="86" customFormat="1" ht="21" customHeight="1">
      <c r="A2" s="148" t="str">
        <f>'Rooms Seating'!A2:D2</f>
        <v>Senior Secondary Board Exam - 2020</v>
      </c>
      <c r="B2" s="148"/>
      <c r="C2" s="148"/>
      <c r="D2" s="148"/>
      <c r="E2" s="148"/>
    </row>
    <row r="3" spans="1:5" s="86" customFormat="1" ht="20.100000000000001" customHeight="1">
      <c r="A3" s="83" t="s">
        <v>77</v>
      </c>
      <c r="B3" s="93">
        <f>'Rooms Seating'!B3</f>
        <v>43901</v>
      </c>
      <c r="C3" s="83"/>
      <c r="D3" s="83" t="s">
        <v>76</v>
      </c>
      <c r="E3" s="102" t="str">
        <f>'Rooms Seating'!D3</f>
        <v>8:30 to 11:45 AM</v>
      </c>
    </row>
    <row r="4" spans="1:5" s="86" customFormat="1" ht="21" customHeight="1">
      <c r="A4" s="178" t="s">
        <v>81</v>
      </c>
      <c r="B4" s="178"/>
      <c r="C4" s="82">
        <f>'Rooms Seating'!C4</f>
        <v>20040</v>
      </c>
      <c r="D4" s="39"/>
    </row>
    <row r="5" spans="1:5" s="86" customFormat="1" ht="21" customHeight="1">
      <c r="A5" s="91" t="s">
        <v>79</v>
      </c>
      <c r="B5" s="182" t="str">
        <f>'Rooms Seating'!B5</f>
        <v>Political Science</v>
      </c>
      <c r="C5" s="182"/>
      <c r="D5" s="91" t="s">
        <v>84</v>
      </c>
      <c r="E5" s="57" t="str">
        <f>'consolidated Room Plan'!A24</f>
        <v>HALL</v>
      </c>
    </row>
    <row r="6" spans="1:5" s="81" customFormat="1" ht="28.5">
      <c r="A6" s="180" t="s">
        <v>85</v>
      </c>
      <c r="B6" s="181"/>
      <c r="C6" s="181"/>
      <c r="D6" s="181"/>
      <c r="E6" s="181"/>
    </row>
    <row r="7" spans="1:5" s="81" customFormat="1" ht="28.5">
      <c r="A7" s="51" t="s">
        <v>35</v>
      </c>
      <c r="B7" s="51" t="s">
        <v>36</v>
      </c>
      <c r="C7" s="51" t="s">
        <v>37</v>
      </c>
      <c r="D7" s="51" t="s">
        <v>38</v>
      </c>
      <c r="E7" s="51" t="s">
        <v>92</v>
      </c>
    </row>
    <row r="8" spans="1:5" s="81" customFormat="1" ht="41.1" customHeight="1">
      <c r="A8" s="98">
        <f>IFERROR(IF(B18=$B$14,B18+1,IF(B18=$C$14,B18+1,IF(B18=$D$14,B18+1,IF(B18=$E$14,B18+1,IF(B18=$B$15,B18+1,IF(B18=$C$15,B18+1,B18)))))),"")</f>
        <v>3296316</v>
      </c>
      <c r="B8" s="98">
        <v>3296360</v>
      </c>
      <c r="C8" s="98">
        <f>IF(AND(A12=""),"",IF(A12+1&lt;=$C$18,A12+1,""))</f>
        <v>3296322</v>
      </c>
      <c r="D8" s="98">
        <v>3296364</v>
      </c>
      <c r="E8" s="98">
        <f>IF(AND(C12=""),"",IF(C12+1&lt;=$C$18,C12+1,""))</f>
        <v>3296327</v>
      </c>
    </row>
    <row r="9" spans="1:5" s="81" customFormat="1" ht="41.1" customHeight="1">
      <c r="A9" s="98">
        <f>IFERROR(IF(A8+1=$B$14,A8+2,IF(A8+1=$C$14,A8+2,IF(A8+1=$D$14,A8+2,IF(A8+1=$E$14,A8+2,IF(A8+1=$B$15,A8+2,IF(A8+1=$C$15,A8+2,A8+1)))))),"")</f>
        <v>3296317</v>
      </c>
      <c r="B9" s="98"/>
      <c r="C9" s="98">
        <f>IF(AND(C8=""),"",IF(AND(C8+1&lt;=$C$18),IF(C8+1=$B$14,C8+2,IF(C8+1=$C$14,C8+2,IF(C8+1=$D$14,C8+2,IF(C8+1=$E$14,C8+2,IF(C8+1=$B$15,C8+2,IF(C8+1=$C$15,C8+2,C8+1)))))),""))</f>
        <v>3296323</v>
      </c>
      <c r="D9" s="98"/>
      <c r="E9" s="98">
        <f>IF(AND(E8=""),"",IF(AND(E8+1&lt;=$C$18),IF(E8+1=$B$14,E8+2,IF(E8+1=$C$14,E8+2,IF(E8+1=$D$14,E8+2,IF(E8+1=$E$14,E8+2,IF(E8+1=$B$15,E8+2,IF(E8+1=$C$15,E8+2,E8+1)))))),""))</f>
        <v>3296328</v>
      </c>
    </row>
    <row r="10" spans="1:5" s="81" customFormat="1" ht="41.1" customHeight="1">
      <c r="A10" s="98">
        <f>IFERROR(IF(A9+1=$B$14,A9+2,IF(A9+1=$C$14,A9+2,IF(A9+1=$D$14,A9+2,IF(A9+1=$E$14,A9+2,IF(A9+1=$B$15,A9+2,IF(A9+1=$C$15,A9+2,A9+1)))))),"")</f>
        <v>3296318</v>
      </c>
      <c r="B10" s="98">
        <v>3296361</v>
      </c>
      <c r="C10" s="98">
        <f>IF(AND(C9=""),"",IF(AND(C9+1&lt;=$C$18),IF(C9+1=$B$14,C9+2,IF(C9+1=$C$14,C9+2,IF(C9+1=$D$14,C9+2,IF(C9+1=$E$14,C9+2,IF(C9+1=$B$15,C9+2,IF(C9+1=$C$15,C9+2,C9+1)))))),""))</f>
        <v>3296324</v>
      </c>
      <c r="D10" s="98">
        <v>3296365</v>
      </c>
      <c r="E10" s="98">
        <f>IF(AND(E9=""),"",IF(AND(E9+1&lt;=$C$18),IF(E9+1=$B$14,E9+2,IF(E9+1=$C$14,E9+2,IF(E9+1=$D$14,E9+2,IF(E9+1=$E$14,E9+2,IF(E9+1=$B$15,E9+2,IF(E9+1=$C$15,E9+2,E9+1)))))),""))</f>
        <v>3296329</v>
      </c>
    </row>
    <row r="11" spans="1:5" s="81" customFormat="1" ht="41.1" customHeight="1">
      <c r="A11" s="98">
        <f>IFERROR(IF(A10+1=$B$14,A10+2,IF(A10+1=$C$14,A10+2,IF(A10+1=$D$14,A10+2,IF(A10+1=$E$14,A10+2,IF(A10+1=$B$15,A10+2,IF(A10+1=$C$15,A10+2,A10+1)))))),"")</f>
        <v>3296319</v>
      </c>
      <c r="B11" s="98"/>
      <c r="C11" s="98">
        <f>IF(AND(C10=""),"",IF(AND(C10+1&lt;=$C$18),IF(C10+1=$B$14,C10+2,IF(C10+1=$C$14,C10+2,IF(C10+1=$D$14,C10+2,IF(C10+1=$E$14,C10+2,IF(C10+1=$B$15,C10+2,IF(C10+1=$C$15,C10+2,C10+1)))))),""))</f>
        <v>3296325</v>
      </c>
      <c r="D11" s="98"/>
      <c r="E11" s="98">
        <f>IF(AND(E10=""),"",IF(AND(E10+1&lt;=$C$18),IF(E10+1=$B$14,E10+2,IF(E10+1=$C$14,E10+2,IF(E10+1=$D$14,E10+2,IF(E10+1=$E$14,E10+2,IF(E10+1=$B$15,E10+2,IF(E10+1=$C$15,E10+2,E10+1)))))),""))</f>
        <v>3296330</v>
      </c>
    </row>
    <row r="12" spans="1:5" s="81" customFormat="1" ht="41.1" customHeight="1">
      <c r="A12" s="98">
        <f>IFERROR(IF(A11+1=$B$14,A11+2,IF(A11+1=$C$14,A11+2,IF(A11+1=$D$14,A11+2,IF(A11+1=$E$14,A11+2,IF(A11+1=$B$15,A11+2,IF(A11+1=$C$15,A11+2,A11+1)))))),"")</f>
        <v>3296321</v>
      </c>
      <c r="B12" s="98">
        <v>3296362</v>
      </c>
      <c r="C12" s="98">
        <f>IF(AND(C11=""),"",IF(AND(C11+1&lt;=$C$18),IF(C11+1=$B$14,C11+2,IF(C11+1=$C$14,C11+2,IF(C11+1=$D$14,C11+2,IF(C11+1=$E$14,C11+2,IF(C11+1=$B$15,C11+2,IF(C11+1=$C$15,C11+2,C11+1)))))),""))</f>
        <v>3296326</v>
      </c>
      <c r="D12" s="98"/>
      <c r="E12" s="98">
        <f>IF(AND(E11=""),"",IF(AND(E11+1&lt;=$C$18),IF(E11+1=$B$14,E11+2,IF(E11+1=$C$14,E11+2,IF(E11+1=$D$14,E11+2,IF(E11+1=$E$14,E11+2,IF(E11+1=$B$15,E11+2,IF(E11+1=$C$15,E11+2,E11+1)))))),""))</f>
        <v>3296331</v>
      </c>
    </row>
    <row r="13" spans="1:5" s="81" customFormat="1" ht="12" customHeight="1">
      <c r="A13" s="70"/>
      <c r="B13" s="70"/>
      <c r="C13" s="70"/>
      <c r="D13" s="70"/>
    </row>
    <row r="14" spans="1:5" s="81" customFormat="1" ht="23.25" customHeight="1">
      <c r="A14" s="174" t="s">
        <v>86</v>
      </c>
      <c r="B14" s="73">
        <v>3296320</v>
      </c>
      <c r="C14" s="73"/>
      <c r="D14" s="73"/>
    </row>
    <row r="15" spans="1:5" s="81" customFormat="1" ht="15" customHeight="1">
      <c r="A15" s="174"/>
      <c r="B15" s="73"/>
      <c r="C15" s="73"/>
      <c r="D15" s="73"/>
    </row>
    <row r="16" spans="1:5" s="81" customFormat="1" ht="23.25" customHeight="1">
      <c r="A16" s="85"/>
      <c r="B16" s="69"/>
      <c r="C16" s="85" t="s">
        <v>87</v>
      </c>
      <c r="D16" s="97">
        <f>IF(AND(B14="",C14="",D14="",B15="",C15="",D15="",E14="",E15=""),"",COUNTIF(B14:D15,"&gt;0"))</f>
        <v>1</v>
      </c>
    </row>
    <row r="17" spans="1:5" s="81" customFormat="1" ht="24" customHeight="1">
      <c r="A17" s="84" t="s">
        <v>8</v>
      </c>
      <c r="B17" s="175" t="s">
        <v>9</v>
      </c>
      <c r="C17" s="175"/>
      <c r="D17" s="68" t="s">
        <v>20</v>
      </c>
    </row>
    <row r="18" spans="1:5" s="81" customFormat="1" ht="24" customHeight="1">
      <c r="A18" s="96" t="str">
        <f>IF(AND('consolidated Room Plan'!B24=""),"",'consolidated Room Plan'!B24)</f>
        <v>G.S.S.S. Chandawal</v>
      </c>
      <c r="B18" s="95">
        <f>IF(AND('consolidated Room Plan'!C24=""),"",'consolidated Room Plan'!C24)</f>
        <v>3296316</v>
      </c>
      <c r="C18" s="95">
        <f>IF(AND('consolidated Room Plan'!E24=""),"",'consolidated Room Plan'!E24)</f>
        <v>3296339</v>
      </c>
      <c r="D18" s="95">
        <f>IF(AND('consolidated Room Plan'!G24=""),"",'consolidated Room Plan'!G24)</f>
        <v>23</v>
      </c>
    </row>
    <row r="19" spans="1:5" s="81" customFormat="1" ht="24" customHeight="1">
      <c r="A19" s="96" t="str">
        <f>IF(AND('consolidated Room Plan'!B25=""),"",'consolidated Room Plan'!B25)</f>
        <v>G.S.S.S. khokhara</v>
      </c>
      <c r="B19" s="95">
        <f>IF(AND('consolidated Room Plan'!C25=""),"",'consolidated Room Plan'!C25)</f>
        <v>3296360</v>
      </c>
      <c r="C19" s="95">
        <f>IF(AND('consolidated Room Plan'!E25=""),"",'consolidated Room Plan'!E25)</f>
        <v>3296365</v>
      </c>
      <c r="D19" s="95">
        <f>IF(AND('consolidated Room Plan'!G25=""),"",'consolidated Room Plan'!G25)</f>
        <v>5</v>
      </c>
    </row>
    <row r="20" spans="1:5" s="81" customFormat="1" ht="18" customHeight="1">
      <c r="A20" s="96" t="str">
        <f>IF(AND('consolidated Room Plan'!B26=""),"",'consolidated Room Plan'!B26)</f>
        <v/>
      </c>
      <c r="B20" s="95" t="str">
        <f>IF(AND('consolidated Room Plan'!C26=""),"",'consolidated Room Plan'!C26)</f>
        <v/>
      </c>
      <c r="C20" s="95" t="str">
        <f>IF(AND('consolidated Room Plan'!E26=""),"",'consolidated Room Plan'!E26)</f>
        <v/>
      </c>
      <c r="D20" s="95" t="str">
        <f>IF(AND('consolidated Room Plan'!G26=""),"",'consolidated Room Plan'!G26)</f>
        <v/>
      </c>
    </row>
    <row r="21" spans="1:5" s="81" customFormat="1" ht="18" customHeight="1">
      <c r="A21" s="96" t="str">
        <f>IF(AND('consolidated Room Plan'!B27=""),"",'consolidated Room Plan'!B27)</f>
        <v/>
      </c>
      <c r="B21" s="95" t="str">
        <f>IF(AND('consolidated Room Plan'!C27=""),"",'consolidated Room Plan'!C27)</f>
        <v/>
      </c>
      <c r="C21" s="95" t="str">
        <f>IF(AND('consolidated Room Plan'!E27=""),"",'consolidated Room Plan'!E27)</f>
        <v/>
      </c>
      <c r="D21" s="95" t="str">
        <f>IF(AND('consolidated Room Plan'!G27=""),"",'consolidated Room Plan'!G27)</f>
        <v/>
      </c>
    </row>
    <row r="22" spans="1:5" s="81" customFormat="1" ht="24" customHeight="1">
      <c r="A22" s="75"/>
      <c r="B22" s="63"/>
      <c r="C22" s="84" t="s">
        <v>88</v>
      </c>
      <c r="D22" s="76">
        <f>SUM(D18:D21)</f>
        <v>28</v>
      </c>
    </row>
    <row r="23" spans="1:5" s="81" customFormat="1" ht="29.25" customHeight="1">
      <c r="A23" s="75"/>
      <c r="B23" s="63"/>
      <c r="C23" s="63"/>
      <c r="D23" s="61"/>
    </row>
    <row r="24" spans="1:5" s="81" customFormat="1" ht="24" customHeight="1">
      <c r="A24" s="176" t="s">
        <v>89</v>
      </c>
      <c r="B24" s="176"/>
      <c r="C24" s="176" t="s">
        <v>90</v>
      </c>
      <c r="D24" s="176"/>
      <c r="E24" s="176"/>
    </row>
  </sheetData>
  <mergeCells count="9">
    <mergeCell ref="B17:C17"/>
    <mergeCell ref="A24:B24"/>
    <mergeCell ref="C24:E24"/>
    <mergeCell ref="A1:E1"/>
    <mergeCell ref="A2:E2"/>
    <mergeCell ref="A4:B4"/>
    <mergeCell ref="B5:C5"/>
    <mergeCell ref="A6:E6"/>
    <mergeCell ref="A14:A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Gen. Detail</vt:lpstr>
      <vt:lpstr>school entry</vt:lpstr>
      <vt:lpstr>sub. with time table</vt:lpstr>
      <vt:lpstr>consolidated Room Plan</vt:lpstr>
      <vt:lpstr>Rooms Seating</vt:lpstr>
      <vt:lpstr>5 by 8 rows</vt:lpstr>
      <vt:lpstr>5 by 5 Rows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2020-03-09T20:24:36Z</dcterms:modified>
</cp:coreProperties>
</file>