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How to Do" sheetId="6" r:id="rId1"/>
    <sheet name="School Information" sheetId="3" r:id="rId2"/>
    <sheet name="SD Data P5" sheetId="7" r:id="rId3"/>
    <sheet name="Enter Marks" sheetId="2" r:id="rId4"/>
    <sheet name="Final Marks" sheetId="4" r:id="rId5"/>
    <sheet name="Marksheet" sheetId="5" r:id="rId6"/>
  </sheets>
  <definedNames>
    <definedName name="Agriculture">'School Information'!$N$3:$N$24</definedName>
    <definedName name="Arts">'School Information'!$L$3:$L$24</definedName>
    <definedName name="Commerce">'School Information'!$O$3:$O$24</definedName>
    <definedName name="entermarks">'Enter Marks'!$1:$1048576</definedName>
    <definedName name="final_marks">'Final Marks'!$B$5:$AK$204</definedName>
    <definedName name="GT">'Final Marks'!$AD$5:$AD$205</definedName>
    <definedName name="Science">'School Information'!$M$3:$M$24</definedName>
    <definedName name="stream">Table5[#Headers]</definedName>
    <definedName name="sub_marks">'Enter Marks'!$B$5:$BD$204</definedName>
  </definedNames>
  <calcPr calcId="144525"/>
</workbook>
</file>

<file path=xl/calcChain.xml><?xml version="1.0" encoding="utf-8"?>
<calcChain xmlns="http://schemas.openxmlformats.org/spreadsheetml/2006/main">
  <c r="A6" i="4" l="1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H6" i="4"/>
  <c r="AI6" i="4"/>
  <c r="AJ6" i="4"/>
  <c r="AK6" i="4"/>
  <c r="A7" i="4"/>
  <c r="B7" i="4"/>
  <c r="C7" i="4"/>
  <c r="D7" i="4"/>
  <c r="E7" i="4"/>
  <c r="F7" i="4"/>
  <c r="G7" i="4"/>
  <c r="H7" i="4"/>
  <c r="I7" i="4"/>
  <c r="J7" i="4"/>
  <c r="K7" i="4"/>
  <c r="L7" i="4"/>
  <c r="N7" i="4"/>
  <c r="O7" i="4"/>
  <c r="P7" i="4"/>
  <c r="R7" i="4"/>
  <c r="U7" i="4" s="1"/>
  <c r="S7" i="4"/>
  <c r="T7" i="4"/>
  <c r="V7" i="4"/>
  <c r="W7" i="4"/>
  <c r="X7" i="4"/>
  <c r="Z7" i="4"/>
  <c r="AA7" i="4"/>
  <c r="AB7" i="4"/>
  <c r="AH7" i="4"/>
  <c r="AI7" i="4"/>
  <c r="AJ7" i="4"/>
  <c r="AK7" i="4"/>
  <c r="A8" i="4"/>
  <c r="B8" i="4"/>
  <c r="C8" i="4"/>
  <c r="D8" i="4"/>
  <c r="E8" i="4"/>
  <c r="F8" i="4"/>
  <c r="G8" i="4"/>
  <c r="H8" i="4"/>
  <c r="I8" i="4"/>
  <c r="J8" i="4"/>
  <c r="M8" i="4" s="1"/>
  <c r="K8" i="4"/>
  <c r="L8" i="4"/>
  <c r="N8" i="4"/>
  <c r="Q8" i="4" s="1"/>
  <c r="O8" i="4"/>
  <c r="P8" i="4"/>
  <c r="R8" i="4"/>
  <c r="U8" i="4" s="1"/>
  <c r="S8" i="4"/>
  <c r="T8" i="4"/>
  <c r="V8" i="4"/>
  <c r="Y8" i="4" s="1"/>
  <c r="W8" i="4"/>
  <c r="X8" i="4"/>
  <c r="Z8" i="4"/>
  <c r="AC8" i="4" s="1"/>
  <c r="AA8" i="4"/>
  <c r="AB8" i="4"/>
  <c r="AH8" i="4"/>
  <c r="AI8" i="4"/>
  <c r="AJ8" i="4"/>
  <c r="AK8" i="4"/>
  <c r="A9" i="4"/>
  <c r="B9" i="4"/>
  <c r="C9" i="4"/>
  <c r="D9" i="4"/>
  <c r="E9" i="4"/>
  <c r="F9" i="4"/>
  <c r="G9" i="4"/>
  <c r="H9" i="4"/>
  <c r="I9" i="4"/>
  <c r="J9" i="4"/>
  <c r="K9" i="4"/>
  <c r="L9" i="4"/>
  <c r="N9" i="4"/>
  <c r="O9" i="4"/>
  <c r="P9" i="4"/>
  <c r="R9" i="4"/>
  <c r="S9" i="4"/>
  <c r="T9" i="4"/>
  <c r="V9" i="4"/>
  <c r="Y9" i="4" s="1"/>
  <c r="W9" i="4"/>
  <c r="X9" i="4"/>
  <c r="Z9" i="4"/>
  <c r="AA9" i="4"/>
  <c r="AB9" i="4"/>
  <c r="AH9" i="4"/>
  <c r="AI9" i="4"/>
  <c r="AJ9" i="4"/>
  <c r="AK9" i="4"/>
  <c r="A10" i="4"/>
  <c r="B10" i="4"/>
  <c r="C10" i="4"/>
  <c r="D10" i="4"/>
  <c r="E10" i="4"/>
  <c r="F10" i="4"/>
  <c r="G10" i="4"/>
  <c r="H10" i="4"/>
  <c r="I10" i="4"/>
  <c r="J10" i="4"/>
  <c r="K10" i="4"/>
  <c r="M10" i="4" s="1"/>
  <c r="L10" i="4"/>
  <c r="N10" i="4"/>
  <c r="O10" i="4"/>
  <c r="P10" i="4"/>
  <c r="R10" i="4"/>
  <c r="S10" i="4"/>
  <c r="U10" i="4" s="1"/>
  <c r="T10" i="4"/>
  <c r="V10" i="4"/>
  <c r="W10" i="4"/>
  <c r="X10" i="4"/>
  <c r="Z10" i="4"/>
  <c r="AA10" i="4"/>
  <c r="AC10" i="4" s="1"/>
  <c r="AB10" i="4"/>
  <c r="AH10" i="4"/>
  <c r="AI10" i="4"/>
  <c r="AJ10" i="4"/>
  <c r="AK10" i="4"/>
  <c r="A11" i="4"/>
  <c r="B11" i="4"/>
  <c r="C11" i="4"/>
  <c r="D11" i="4"/>
  <c r="E11" i="4"/>
  <c r="F11" i="4"/>
  <c r="G11" i="4"/>
  <c r="H11" i="4"/>
  <c r="I11" i="4"/>
  <c r="J11" i="4"/>
  <c r="K11" i="4"/>
  <c r="L11" i="4"/>
  <c r="N11" i="4"/>
  <c r="O11" i="4"/>
  <c r="P11" i="4"/>
  <c r="R11" i="4"/>
  <c r="S11" i="4"/>
  <c r="T11" i="4"/>
  <c r="V11" i="4"/>
  <c r="Y11" i="4" s="1"/>
  <c r="W11" i="4"/>
  <c r="X11" i="4"/>
  <c r="Z11" i="4"/>
  <c r="AA11" i="4"/>
  <c r="AB11" i="4"/>
  <c r="AH11" i="4"/>
  <c r="AI11" i="4"/>
  <c r="AJ11" i="4"/>
  <c r="AK11" i="4"/>
  <c r="A12" i="4"/>
  <c r="B12" i="4"/>
  <c r="C12" i="4"/>
  <c r="D12" i="4"/>
  <c r="E12" i="4"/>
  <c r="F12" i="4"/>
  <c r="G12" i="4"/>
  <c r="H12" i="4"/>
  <c r="I12" i="4"/>
  <c r="J12" i="4"/>
  <c r="K12" i="4"/>
  <c r="M12" i="4" s="1"/>
  <c r="L12" i="4"/>
  <c r="N12" i="4"/>
  <c r="O12" i="4"/>
  <c r="Q12" i="4" s="1"/>
  <c r="P12" i="4"/>
  <c r="R12" i="4"/>
  <c r="S12" i="4"/>
  <c r="U12" i="4" s="1"/>
  <c r="T12" i="4"/>
  <c r="V12" i="4"/>
  <c r="W12" i="4"/>
  <c r="Y12" i="4" s="1"/>
  <c r="X12" i="4"/>
  <c r="Z12" i="4"/>
  <c r="AA12" i="4"/>
  <c r="AC12" i="4" s="1"/>
  <c r="AB12" i="4"/>
  <c r="AH12" i="4"/>
  <c r="AI12" i="4"/>
  <c r="AJ12" i="4"/>
  <c r="AK12" i="4"/>
  <c r="A13" i="4"/>
  <c r="B13" i="4"/>
  <c r="C13" i="4"/>
  <c r="D13" i="4"/>
  <c r="E13" i="4"/>
  <c r="F13" i="4"/>
  <c r="G13" i="4"/>
  <c r="H13" i="4"/>
  <c r="I13" i="4"/>
  <c r="J13" i="4"/>
  <c r="M13" i="4" s="1"/>
  <c r="K13" i="4"/>
  <c r="L13" i="4"/>
  <c r="N13" i="4"/>
  <c r="O13" i="4"/>
  <c r="P13" i="4"/>
  <c r="R13" i="4"/>
  <c r="S13" i="4"/>
  <c r="T13" i="4"/>
  <c r="V13" i="4"/>
  <c r="W13" i="4"/>
  <c r="X13" i="4"/>
  <c r="Z13" i="4"/>
  <c r="AC13" i="4" s="1"/>
  <c r="AA13" i="4"/>
  <c r="AB13" i="4"/>
  <c r="AH13" i="4"/>
  <c r="AI13" i="4"/>
  <c r="AJ13" i="4"/>
  <c r="AK13" i="4"/>
  <c r="A14" i="4"/>
  <c r="B14" i="4"/>
  <c r="C14" i="4"/>
  <c r="D14" i="4"/>
  <c r="E14" i="4"/>
  <c r="F14" i="4"/>
  <c r="G14" i="4"/>
  <c r="H14" i="4"/>
  <c r="I14" i="4"/>
  <c r="J14" i="4"/>
  <c r="K14" i="4"/>
  <c r="L14" i="4"/>
  <c r="N14" i="4"/>
  <c r="O14" i="4"/>
  <c r="Q14" i="4" s="1"/>
  <c r="P14" i="4"/>
  <c r="R14" i="4"/>
  <c r="S14" i="4"/>
  <c r="T14" i="4"/>
  <c r="V14" i="4"/>
  <c r="W14" i="4"/>
  <c r="Y14" i="4" s="1"/>
  <c r="X14" i="4"/>
  <c r="Z14" i="4"/>
  <c r="AA14" i="4"/>
  <c r="AB14" i="4"/>
  <c r="AH14" i="4"/>
  <c r="AI14" i="4"/>
  <c r="AJ14" i="4"/>
  <c r="AK14" i="4"/>
  <c r="A15" i="4"/>
  <c r="B15" i="4"/>
  <c r="C15" i="4"/>
  <c r="D15" i="4"/>
  <c r="E15" i="4"/>
  <c r="F15" i="4"/>
  <c r="G15" i="4"/>
  <c r="H15" i="4"/>
  <c r="I15" i="4"/>
  <c r="J15" i="4"/>
  <c r="M15" i="4" s="1"/>
  <c r="K15" i="4"/>
  <c r="L15" i="4"/>
  <c r="N15" i="4"/>
  <c r="O15" i="4"/>
  <c r="P15" i="4"/>
  <c r="R15" i="4"/>
  <c r="S15" i="4"/>
  <c r="T15" i="4"/>
  <c r="V15" i="4"/>
  <c r="W15" i="4"/>
  <c r="X15" i="4"/>
  <c r="Z15" i="4"/>
  <c r="AC15" i="4" s="1"/>
  <c r="AA15" i="4"/>
  <c r="AB15" i="4"/>
  <c r="AH15" i="4"/>
  <c r="AI15" i="4"/>
  <c r="AJ15" i="4"/>
  <c r="AK15" i="4"/>
  <c r="A16" i="4"/>
  <c r="B16" i="4"/>
  <c r="C16" i="4"/>
  <c r="D16" i="4"/>
  <c r="E16" i="4"/>
  <c r="F16" i="4"/>
  <c r="G16" i="4"/>
  <c r="H16" i="4"/>
  <c r="I16" i="4"/>
  <c r="J16" i="4"/>
  <c r="M16" i="4" s="1"/>
  <c r="K16" i="4"/>
  <c r="L16" i="4"/>
  <c r="N16" i="4"/>
  <c r="Q16" i="4" s="1"/>
  <c r="O16" i="4"/>
  <c r="P16" i="4"/>
  <c r="R16" i="4"/>
  <c r="U16" i="4" s="1"/>
  <c r="S16" i="4"/>
  <c r="T16" i="4"/>
  <c r="V16" i="4"/>
  <c r="Y16" i="4" s="1"/>
  <c r="W16" i="4"/>
  <c r="X16" i="4"/>
  <c r="Z16" i="4"/>
  <c r="AC16" i="4" s="1"/>
  <c r="AA16" i="4"/>
  <c r="AB16" i="4"/>
  <c r="AH16" i="4"/>
  <c r="AI16" i="4"/>
  <c r="AJ16" i="4"/>
  <c r="AK16" i="4"/>
  <c r="A17" i="4"/>
  <c r="B17" i="4"/>
  <c r="C17" i="4"/>
  <c r="D17" i="4"/>
  <c r="E17" i="4"/>
  <c r="F17" i="4"/>
  <c r="G17" i="4"/>
  <c r="H17" i="4"/>
  <c r="I17" i="4"/>
  <c r="J17" i="4"/>
  <c r="K17" i="4"/>
  <c r="L17" i="4"/>
  <c r="N17" i="4"/>
  <c r="Q17" i="4" s="1"/>
  <c r="O17" i="4"/>
  <c r="P17" i="4"/>
  <c r="R17" i="4"/>
  <c r="S17" i="4"/>
  <c r="T17" i="4"/>
  <c r="V17" i="4"/>
  <c r="W17" i="4"/>
  <c r="X17" i="4"/>
  <c r="Z17" i="4"/>
  <c r="AA17" i="4"/>
  <c r="AB17" i="4"/>
  <c r="AH17" i="4"/>
  <c r="AI17" i="4"/>
  <c r="AJ17" i="4"/>
  <c r="AK17" i="4"/>
  <c r="A18" i="4"/>
  <c r="B18" i="4"/>
  <c r="C18" i="4"/>
  <c r="D18" i="4"/>
  <c r="E18" i="4"/>
  <c r="F18" i="4"/>
  <c r="G18" i="4"/>
  <c r="H18" i="4"/>
  <c r="I18" i="4"/>
  <c r="J18" i="4"/>
  <c r="K18" i="4"/>
  <c r="M18" i="4" s="1"/>
  <c r="L18" i="4"/>
  <c r="N18" i="4"/>
  <c r="O18" i="4"/>
  <c r="P18" i="4"/>
  <c r="R18" i="4"/>
  <c r="S18" i="4"/>
  <c r="U18" i="4" s="1"/>
  <c r="T18" i="4"/>
  <c r="V18" i="4"/>
  <c r="W18" i="4"/>
  <c r="X18" i="4"/>
  <c r="Z18" i="4"/>
  <c r="AA18" i="4"/>
  <c r="AC18" i="4" s="1"/>
  <c r="AB18" i="4"/>
  <c r="AH18" i="4"/>
  <c r="AI18" i="4"/>
  <c r="AJ18" i="4"/>
  <c r="AK18" i="4"/>
  <c r="A19" i="4"/>
  <c r="B19" i="4"/>
  <c r="C19" i="4"/>
  <c r="D19" i="4"/>
  <c r="E19" i="4"/>
  <c r="F19" i="4"/>
  <c r="G19" i="4"/>
  <c r="H19" i="4"/>
  <c r="I19" i="4"/>
  <c r="J19" i="4"/>
  <c r="K19" i="4"/>
  <c r="L19" i="4"/>
  <c r="N19" i="4"/>
  <c r="Q19" i="4" s="1"/>
  <c r="O19" i="4"/>
  <c r="P19" i="4"/>
  <c r="R19" i="4"/>
  <c r="S19" i="4"/>
  <c r="T19" i="4"/>
  <c r="V19" i="4"/>
  <c r="W19" i="4"/>
  <c r="X19" i="4"/>
  <c r="Z19" i="4"/>
  <c r="AA19" i="4"/>
  <c r="AB19" i="4"/>
  <c r="AH19" i="4"/>
  <c r="AI19" i="4"/>
  <c r="AJ19" i="4"/>
  <c r="AK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H20" i="4"/>
  <c r="AI20" i="4"/>
  <c r="AJ20" i="4"/>
  <c r="AK20" i="4"/>
  <c r="A21" i="4"/>
  <c r="B21" i="4"/>
  <c r="C21" i="4"/>
  <c r="D21" i="4"/>
  <c r="E21" i="4"/>
  <c r="F21" i="4"/>
  <c r="G21" i="4"/>
  <c r="H21" i="4"/>
  <c r="I21" i="4"/>
  <c r="J21" i="4"/>
  <c r="K21" i="4"/>
  <c r="L21" i="4"/>
  <c r="N21" i="4"/>
  <c r="O21" i="4"/>
  <c r="P21" i="4"/>
  <c r="R21" i="4"/>
  <c r="U21" i="4" s="1"/>
  <c r="S21" i="4"/>
  <c r="T21" i="4"/>
  <c r="V21" i="4"/>
  <c r="W21" i="4"/>
  <c r="X21" i="4"/>
  <c r="Z21" i="4"/>
  <c r="AA21" i="4"/>
  <c r="AB21" i="4"/>
  <c r="AH21" i="4"/>
  <c r="AI21" i="4"/>
  <c r="AJ21" i="4"/>
  <c r="AK21" i="4"/>
  <c r="A22" i="4"/>
  <c r="B22" i="4"/>
  <c r="C22" i="4"/>
  <c r="D22" i="4"/>
  <c r="E22" i="4"/>
  <c r="F22" i="4"/>
  <c r="G22" i="4"/>
  <c r="H22" i="4"/>
  <c r="I22" i="4"/>
  <c r="J22" i="4"/>
  <c r="K22" i="4"/>
  <c r="L22" i="4"/>
  <c r="N22" i="4"/>
  <c r="O22" i="4"/>
  <c r="Q22" i="4" s="1"/>
  <c r="P22" i="4"/>
  <c r="R22" i="4"/>
  <c r="S22" i="4"/>
  <c r="T22" i="4"/>
  <c r="V22" i="4"/>
  <c r="W22" i="4"/>
  <c r="Y22" i="4" s="1"/>
  <c r="X22" i="4"/>
  <c r="Z22" i="4"/>
  <c r="AA22" i="4"/>
  <c r="AB22" i="4"/>
  <c r="AH22" i="4"/>
  <c r="AI22" i="4"/>
  <c r="AJ22" i="4"/>
  <c r="AK22" i="4"/>
  <c r="A23" i="4"/>
  <c r="B23" i="4"/>
  <c r="C23" i="4"/>
  <c r="D23" i="4"/>
  <c r="E23" i="4"/>
  <c r="F23" i="4"/>
  <c r="G23" i="4"/>
  <c r="H23" i="4"/>
  <c r="I23" i="4"/>
  <c r="J23" i="4"/>
  <c r="K23" i="4"/>
  <c r="L23" i="4"/>
  <c r="N23" i="4"/>
  <c r="O23" i="4"/>
  <c r="P23" i="4"/>
  <c r="R23" i="4"/>
  <c r="U23" i="4" s="1"/>
  <c r="S23" i="4"/>
  <c r="T23" i="4"/>
  <c r="V23" i="4"/>
  <c r="W23" i="4"/>
  <c r="X23" i="4"/>
  <c r="Z23" i="4"/>
  <c r="AA23" i="4"/>
  <c r="AB23" i="4"/>
  <c r="AH23" i="4"/>
  <c r="AI23" i="4"/>
  <c r="AJ23" i="4"/>
  <c r="AK23" i="4"/>
  <c r="A24" i="4"/>
  <c r="B24" i="4"/>
  <c r="C24" i="4"/>
  <c r="D24" i="4"/>
  <c r="E24" i="4"/>
  <c r="F24" i="4"/>
  <c r="G24" i="4"/>
  <c r="H24" i="4"/>
  <c r="I24" i="4"/>
  <c r="J24" i="4"/>
  <c r="M24" i="4" s="1"/>
  <c r="K24" i="4"/>
  <c r="L24" i="4"/>
  <c r="N24" i="4"/>
  <c r="Q24" i="4" s="1"/>
  <c r="O24" i="4"/>
  <c r="P24" i="4"/>
  <c r="R24" i="4"/>
  <c r="U24" i="4" s="1"/>
  <c r="S24" i="4"/>
  <c r="T24" i="4"/>
  <c r="V24" i="4"/>
  <c r="Y24" i="4" s="1"/>
  <c r="W24" i="4"/>
  <c r="X24" i="4"/>
  <c r="Z24" i="4"/>
  <c r="AC24" i="4" s="1"/>
  <c r="AA24" i="4"/>
  <c r="AB24" i="4"/>
  <c r="AH24" i="4"/>
  <c r="AI24" i="4"/>
  <c r="AJ24" i="4"/>
  <c r="AK24" i="4"/>
  <c r="A25" i="4"/>
  <c r="B25" i="4"/>
  <c r="C25" i="4"/>
  <c r="D25" i="4"/>
  <c r="E25" i="4"/>
  <c r="F25" i="4"/>
  <c r="G25" i="4"/>
  <c r="H25" i="4"/>
  <c r="I25" i="4"/>
  <c r="J25" i="4"/>
  <c r="K25" i="4"/>
  <c r="L25" i="4"/>
  <c r="N25" i="4"/>
  <c r="O25" i="4"/>
  <c r="P25" i="4"/>
  <c r="R25" i="4"/>
  <c r="S25" i="4"/>
  <c r="T25" i="4"/>
  <c r="V25" i="4"/>
  <c r="Y25" i="4" s="1"/>
  <c r="W25" i="4"/>
  <c r="X25" i="4"/>
  <c r="Z25" i="4"/>
  <c r="AA25" i="4"/>
  <c r="AB25" i="4"/>
  <c r="AH25" i="4"/>
  <c r="AI25" i="4"/>
  <c r="AJ25" i="4"/>
  <c r="AK25" i="4"/>
  <c r="A26" i="4"/>
  <c r="B26" i="4"/>
  <c r="C26" i="4"/>
  <c r="D26" i="4"/>
  <c r="E26" i="4"/>
  <c r="F26" i="4"/>
  <c r="G26" i="4"/>
  <c r="H26" i="4"/>
  <c r="I26" i="4"/>
  <c r="J26" i="4"/>
  <c r="K26" i="4"/>
  <c r="M26" i="4" s="1"/>
  <c r="L26" i="4"/>
  <c r="N26" i="4"/>
  <c r="O26" i="4"/>
  <c r="P26" i="4"/>
  <c r="R26" i="4"/>
  <c r="S26" i="4"/>
  <c r="U26" i="4" s="1"/>
  <c r="T26" i="4"/>
  <c r="V26" i="4"/>
  <c r="W26" i="4"/>
  <c r="X26" i="4"/>
  <c r="Z26" i="4"/>
  <c r="AA26" i="4"/>
  <c r="AC26" i="4" s="1"/>
  <c r="AB26" i="4"/>
  <c r="AH26" i="4"/>
  <c r="AI26" i="4"/>
  <c r="AJ26" i="4"/>
  <c r="AK26" i="4"/>
  <c r="A27" i="4"/>
  <c r="B27" i="4"/>
  <c r="C27" i="4"/>
  <c r="D27" i="4"/>
  <c r="E27" i="4"/>
  <c r="F27" i="4"/>
  <c r="G27" i="4"/>
  <c r="H27" i="4"/>
  <c r="I27" i="4"/>
  <c r="J27" i="4"/>
  <c r="K27" i="4"/>
  <c r="L27" i="4"/>
  <c r="N27" i="4"/>
  <c r="O27" i="4"/>
  <c r="P27" i="4"/>
  <c r="R27" i="4"/>
  <c r="S27" i="4"/>
  <c r="T27" i="4"/>
  <c r="V27" i="4"/>
  <c r="Y27" i="4" s="1"/>
  <c r="W27" i="4"/>
  <c r="X27" i="4"/>
  <c r="Z27" i="4"/>
  <c r="AA27" i="4"/>
  <c r="AB27" i="4"/>
  <c r="AH27" i="4"/>
  <c r="AI27" i="4"/>
  <c r="AJ27" i="4"/>
  <c r="AK27" i="4"/>
  <c r="A28" i="4"/>
  <c r="B28" i="4"/>
  <c r="C28" i="4"/>
  <c r="D28" i="4"/>
  <c r="E28" i="4"/>
  <c r="F28" i="4"/>
  <c r="G28" i="4"/>
  <c r="H28" i="4"/>
  <c r="I28" i="4"/>
  <c r="J28" i="4"/>
  <c r="K28" i="4"/>
  <c r="M28" i="4" s="1"/>
  <c r="L28" i="4"/>
  <c r="N28" i="4"/>
  <c r="O28" i="4"/>
  <c r="Q28" i="4" s="1"/>
  <c r="P28" i="4"/>
  <c r="R28" i="4"/>
  <c r="S28" i="4"/>
  <c r="U28" i="4" s="1"/>
  <c r="T28" i="4"/>
  <c r="V28" i="4"/>
  <c r="W28" i="4"/>
  <c r="Y28" i="4" s="1"/>
  <c r="X28" i="4"/>
  <c r="Z28" i="4"/>
  <c r="AA28" i="4"/>
  <c r="AC28" i="4" s="1"/>
  <c r="AB28" i="4"/>
  <c r="AH28" i="4"/>
  <c r="AI28" i="4"/>
  <c r="AJ28" i="4"/>
  <c r="AK28" i="4"/>
  <c r="A29" i="4"/>
  <c r="B29" i="4"/>
  <c r="C29" i="4"/>
  <c r="D29" i="4"/>
  <c r="E29" i="4"/>
  <c r="F29" i="4"/>
  <c r="G29" i="4"/>
  <c r="H29" i="4"/>
  <c r="I29" i="4"/>
  <c r="J29" i="4"/>
  <c r="K29" i="4"/>
  <c r="L29" i="4"/>
  <c r="N29" i="4"/>
  <c r="O29" i="4"/>
  <c r="P29" i="4"/>
  <c r="R29" i="4"/>
  <c r="S29" i="4"/>
  <c r="T29" i="4"/>
  <c r="V29" i="4"/>
  <c r="W29" i="4"/>
  <c r="X29" i="4"/>
  <c r="Z29" i="4"/>
  <c r="AC29" i="4" s="1"/>
  <c r="AA29" i="4"/>
  <c r="AB29" i="4"/>
  <c r="AH29" i="4"/>
  <c r="AI29" i="4"/>
  <c r="AJ29" i="4"/>
  <c r="AK29" i="4"/>
  <c r="A30" i="4"/>
  <c r="B30" i="4"/>
  <c r="C30" i="4"/>
  <c r="D30" i="4"/>
  <c r="E30" i="4"/>
  <c r="F30" i="4"/>
  <c r="G30" i="4"/>
  <c r="H30" i="4"/>
  <c r="I30" i="4"/>
  <c r="J30" i="4"/>
  <c r="K30" i="4"/>
  <c r="L30" i="4"/>
  <c r="N30" i="4"/>
  <c r="O30" i="4"/>
  <c r="Q30" i="4" s="1"/>
  <c r="P30" i="4"/>
  <c r="R30" i="4"/>
  <c r="S30" i="4"/>
  <c r="T30" i="4"/>
  <c r="V30" i="4"/>
  <c r="W30" i="4"/>
  <c r="Y30" i="4" s="1"/>
  <c r="X30" i="4"/>
  <c r="Z30" i="4"/>
  <c r="AA30" i="4"/>
  <c r="AB30" i="4"/>
  <c r="AH30" i="4"/>
  <c r="AI30" i="4"/>
  <c r="AJ30" i="4"/>
  <c r="AK30" i="4"/>
  <c r="A31" i="4"/>
  <c r="B31" i="4"/>
  <c r="C31" i="4"/>
  <c r="D31" i="4"/>
  <c r="E31" i="4"/>
  <c r="F31" i="4"/>
  <c r="G31" i="4"/>
  <c r="H31" i="4"/>
  <c r="I31" i="4"/>
  <c r="J31" i="4"/>
  <c r="K31" i="4"/>
  <c r="L31" i="4"/>
  <c r="N31" i="4"/>
  <c r="O31" i="4"/>
  <c r="P31" i="4"/>
  <c r="R31" i="4"/>
  <c r="S31" i="4"/>
  <c r="T31" i="4"/>
  <c r="V31" i="4"/>
  <c r="W31" i="4"/>
  <c r="X31" i="4"/>
  <c r="Z31" i="4"/>
  <c r="AC31" i="4" s="1"/>
  <c r="AA31" i="4"/>
  <c r="AB31" i="4"/>
  <c r="AH31" i="4"/>
  <c r="AI31" i="4"/>
  <c r="AJ31" i="4"/>
  <c r="AK31" i="4"/>
  <c r="A32" i="4"/>
  <c r="B32" i="4"/>
  <c r="C32" i="4"/>
  <c r="D32" i="4"/>
  <c r="E32" i="4"/>
  <c r="F32" i="4"/>
  <c r="G32" i="4"/>
  <c r="H32" i="4"/>
  <c r="I32" i="4"/>
  <c r="J32" i="4"/>
  <c r="M32" i="4" s="1"/>
  <c r="K32" i="4"/>
  <c r="L32" i="4"/>
  <c r="N32" i="4"/>
  <c r="Q32" i="4" s="1"/>
  <c r="O32" i="4"/>
  <c r="P32" i="4"/>
  <c r="R32" i="4"/>
  <c r="U32" i="4" s="1"/>
  <c r="S32" i="4"/>
  <c r="T32" i="4"/>
  <c r="V32" i="4"/>
  <c r="Y32" i="4" s="1"/>
  <c r="W32" i="4"/>
  <c r="X32" i="4"/>
  <c r="Z32" i="4"/>
  <c r="AC32" i="4" s="1"/>
  <c r="AA32" i="4"/>
  <c r="AB32" i="4"/>
  <c r="AH32" i="4"/>
  <c r="AI32" i="4"/>
  <c r="AJ32" i="4"/>
  <c r="AK32" i="4"/>
  <c r="A33" i="4"/>
  <c r="B33" i="4"/>
  <c r="C33" i="4"/>
  <c r="D33" i="4"/>
  <c r="E33" i="4"/>
  <c r="F33" i="4"/>
  <c r="G33" i="4"/>
  <c r="H33" i="4"/>
  <c r="I33" i="4"/>
  <c r="J33" i="4"/>
  <c r="K33" i="4"/>
  <c r="L33" i="4"/>
  <c r="N33" i="4"/>
  <c r="Q33" i="4" s="1"/>
  <c r="O33" i="4"/>
  <c r="P33" i="4"/>
  <c r="R33" i="4"/>
  <c r="S33" i="4"/>
  <c r="T33" i="4"/>
  <c r="V33" i="4"/>
  <c r="W33" i="4"/>
  <c r="X33" i="4"/>
  <c r="Z33" i="4"/>
  <c r="AA33" i="4"/>
  <c r="AB33" i="4"/>
  <c r="AH33" i="4"/>
  <c r="AI33" i="4"/>
  <c r="AJ33" i="4"/>
  <c r="AK33" i="4"/>
  <c r="A34" i="4"/>
  <c r="B34" i="4"/>
  <c r="C34" i="4"/>
  <c r="D34" i="4"/>
  <c r="E34" i="4"/>
  <c r="F34" i="4"/>
  <c r="G34" i="4"/>
  <c r="H34" i="4"/>
  <c r="I34" i="4"/>
  <c r="J34" i="4"/>
  <c r="K34" i="4"/>
  <c r="M34" i="4" s="1"/>
  <c r="L34" i="4"/>
  <c r="N34" i="4"/>
  <c r="O34" i="4"/>
  <c r="P34" i="4"/>
  <c r="R34" i="4"/>
  <c r="S34" i="4"/>
  <c r="U34" i="4" s="1"/>
  <c r="T34" i="4"/>
  <c r="V34" i="4"/>
  <c r="W34" i="4"/>
  <c r="X34" i="4"/>
  <c r="Z34" i="4"/>
  <c r="AA34" i="4"/>
  <c r="AC34" i="4" s="1"/>
  <c r="AB34" i="4"/>
  <c r="AH34" i="4"/>
  <c r="AI34" i="4"/>
  <c r="AJ34" i="4"/>
  <c r="AK34" i="4"/>
  <c r="A35" i="4"/>
  <c r="B35" i="4"/>
  <c r="C35" i="4"/>
  <c r="D35" i="4"/>
  <c r="E35" i="4"/>
  <c r="F35" i="4"/>
  <c r="G35" i="4"/>
  <c r="H35" i="4"/>
  <c r="I35" i="4"/>
  <c r="J35" i="4"/>
  <c r="K35" i="4"/>
  <c r="L35" i="4"/>
  <c r="N35" i="4"/>
  <c r="O35" i="4"/>
  <c r="P35" i="4"/>
  <c r="R35" i="4"/>
  <c r="S35" i="4"/>
  <c r="T35" i="4"/>
  <c r="V35" i="4"/>
  <c r="W35" i="4"/>
  <c r="X35" i="4"/>
  <c r="Z35" i="4"/>
  <c r="AA35" i="4"/>
  <c r="AB35" i="4"/>
  <c r="AH35" i="4"/>
  <c r="AI35" i="4"/>
  <c r="AJ35" i="4"/>
  <c r="AK35" i="4"/>
  <c r="A36" i="4"/>
  <c r="B36" i="4"/>
  <c r="C36" i="4"/>
  <c r="D36" i="4"/>
  <c r="E36" i="4"/>
  <c r="F36" i="4"/>
  <c r="G36" i="4"/>
  <c r="H36" i="4"/>
  <c r="I36" i="4"/>
  <c r="J36" i="4"/>
  <c r="K36" i="4"/>
  <c r="M36" i="4" s="1"/>
  <c r="L36" i="4"/>
  <c r="N36" i="4"/>
  <c r="O36" i="4"/>
  <c r="P36" i="4"/>
  <c r="R36" i="4"/>
  <c r="S36" i="4"/>
  <c r="U36" i="4" s="1"/>
  <c r="T36" i="4"/>
  <c r="V36" i="4"/>
  <c r="W36" i="4"/>
  <c r="X36" i="4"/>
  <c r="Z36" i="4"/>
  <c r="AA36" i="4"/>
  <c r="AC36" i="4" s="1"/>
  <c r="AB36" i="4"/>
  <c r="AH36" i="4"/>
  <c r="AI36" i="4"/>
  <c r="AJ36" i="4"/>
  <c r="AK36" i="4"/>
  <c r="A37" i="4"/>
  <c r="B37" i="4"/>
  <c r="C37" i="4"/>
  <c r="D37" i="4"/>
  <c r="E37" i="4"/>
  <c r="F37" i="4"/>
  <c r="G37" i="4"/>
  <c r="H37" i="4"/>
  <c r="I37" i="4"/>
  <c r="J37" i="4"/>
  <c r="K37" i="4"/>
  <c r="L37" i="4"/>
  <c r="N37" i="4"/>
  <c r="O37" i="4"/>
  <c r="P37" i="4"/>
  <c r="R37" i="4"/>
  <c r="S37" i="4"/>
  <c r="T37" i="4"/>
  <c r="V37" i="4"/>
  <c r="W37" i="4"/>
  <c r="X37" i="4"/>
  <c r="Z37" i="4"/>
  <c r="AA37" i="4"/>
  <c r="AB37" i="4"/>
  <c r="AH37" i="4"/>
  <c r="AI37" i="4"/>
  <c r="AJ37" i="4"/>
  <c r="AK37" i="4"/>
  <c r="A38" i="4"/>
  <c r="B38" i="4"/>
  <c r="C38" i="4"/>
  <c r="D38" i="4"/>
  <c r="E38" i="4"/>
  <c r="F38" i="4"/>
  <c r="G38" i="4"/>
  <c r="H38" i="4"/>
  <c r="I38" i="4"/>
  <c r="J38" i="4"/>
  <c r="K38" i="4"/>
  <c r="M38" i="4" s="1"/>
  <c r="L38" i="4"/>
  <c r="N38" i="4"/>
  <c r="O38" i="4"/>
  <c r="P38" i="4"/>
  <c r="R38" i="4"/>
  <c r="S38" i="4"/>
  <c r="U38" i="4" s="1"/>
  <c r="T38" i="4"/>
  <c r="V38" i="4"/>
  <c r="W38" i="4"/>
  <c r="X38" i="4"/>
  <c r="Z38" i="4"/>
  <c r="AA38" i="4"/>
  <c r="AC38" i="4" s="1"/>
  <c r="AB38" i="4"/>
  <c r="AH38" i="4"/>
  <c r="AI38" i="4"/>
  <c r="AJ38" i="4"/>
  <c r="AK38" i="4"/>
  <c r="A39" i="4"/>
  <c r="B39" i="4"/>
  <c r="C39" i="4"/>
  <c r="D39" i="4"/>
  <c r="E39" i="4"/>
  <c r="F39" i="4"/>
  <c r="G39" i="4"/>
  <c r="H39" i="4"/>
  <c r="I39" i="4"/>
  <c r="J39" i="4"/>
  <c r="K39" i="4"/>
  <c r="L39" i="4"/>
  <c r="N39" i="4"/>
  <c r="O39" i="4"/>
  <c r="P39" i="4"/>
  <c r="R39" i="4"/>
  <c r="S39" i="4"/>
  <c r="T39" i="4"/>
  <c r="V39" i="4"/>
  <c r="W39" i="4"/>
  <c r="X39" i="4"/>
  <c r="Z39" i="4"/>
  <c r="AA39" i="4"/>
  <c r="AB39" i="4"/>
  <c r="AH39" i="4"/>
  <c r="AI39" i="4"/>
  <c r="AJ39" i="4"/>
  <c r="AK39" i="4"/>
  <c r="A40" i="4"/>
  <c r="B40" i="4"/>
  <c r="C40" i="4"/>
  <c r="D40" i="4"/>
  <c r="E40" i="4"/>
  <c r="F40" i="4"/>
  <c r="G40" i="4"/>
  <c r="H40" i="4"/>
  <c r="I40" i="4"/>
  <c r="J40" i="4"/>
  <c r="K40" i="4"/>
  <c r="M40" i="4" s="1"/>
  <c r="L40" i="4"/>
  <c r="N40" i="4"/>
  <c r="O40" i="4"/>
  <c r="P40" i="4"/>
  <c r="R40" i="4"/>
  <c r="S40" i="4"/>
  <c r="U40" i="4" s="1"/>
  <c r="T40" i="4"/>
  <c r="V40" i="4"/>
  <c r="W40" i="4"/>
  <c r="X40" i="4"/>
  <c r="Z40" i="4"/>
  <c r="AA40" i="4"/>
  <c r="AC40" i="4" s="1"/>
  <c r="AB40" i="4"/>
  <c r="AH40" i="4"/>
  <c r="AI40" i="4"/>
  <c r="AJ40" i="4"/>
  <c r="AK40" i="4"/>
  <c r="A41" i="4"/>
  <c r="B41" i="4"/>
  <c r="C41" i="4"/>
  <c r="D41" i="4"/>
  <c r="E41" i="4"/>
  <c r="F41" i="4"/>
  <c r="G41" i="4"/>
  <c r="H41" i="4"/>
  <c r="I41" i="4"/>
  <c r="J41" i="4"/>
  <c r="K41" i="4"/>
  <c r="L41" i="4"/>
  <c r="N41" i="4"/>
  <c r="O41" i="4"/>
  <c r="P41" i="4"/>
  <c r="R41" i="4"/>
  <c r="S41" i="4"/>
  <c r="T41" i="4"/>
  <c r="V41" i="4"/>
  <c r="Y41" i="4" s="1"/>
  <c r="W41" i="4"/>
  <c r="X41" i="4"/>
  <c r="Z41" i="4"/>
  <c r="AA41" i="4"/>
  <c r="AB41" i="4"/>
  <c r="AH41" i="4"/>
  <c r="AI41" i="4"/>
  <c r="AJ41" i="4"/>
  <c r="AK41" i="4"/>
  <c r="A42" i="4"/>
  <c r="B42" i="4"/>
  <c r="C42" i="4"/>
  <c r="D42" i="4"/>
  <c r="E42" i="4"/>
  <c r="F42" i="4"/>
  <c r="G42" i="4"/>
  <c r="H42" i="4"/>
  <c r="I42" i="4"/>
  <c r="J42" i="4"/>
  <c r="K42" i="4"/>
  <c r="M42" i="4" s="1"/>
  <c r="L42" i="4"/>
  <c r="N42" i="4"/>
  <c r="O42" i="4"/>
  <c r="Q42" i="4" s="1"/>
  <c r="P42" i="4"/>
  <c r="R42" i="4"/>
  <c r="S42" i="4"/>
  <c r="U42" i="4" s="1"/>
  <c r="T42" i="4"/>
  <c r="V42" i="4"/>
  <c r="W42" i="4"/>
  <c r="Y42" i="4" s="1"/>
  <c r="X42" i="4"/>
  <c r="Z42" i="4"/>
  <c r="AA42" i="4"/>
  <c r="AC42" i="4" s="1"/>
  <c r="AB42" i="4"/>
  <c r="AH42" i="4"/>
  <c r="AI42" i="4"/>
  <c r="AJ42" i="4"/>
  <c r="AK42" i="4"/>
  <c r="A43" i="4"/>
  <c r="B43" i="4"/>
  <c r="C43" i="4"/>
  <c r="D43" i="4"/>
  <c r="E43" i="4"/>
  <c r="F43" i="4"/>
  <c r="G43" i="4"/>
  <c r="H43" i="4"/>
  <c r="I43" i="4"/>
  <c r="J43" i="4"/>
  <c r="M43" i="4" s="1"/>
  <c r="K43" i="4"/>
  <c r="L43" i="4"/>
  <c r="N43" i="4"/>
  <c r="Q43" i="4" s="1"/>
  <c r="O43" i="4"/>
  <c r="P43" i="4"/>
  <c r="R43" i="4"/>
  <c r="U43" i="4" s="1"/>
  <c r="S43" i="4"/>
  <c r="T43" i="4"/>
  <c r="V43" i="4"/>
  <c r="Y43" i="4" s="1"/>
  <c r="W43" i="4"/>
  <c r="X43" i="4"/>
  <c r="Z43" i="4"/>
  <c r="AC43" i="4" s="1"/>
  <c r="AA43" i="4"/>
  <c r="AB43" i="4"/>
  <c r="AH43" i="4"/>
  <c r="AI43" i="4"/>
  <c r="AJ43" i="4"/>
  <c r="AK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H44" i="4"/>
  <c r="AI44" i="4"/>
  <c r="AJ44" i="4"/>
  <c r="AK44" i="4"/>
  <c r="A45" i="4"/>
  <c r="B45" i="4"/>
  <c r="C45" i="4"/>
  <c r="D45" i="4"/>
  <c r="E45" i="4"/>
  <c r="F45" i="4"/>
  <c r="G45" i="4"/>
  <c r="H45" i="4"/>
  <c r="I45" i="4"/>
  <c r="J45" i="4"/>
  <c r="K45" i="4"/>
  <c r="L45" i="4"/>
  <c r="N45" i="4"/>
  <c r="O45" i="4"/>
  <c r="P45" i="4"/>
  <c r="R45" i="4"/>
  <c r="U45" i="4" s="1"/>
  <c r="S45" i="4"/>
  <c r="T45" i="4"/>
  <c r="V45" i="4"/>
  <c r="W45" i="4"/>
  <c r="X45" i="4"/>
  <c r="Z45" i="4"/>
  <c r="AA45" i="4"/>
  <c r="AB45" i="4"/>
  <c r="AH45" i="4"/>
  <c r="AI45" i="4"/>
  <c r="AJ45" i="4"/>
  <c r="AK45" i="4"/>
  <c r="A46" i="4"/>
  <c r="B46" i="4"/>
  <c r="C46" i="4"/>
  <c r="D46" i="4"/>
  <c r="E46" i="4"/>
  <c r="F46" i="4"/>
  <c r="G46" i="4"/>
  <c r="H46" i="4"/>
  <c r="I46" i="4"/>
  <c r="J46" i="4"/>
  <c r="M46" i="4" s="1"/>
  <c r="K46" i="4"/>
  <c r="L46" i="4"/>
  <c r="N46" i="4"/>
  <c r="Q46" i="4" s="1"/>
  <c r="O46" i="4"/>
  <c r="P46" i="4"/>
  <c r="R46" i="4"/>
  <c r="U46" i="4" s="1"/>
  <c r="S46" i="4"/>
  <c r="T46" i="4"/>
  <c r="V46" i="4"/>
  <c r="Y46" i="4" s="1"/>
  <c r="W46" i="4"/>
  <c r="X46" i="4"/>
  <c r="Z46" i="4"/>
  <c r="AC46" i="4" s="1"/>
  <c r="AA46" i="4"/>
  <c r="AB46" i="4"/>
  <c r="AH46" i="4"/>
  <c r="AI46" i="4"/>
  <c r="AJ46" i="4"/>
  <c r="AK46" i="4"/>
  <c r="A47" i="4"/>
  <c r="B47" i="4"/>
  <c r="C47" i="4"/>
  <c r="D47" i="4"/>
  <c r="E47" i="4"/>
  <c r="F47" i="4"/>
  <c r="G47" i="4"/>
  <c r="H47" i="4"/>
  <c r="I47" i="4"/>
  <c r="J47" i="4"/>
  <c r="K47" i="4"/>
  <c r="L47" i="4"/>
  <c r="N47" i="4"/>
  <c r="O47" i="4"/>
  <c r="P47" i="4"/>
  <c r="R47" i="4"/>
  <c r="S47" i="4"/>
  <c r="T47" i="4"/>
  <c r="V47" i="4"/>
  <c r="Y47" i="4" s="1"/>
  <c r="W47" i="4"/>
  <c r="X47" i="4"/>
  <c r="Z47" i="4"/>
  <c r="AA47" i="4"/>
  <c r="AB47" i="4"/>
  <c r="AH47" i="4"/>
  <c r="AI47" i="4"/>
  <c r="AJ47" i="4"/>
  <c r="AK47" i="4"/>
  <c r="A48" i="4"/>
  <c r="B48" i="4"/>
  <c r="C48" i="4"/>
  <c r="D48" i="4"/>
  <c r="E48" i="4"/>
  <c r="F48" i="4"/>
  <c r="G48" i="4"/>
  <c r="H48" i="4"/>
  <c r="I48" i="4"/>
  <c r="J48" i="4"/>
  <c r="K48" i="4"/>
  <c r="M48" i="4" s="1"/>
  <c r="L48" i="4"/>
  <c r="N48" i="4"/>
  <c r="O48" i="4"/>
  <c r="P48" i="4"/>
  <c r="R48" i="4"/>
  <c r="S48" i="4"/>
  <c r="U48" i="4" s="1"/>
  <c r="T48" i="4"/>
  <c r="V48" i="4"/>
  <c r="W48" i="4"/>
  <c r="X48" i="4"/>
  <c r="Z48" i="4"/>
  <c r="AA48" i="4"/>
  <c r="AC48" i="4" s="1"/>
  <c r="AB48" i="4"/>
  <c r="AH48" i="4"/>
  <c r="AI48" i="4"/>
  <c r="AJ48" i="4"/>
  <c r="AK48" i="4"/>
  <c r="A49" i="4"/>
  <c r="B49" i="4"/>
  <c r="C49" i="4"/>
  <c r="D49" i="4"/>
  <c r="E49" i="4"/>
  <c r="F49" i="4"/>
  <c r="G49" i="4"/>
  <c r="H49" i="4"/>
  <c r="I49" i="4"/>
  <c r="J49" i="4"/>
  <c r="K49" i="4"/>
  <c r="L49" i="4"/>
  <c r="N49" i="4"/>
  <c r="O49" i="4"/>
  <c r="P49" i="4"/>
  <c r="R49" i="4"/>
  <c r="S49" i="4"/>
  <c r="T49" i="4"/>
  <c r="V49" i="4"/>
  <c r="Y49" i="4" s="1"/>
  <c r="W49" i="4"/>
  <c r="X49" i="4"/>
  <c r="Z49" i="4"/>
  <c r="AA49" i="4"/>
  <c r="AB49" i="4"/>
  <c r="AH49" i="4"/>
  <c r="AI49" i="4"/>
  <c r="AJ49" i="4"/>
  <c r="AK49" i="4"/>
  <c r="A50" i="4"/>
  <c r="B50" i="4"/>
  <c r="C50" i="4"/>
  <c r="D50" i="4"/>
  <c r="E50" i="4"/>
  <c r="F50" i="4"/>
  <c r="G50" i="4"/>
  <c r="H50" i="4"/>
  <c r="I50" i="4"/>
  <c r="J50" i="4"/>
  <c r="K50" i="4"/>
  <c r="M50" i="4" s="1"/>
  <c r="L50" i="4"/>
  <c r="N50" i="4"/>
  <c r="O50" i="4"/>
  <c r="Q50" i="4" s="1"/>
  <c r="P50" i="4"/>
  <c r="R50" i="4"/>
  <c r="S50" i="4"/>
  <c r="U50" i="4" s="1"/>
  <c r="T50" i="4"/>
  <c r="V50" i="4"/>
  <c r="W50" i="4"/>
  <c r="Y50" i="4" s="1"/>
  <c r="X50" i="4"/>
  <c r="Z50" i="4"/>
  <c r="AA50" i="4"/>
  <c r="AC50" i="4" s="1"/>
  <c r="AB50" i="4"/>
  <c r="AH50" i="4"/>
  <c r="AI50" i="4"/>
  <c r="AJ50" i="4"/>
  <c r="AK50" i="4"/>
  <c r="A51" i="4"/>
  <c r="B51" i="4"/>
  <c r="C51" i="4"/>
  <c r="D51" i="4"/>
  <c r="E51" i="4"/>
  <c r="F51" i="4"/>
  <c r="G51" i="4"/>
  <c r="H51" i="4"/>
  <c r="I51" i="4"/>
  <c r="J51" i="4"/>
  <c r="M51" i="4" s="1"/>
  <c r="K51" i="4"/>
  <c r="L51" i="4"/>
  <c r="N51" i="4"/>
  <c r="O51" i="4"/>
  <c r="P51" i="4"/>
  <c r="R51" i="4"/>
  <c r="S51" i="4"/>
  <c r="T51" i="4"/>
  <c r="V51" i="4"/>
  <c r="W51" i="4"/>
  <c r="X51" i="4"/>
  <c r="Z51" i="4"/>
  <c r="AC51" i="4" s="1"/>
  <c r="AA51" i="4"/>
  <c r="AB51" i="4"/>
  <c r="AH51" i="4"/>
  <c r="AI51" i="4"/>
  <c r="AJ51" i="4"/>
  <c r="AK51" i="4"/>
  <c r="A52" i="4"/>
  <c r="B52" i="4"/>
  <c r="C52" i="4"/>
  <c r="D52" i="4"/>
  <c r="E52" i="4"/>
  <c r="F52" i="4"/>
  <c r="G52" i="4"/>
  <c r="H52" i="4"/>
  <c r="I52" i="4"/>
  <c r="J52" i="4"/>
  <c r="K52" i="4"/>
  <c r="L52" i="4"/>
  <c r="N52" i="4"/>
  <c r="O52" i="4"/>
  <c r="Q52" i="4" s="1"/>
  <c r="P52" i="4"/>
  <c r="R52" i="4"/>
  <c r="S52" i="4"/>
  <c r="T52" i="4"/>
  <c r="V52" i="4"/>
  <c r="W52" i="4"/>
  <c r="Y52" i="4" s="1"/>
  <c r="X52" i="4"/>
  <c r="Z52" i="4"/>
  <c r="AA52" i="4"/>
  <c r="AB52" i="4"/>
  <c r="AH52" i="4"/>
  <c r="AI52" i="4"/>
  <c r="AJ52" i="4"/>
  <c r="AK52" i="4"/>
  <c r="A53" i="4"/>
  <c r="B53" i="4"/>
  <c r="C53" i="4"/>
  <c r="D53" i="4"/>
  <c r="E53" i="4"/>
  <c r="F53" i="4"/>
  <c r="G53" i="4"/>
  <c r="H53" i="4"/>
  <c r="I53" i="4"/>
  <c r="J53" i="4"/>
  <c r="M53" i="4" s="1"/>
  <c r="K53" i="4"/>
  <c r="L53" i="4"/>
  <c r="N53" i="4"/>
  <c r="O53" i="4"/>
  <c r="P53" i="4"/>
  <c r="R53" i="4"/>
  <c r="S53" i="4"/>
  <c r="T53" i="4"/>
  <c r="V53" i="4"/>
  <c r="W53" i="4"/>
  <c r="X53" i="4"/>
  <c r="Z53" i="4"/>
  <c r="AC53" i="4" s="1"/>
  <c r="AA53" i="4"/>
  <c r="AB53" i="4"/>
  <c r="AH53" i="4"/>
  <c r="AI53" i="4"/>
  <c r="AJ53" i="4"/>
  <c r="AK53" i="4"/>
  <c r="A54" i="4"/>
  <c r="B54" i="4"/>
  <c r="C54" i="4"/>
  <c r="D54" i="4"/>
  <c r="E54" i="4"/>
  <c r="F54" i="4"/>
  <c r="G54" i="4"/>
  <c r="H54" i="4"/>
  <c r="I54" i="4"/>
  <c r="J54" i="4"/>
  <c r="M54" i="4" s="1"/>
  <c r="K54" i="4"/>
  <c r="L54" i="4"/>
  <c r="N54" i="4"/>
  <c r="Q54" i="4" s="1"/>
  <c r="O54" i="4"/>
  <c r="P54" i="4"/>
  <c r="R54" i="4"/>
  <c r="U54" i="4" s="1"/>
  <c r="S54" i="4"/>
  <c r="T54" i="4"/>
  <c r="V54" i="4"/>
  <c r="Y54" i="4" s="1"/>
  <c r="W54" i="4"/>
  <c r="X54" i="4"/>
  <c r="Z54" i="4"/>
  <c r="AC54" i="4" s="1"/>
  <c r="AA54" i="4"/>
  <c r="AB54" i="4"/>
  <c r="AH54" i="4"/>
  <c r="AI54" i="4"/>
  <c r="AJ54" i="4"/>
  <c r="AK54" i="4"/>
  <c r="A55" i="4"/>
  <c r="B55" i="4"/>
  <c r="C55" i="4"/>
  <c r="D55" i="4"/>
  <c r="E55" i="4"/>
  <c r="F55" i="4"/>
  <c r="G55" i="4"/>
  <c r="H55" i="4"/>
  <c r="I55" i="4"/>
  <c r="J55" i="4"/>
  <c r="K55" i="4"/>
  <c r="L55" i="4"/>
  <c r="N55" i="4"/>
  <c r="Q55" i="4" s="1"/>
  <c r="O55" i="4"/>
  <c r="P55" i="4"/>
  <c r="R55" i="4"/>
  <c r="S55" i="4"/>
  <c r="T55" i="4"/>
  <c r="V55" i="4"/>
  <c r="W55" i="4"/>
  <c r="X55" i="4"/>
  <c r="Z55" i="4"/>
  <c r="AA55" i="4"/>
  <c r="AB55" i="4"/>
  <c r="AH55" i="4"/>
  <c r="AI55" i="4"/>
  <c r="AJ55" i="4"/>
  <c r="AK55" i="4"/>
  <c r="A56" i="4"/>
  <c r="B56" i="4"/>
  <c r="C56" i="4"/>
  <c r="D56" i="4"/>
  <c r="E56" i="4"/>
  <c r="F56" i="4"/>
  <c r="G56" i="4"/>
  <c r="H56" i="4"/>
  <c r="I56" i="4"/>
  <c r="J56" i="4"/>
  <c r="K56" i="4"/>
  <c r="M56" i="4" s="1"/>
  <c r="L56" i="4"/>
  <c r="N56" i="4"/>
  <c r="O56" i="4"/>
  <c r="P56" i="4"/>
  <c r="R56" i="4"/>
  <c r="S56" i="4"/>
  <c r="U56" i="4" s="1"/>
  <c r="T56" i="4"/>
  <c r="V56" i="4"/>
  <c r="W56" i="4"/>
  <c r="X56" i="4"/>
  <c r="Z56" i="4"/>
  <c r="AA56" i="4"/>
  <c r="AC56" i="4" s="1"/>
  <c r="AB56" i="4"/>
  <c r="AH56" i="4"/>
  <c r="AI56" i="4"/>
  <c r="AJ56" i="4"/>
  <c r="AK56" i="4"/>
  <c r="A57" i="4"/>
  <c r="B57" i="4"/>
  <c r="C57" i="4"/>
  <c r="D57" i="4"/>
  <c r="E57" i="4"/>
  <c r="F57" i="4"/>
  <c r="G57" i="4"/>
  <c r="H57" i="4"/>
  <c r="I57" i="4"/>
  <c r="J57" i="4"/>
  <c r="K57" i="4"/>
  <c r="L57" i="4"/>
  <c r="N57" i="4"/>
  <c r="Q57" i="4" s="1"/>
  <c r="O57" i="4"/>
  <c r="P57" i="4"/>
  <c r="R57" i="4"/>
  <c r="S57" i="4"/>
  <c r="T57" i="4"/>
  <c r="V57" i="4"/>
  <c r="W57" i="4"/>
  <c r="X57" i="4"/>
  <c r="Z57" i="4"/>
  <c r="AA57" i="4"/>
  <c r="AB57" i="4"/>
  <c r="AH57" i="4"/>
  <c r="AI57" i="4"/>
  <c r="AJ57" i="4"/>
  <c r="AK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H58" i="4"/>
  <c r="AI58" i="4"/>
  <c r="AJ58" i="4"/>
  <c r="AK58" i="4"/>
  <c r="A59" i="4"/>
  <c r="B59" i="4"/>
  <c r="C59" i="4"/>
  <c r="D59" i="4"/>
  <c r="E59" i="4"/>
  <c r="F59" i="4"/>
  <c r="G59" i="4"/>
  <c r="H59" i="4"/>
  <c r="I59" i="4"/>
  <c r="J59" i="4"/>
  <c r="K59" i="4"/>
  <c r="L59" i="4"/>
  <c r="N59" i="4"/>
  <c r="O59" i="4"/>
  <c r="P59" i="4"/>
  <c r="R59" i="4"/>
  <c r="U59" i="4" s="1"/>
  <c r="S59" i="4"/>
  <c r="T59" i="4"/>
  <c r="V59" i="4"/>
  <c r="W59" i="4"/>
  <c r="X59" i="4"/>
  <c r="Z59" i="4"/>
  <c r="AA59" i="4"/>
  <c r="AB59" i="4"/>
  <c r="AH59" i="4"/>
  <c r="AI59" i="4"/>
  <c r="AJ59" i="4"/>
  <c r="AK59" i="4"/>
  <c r="A60" i="4"/>
  <c r="B60" i="4"/>
  <c r="C60" i="4"/>
  <c r="D60" i="4"/>
  <c r="E60" i="4"/>
  <c r="F60" i="4"/>
  <c r="G60" i="4"/>
  <c r="H60" i="4"/>
  <c r="I60" i="4"/>
  <c r="J60" i="4"/>
  <c r="K60" i="4"/>
  <c r="L60" i="4"/>
  <c r="N60" i="4"/>
  <c r="O60" i="4"/>
  <c r="Q60" i="4" s="1"/>
  <c r="P60" i="4"/>
  <c r="R60" i="4"/>
  <c r="S60" i="4"/>
  <c r="T60" i="4"/>
  <c r="V60" i="4"/>
  <c r="W60" i="4"/>
  <c r="Y60" i="4" s="1"/>
  <c r="X60" i="4"/>
  <c r="Z60" i="4"/>
  <c r="AA60" i="4"/>
  <c r="AB60" i="4"/>
  <c r="AH60" i="4"/>
  <c r="AI60" i="4"/>
  <c r="AJ60" i="4"/>
  <c r="AK60" i="4"/>
  <c r="A61" i="4"/>
  <c r="B61" i="4"/>
  <c r="C61" i="4"/>
  <c r="D61" i="4"/>
  <c r="E61" i="4"/>
  <c r="F61" i="4"/>
  <c r="G61" i="4"/>
  <c r="H61" i="4"/>
  <c r="I61" i="4"/>
  <c r="J61" i="4"/>
  <c r="K61" i="4"/>
  <c r="L61" i="4"/>
  <c r="N61" i="4"/>
  <c r="O61" i="4"/>
  <c r="P61" i="4"/>
  <c r="R61" i="4"/>
  <c r="U61" i="4" s="1"/>
  <c r="S61" i="4"/>
  <c r="T61" i="4"/>
  <c r="V61" i="4"/>
  <c r="W61" i="4"/>
  <c r="X61" i="4"/>
  <c r="Z61" i="4"/>
  <c r="AA61" i="4"/>
  <c r="AB61" i="4"/>
  <c r="AH61" i="4"/>
  <c r="AI61" i="4"/>
  <c r="AJ61" i="4"/>
  <c r="AK61" i="4"/>
  <c r="A62" i="4"/>
  <c r="B62" i="4"/>
  <c r="C62" i="4"/>
  <c r="D62" i="4"/>
  <c r="E62" i="4"/>
  <c r="F62" i="4"/>
  <c r="G62" i="4"/>
  <c r="H62" i="4"/>
  <c r="I62" i="4"/>
  <c r="J62" i="4"/>
  <c r="M62" i="4" s="1"/>
  <c r="K62" i="4"/>
  <c r="L62" i="4"/>
  <c r="N62" i="4"/>
  <c r="Q62" i="4" s="1"/>
  <c r="O62" i="4"/>
  <c r="P62" i="4"/>
  <c r="R62" i="4"/>
  <c r="U62" i="4" s="1"/>
  <c r="S62" i="4"/>
  <c r="T62" i="4"/>
  <c r="V62" i="4"/>
  <c r="W62" i="4"/>
  <c r="X62" i="4"/>
  <c r="Z62" i="4"/>
  <c r="AA62" i="4"/>
  <c r="AB62" i="4"/>
  <c r="AH62" i="4"/>
  <c r="AI62" i="4"/>
  <c r="AJ62" i="4"/>
  <c r="AK62" i="4"/>
  <c r="A63" i="4"/>
  <c r="B63" i="4"/>
  <c r="C63" i="4"/>
  <c r="D63" i="4"/>
  <c r="E63" i="4"/>
  <c r="F63" i="4"/>
  <c r="G63" i="4"/>
  <c r="H63" i="4"/>
  <c r="I63" i="4"/>
  <c r="J63" i="4"/>
  <c r="K63" i="4"/>
  <c r="L63" i="4"/>
  <c r="N63" i="4"/>
  <c r="O63" i="4"/>
  <c r="P63" i="4"/>
  <c r="R63" i="4"/>
  <c r="S63" i="4"/>
  <c r="T63" i="4"/>
  <c r="V63" i="4"/>
  <c r="Y63" i="4" s="1"/>
  <c r="W63" i="4"/>
  <c r="X63" i="4"/>
  <c r="Z63" i="4"/>
  <c r="AA63" i="4"/>
  <c r="AB63" i="4"/>
  <c r="AH63" i="4"/>
  <c r="AI63" i="4"/>
  <c r="AJ63" i="4"/>
  <c r="AK63" i="4"/>
  <c r="A64" i="4"/>
  <c r="B64" i="4"/>
  <c r="C64" i="4"/>
  <c r="D64" i="4"/>
  <c r="E64" i="4"/>
  <c r="F64" i="4"/>
  <c r="G64" i="4"/>
  <c r="H64" i="4"/>
  <c r="I64" i="4"/>
  <c r="J64" i="4"/>
  <c r="K64" i="4"/>
  <c r="M64" i="4" s="1"/>
  <c r="L64" i="4"/>
  <c r="N64" i="4"/>
  <c r="O64" i="4"/>
  <c r="P64" i="4"/>
  <c r="R64" i="4"/>
  <c r="S64" i="4"/>
  <c r="U64" i="4" s="1"/>
  <c r="T64" i="4"/>
  <c r="V64" i="4"/>
  <c r="W64" i="4"/>
  <c r="X64" i="4"/>
  <c r="Z64" i="4"/>
  <c r="AA64" i="4"/>
  <c r="AC64" i="4" s="1"/>
  <c r="AB64" i="4"/>
  <c r="AH64" i="4"/>
  <c r="AI64" i="4"/>
  <c r="AJ64" i="4"/>
  <c r="AK64" i="4"/>
  <c r="A65" i="4"/>
  <c r="B65" i="4"/>
  <c r="C65" i="4"/>
  <c r="D65" i="4"/>
  <c r="E65" i="4"/>
  <c r="F65" i="4"/>
  <c r="G65" i="4"/>
  <c r="H65" i="4"/>
  <c r="I65" i="4"/>
  <c r="J65" i="4"/>
  <c r="K65" i="4"/>
  <c r="L65" i="4"/>
  <c r="N65" i="4"/>
  <c r="O65" i="4"/>
  <c r="P65" i="4"/>
  <c r="R65" i="4"/>
  <c r="S65" i="4"/>
  <c r="T65" i="4"/>
  <c r="V65" i="4"/>
  <c r="W65" i="4"/>
  <c r="X65" i="4"/>
  <c r="Z65" i="4"/>
  <c r="AA65" i="4"/>
  <c r="AB65" i="4"/>
  <c r="AH65" i="4"/>
  <c r="AI65" i="4"/>
  <c r="AJ65" i="4"/>
  <c r="AK65" i="4"/>
  <c r="A66" i="4"/>
  <c r="B66" i="4"/>
  <c r="C66" i="4"/>
  <c r="D66" i="4"/>
  <c r="E66" i="4"/>
  <c r="F66" i="4"/>
  <c r="G66" i="4"/>
  <c r="H66" i="4"/>
  <c r="I66" i="4"/>
  <c r="J66" i="4"/>
  <c r="K66" i="4"/>
  <c r="M66" i="4" s="1"/>
  <c r="L66" i="4"/>
  <c r="N66" i="4"/>
  <c r="O66" i="4"/>
  <c r="P66" i="4"/>
  <c r="R66" i="4"/>
  <c r="S66" i="4"/>
  <c r="U66" i="4" s="1"/>
  <c r="T66" i="4"/>
  <c r="V66" i="4"/>
  <c r="W66" i="4"/>
  <c r="X66" i="4"/>
  <c r="Z66" i="4"/>
  <c r="AA66" i="4"/>
  <c r="AC66" i="4" s="1"/>
  <c r="AB66" i="4"/>
  <c r="AH66" i="4"/>
  <c r="AI66" i="4"/>
  <c r="AJ66" i="4"/>
  <c r="AK66" i="4"/>
  <c r="A67" i="4"/>
  <c r="B67" i="4"/>
  <c r="C67" i="4"/>
  <c r="D67" i="4"/>
  <c r="E67" i="4"/>
  <c r="F67" i="4"/>
  <c r="G67" i="4"/>
  <c r="H67" i="4"/>
  <c r="I67" i="4"/>
  <c r="J67" i="4"/>
  <c r="K67" i="4"/>
  <c r="L67" i="4"/>
  <c r="N67" i="4"/>
  <c r="O67" i="4"/>
  <c r="P67" i="4"/>
  <c r="R67" i="4"/>
  <c r="S67" i="4"/>
  <c r="T67" i="4"/>
  <c r="V67" i="4"/>
  <c r="W67" i="4"/>
  <c r="X67" i="4"/>
  <c r="Z67" i="4"/>
  <c r="AA67" i="4"/>
  <c r="AB67" i="4"/>
  <c r="AH67" i="4"/>
  <c r="AI67" i="4"/>
  <c r="AJ67" i="4"/>
  <c r="AK67" i="4"/>
  <c r="A68" i="4"/>
  <c r="B68" i="4"/>
  <c r="C68" i="4"/>
  <c r="D68" i="4"/>
  <c r="E68" i="4"/>
  <c r="F68" i="4"/>
  <c r="G68" i="4"/>
  <c r="H68" i="4"/>
  <c r="I68" i="4"/>
  <c r="J68" i="4"/>
  <c r="K68" i="4"/>
  <c r="M68" i="4" s="1"/>
  <c r="L68" i="4"/>
  <c r="N68" i="4"/>
  <c r="O68" i="4"/>
  <c r="P68" i="4"/>
  <c r="R68" i="4"/>
  <c r="S68" i="4"/>
  <c r="U68" i="4" s="1"/>
  <c r="T68" i="4"/>
  <c r="V68" i="4"/>
  <c r="W68" i="4"/>
  <c r="X68" i="4"/>
  <c r="Z68" i="4"/>
  <c r="AA68" i="4"/>
  <c r="AC68" i="4" s="1"/>
  <c r="AB68" i="4"/>
  <c r="AH68" i="4"/>
  <c r="AI68" i="4"/>
  <c r="AJ68" i="4"/>
  <c r="AK68" i="4"/>
  <c r="A69" i="4"/>
  <c r="B69" i="4"/>
  <c r="C69" i="4"/>
  <c r="D69" i="4"/>
  <c r="E69" i="4"/>
  <c r="F69" i="4"/>
  <c r="G69" i="4"/>
  <c r="H69" i="4"/>
  <c r="I69" i="4"/>
  <c r="J69" i="4"/>
  <c r="K69" i="4"/>
  <c r="L69" i="4"/>
  <c r="N69" i="4"/>
  <c r="O69" i="4"/>
  <c r="P69" i="4"/>
  <c r="R69" i="4"/>
  <c r="S69" i="4"/>
  <c r="T69" i="4"/>
  <c r="V69" i="4"/>
  <c r="W69" i="4"/>
  <c r="X69" i="4"/>
  <c r="Z69" i="4"/>
  <c r="AA69" i="4"/>
  <c r="AB69" i="4"/>
  <c r="AH69" i="4"/>
  <c r="AI69" i="4"/>
  <c r="AJ69" i="4"/>
  <c r="AK69" i="4"/>
  <c r="A70" i="4"/>
  <c r="B70" i="4"/>
  <c r="C70" i="4"/>
  <c r="D70" i="4"/>
  <c r="E70" i="4"/>
  <c r="F70" i="4"/>
  <c r="G70" i="4"/>
  <c r="H70" i="4"/>
  <c r="I70" i="4"/>
  <c r="J70" i="4"/>
  <c r="K70" i="4"/>
  <c r="M70" i="4" s="1"/>
  <c r="L70" i="4"/>
  <c r="N70" i="4"/>
  <c r="O70" i="4"/>
  <c r="P70" i="4"/>
  <c r="R70" i="4"/>
  <c r="S70" i="4"/>
  <c r="U70" i="4" s="1"/>
  <c r="T70" i="4"/>
  <c r="V70" i="4"/>
  <c r="W70" i="4"/>
  <c r="X70" i="4"/>
  <c r="Z70" i="4"/>
  <c r="AA70" i="4"/>
  <c r="AC70" i="4" s="1"/>
  <c r="AB70" i="4"/>
  <c r="AH70" i="4"/>
  <c r="AI70" i="4"/>
  <c r="AJ70" i="4"/>
  <c r="AK70" i="4"/>
  <c r="A71" i="4"/>
  <c r="B71" i="4"/>
  <c r="C71" i="4"/>
  <c r="D71" i="4"/>
  <c r="E71" i="4"/>
  <c r="F71" i="4"/>
  <c r="G71" i="4"/>
  <c r="H71" i="4"/>
  <c r="I71" i="4"/>
  <c r="J71" i="4"/>
  <c r="K71" i="4"/>
  <c r="L71" i="4"/>
  <c r="N71" i="4"/>
  <c r="O71" i="4"/>
  <c r="P71" i="4"/>
  <c r="R71" i="4"/>
  <c r="S71" i="4"/>
  <c r="T71" i="4"/>
  <c r="V71" i="4"/>
  <c r="W71" i="4"/>
  <c r="X71" i="4"/>
  <c r="Z71" i="4"/>
  <c r="AA71" i="4"/>
  <c r="AB71" i="4"/>
  <c r="AH71" i="4"/>
  <c r="AI71" i="4"/>
  <c r="AJ71" i="4"/>
  <c r="AK71" i="4"/>
  <c r="A72" i="4"/>
  <c r="B72" i="4"/>
  <c r="C72" i="4"/>
  <c r="D72" i="4"/>
  <c r="E72" i="4"/>
  <c r="F72" i="4"/>
  <c r="G72" i="4"/>
  <c r="H72" i="4"/>
  <c r="I72" i="4"/>
  <c r="J72" i="4"/>
  <c r="K72" i="4"/>
  <c r="M72" i="4" s="1"/>
  <c r="L72" i="4"/>
  <c r="N72" i="4"/>
  <c r="O72" i="4"/>
  <c r="P72" i="4"/>
  <c r="R72" i="4"/>
  <c r="S72" i="4"/>
  <c r="U72" i="4" s="1"/>
  <c r="T72" i="4"/>
  <c r="V72" i="4"/>
  <c r="W72" i="4"/>
  <c r="X72" i="4"/>
  <c r="Z72" i="4"/>
  <c r="AA72" i="4"/>
  <c r="AC72" i="4" s="1"/>
  <c r="AB72" i="4"/>
  <c r="AH72" i="4"/>
  <c r="AI72" i="4"/>
  <c r="AJ72" i="4"/>
  <c r="AK72" i="4"/>
  <c r="A73" i="4"/>
  <c r="B73" i="4"/>
  <c r="C73" i="4"/>
  <c r="D73" i="4"/>
  <c r="E73" i="4"/>
  <c r="F73" i="4"/>
  <c r="G73" i="4"/>
  <c r="H73" i="4"/>
  <c r="I73" i="4"/>
  <c r="J73" i="4"/>
  <c r="K73" i="4"/>
  <c r="L73" i="4"/>
  <c r="N73" i="4"/>
  <c r="O73" i="4"/>
  <c r="P73" i="4"/>
  <c r="R73" i="4"/>
  <c r="S73" i="4"/>
  <c r="T73" i="4"/>
  <c r="V73" i="4"/>
  <c r="W73" i="4"/>
  <c r="X73" i="4"/>
  <c r="Z73" i="4"/>
  <c r="AA73" i="4"/>
  <c r="AC73" i="4" s="1"/>
  <c r="AB73" i="4"/>
  <c r="AH73" i="4"/>
  <c r="AI73" i="4"/>
  <c r="AJ73" i="4"/>
  <c r="AK73" i="4"/>
  <c r="A74" i="4"/>
  <c r="B74" i="4"/>
  <c r="C74" i="4"/>
  <c r="D74" i="4"/>
  <c r="E74" i="4"/>
  <c r="F74" i="4"/>
  <c r="G74" i="4"/>
  <c r="H74" i="4"/>
  <c r="I74" i="4"/>
  <c r="J74" i="4"/>
  <c r="M74" i="4" s="1"/>
  <c r="K74" i="4"/>
  <c r="L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H74" i="4"/>
  <c r="AI74" i="4"/>
  <c r="AJ74" i="4"/>
  <c r="AK74" i="4"/>
  <c r="A75" i="4"/>
  <c r="B75" i="4"/>
  <c r="C75" i="4"/>
  <c r="D75" i="4"/>
  <c r="E75" i="4"/>
  <c r="F75" i="4"/>
  <c r="G75" i="4"/>
  <c r="H75" i="4"/>
  <c r="I75" i="4"/>
  <c r="J75" i="4"/>
  <c r="K75" i="4"/>
  <c r="L75" i="4"/>
  <c r="N75" i="4"/>
  <c r="Q75" i="4" s="1"/>
  <c r="O75" i="4"/>
  <c r="P75" i="4"/>
  <c r="R75" i="4"/>
  <c r="S75" i="4"/>
  <c r="T75" i="4"/>
  <c r="V75" i="4"/>
  <c r="W75" i="4"/>
  <c r="X75" i="4"/>
  <c r="Z75" i="4"/>
  <c r="AA75" i="4"/>
  <c r="AB75" i="4"/>
  <c r="AH75" i="4"/>
  <c r="AI75" i="4"/>
  <c r="AJ75" i="4"/>
  <c r="AK75" i="4"/>
  <c r="A76" i="4"/>
  <c r="B76" i="4"/>
  <c r="C76" i="4"/>
  <c r="D76" i="4"/>
  <c r="E76" i="4"/>
  <c r="F76" i="4"/>
  <c r="G76" i="4"/>
  <c r="H76" i="4"/>
  <c r="I76" i="4"/>
  <c r="J76" i="4"/>
  <c r="K76" i="4"/>
  <c r="L76" i="4"/>
  <c r="N76" i="4"/>
  <c r="Q76" i="4" s="1"/>
  <c r="O76" i="4"/>
  <c r="P76" i="4"/>
  <c r="R76" i="4"/>
  <c r="U76" i="4" s="1"/>
  <c r="S76" i="4"/>
  <c r="T76" i="4"/>
  <c r="V76" i="4"/>
  <c r="W76" i="4"/>
  <c r="X76" i="4"/>
  <c r="Z76" i="4"/>
  <c r="AA76" i="4"/>
  <c r="AB76" i="4"/>
  <c r="AH76" i="4"/>
  <c r="AI76" i="4"/>
  <c r="AJ76" i="4"/>
  <c r="AK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 s="1"/>
  <c r="N77" i="4"/>
  <c r="O77" i="4"/>
  <c r="P77" i="4"/>
  <c r="Q77" i="4" s="1"/>
  <c r="R77" i="4"/>
  <c r="S77" i="4"/>
  <c r="T77" i="4"/>
  <c r="U77" i="4" s="1"/>
  <c r="V77" i="4"/>
  <c r="W77" i="4"/>
  <c r="X77" i="4"/>
  <c r="Y77" i="4" s="1"/>
  <c r="Z77" i="4"/>
  <c r="AA77" i="4"/>
  <c r="AB77" i="4"/>
  <c r="AC77" i="4" s="1"/>
  <c r="AH77" i="4"/>
  <c r="AI77" i="4"/>
  <c r="AJ77" i="4"/>
  <c r="AK77" i="4"/>
  <c r="A78" i="4"/>
  <c r="B78" i="4"/>
  <c r="C78" i="4"/>
  <c r="D78" i="4"/>
  <c r="E78" i="4"/>
  <c r="F78" i="4"/>
  <c r="G78" i="4"/>
  <c r="H78" i="4"/>
  <c r="I78" i="4"/>
  <c r="J78" i="4"/>
  <c r="K78" i="4"/>
  <c r="L78" i="4"/>
  <c r="N78" i="4"/>
  <c r="O78" i="4"/>
  <c r="P78" i="4"/>
  <c r="R78" i="4"/>
  <c r="U78" i="4" s="1"/>
  <c r="S78" i="4"/>
  <c r="T78" i="4"/>
  <c r="V78" i="4"/>
  <c r="Y78" i="4" s="1"/>
  <c r="W78" i="4"/>
  <c r="X78" i="4"/>
  <c r="Z78" i="4"/>
  <c r="AA78" i="4"/>
  <c r="AB78" i="4"/>
  <c r="AH78" i="4"/>
  <c r="AI78" i="4"/>
  <c r="AJ78" i="4"/>
  <c r="AK78" i="4"/>
  <c r="A79" i="4"/>
  <c r="B79" i="4"/>
  <c r="C79" i="4"/>
  <c r="D79" i="4"/>
  <c r="E79" i="4"/>
  <c r="F79" i="4"/>
  <c r="G79" i="4"/>
  <c r="H79" i="4"/>
  <c r="I79" i="4"/>
  <c r="J79" i="4"/>
  <c r="K79" i="4"/>
  <c r="M79" i="4" s="1"/>
  <c r="L79" i="4"/>
  <c r="N79" i="4"/>
  <c r="O79" i="4"/>
  <c r="P79" i="4"/>
  <c r="R79" i="4"/>
  <c r="S79" i="4"/>
  <c r="T79" i="4"/>
  <c r="V79" i="4"/>
  <c r="W79" i="4"/>
  <c r="X79" i="4"/>
  <c r="Z79" i="4"/>
  <c r="AA79" i="4"/>
  <c r="AC79" i="4" s="1"/>
  <c r="AB79" i="4"/>
  <c r="AH79" i="4"/>
  <c r="AI79" i="4"/>
  <c r="AJ79" i="4"/>
  <c r="AK79" i="4"/>
  <c r="A80" i="4"/>
  <c r="B80" i="4"/>
  <c r="C80" i="4"/>
  <c r="D80" i="4"/>
  <c r="E80" i="4"/>
  <c r="F80" i="4"/>
  <c r="G80" i="4"/>
  <c r="H80" i="4"/>
  <c r="I80" i="4"/>
  <c r="J80" i="4"/>
  <c r="K80" i="4"/>
  <c r="L80" i="4"/>
  <c r="N80" i="4"/>
  <c r="O80" i="4"/>
  <c r="P80" i="4"/>
  <c r="R80" i="4"/>
  <c r="S80" i="4"/>
  <c r="T80" i="4"/>
  <c r="V80" i="4"/>
  <c r="Y80" i="4" s="1"/>
  <c r="W80" i="4"/>
  <c r="X80" i="4"/>
  <c r="Z80" i="4"/>
  <c r="AA80" i="4"/>
  <c r="AB80" i="4"/>
  <c r="AH80" i="4"/>
  <c r="AI80" i="4"/>
  <c r="AJ80" i="4"/>
  <c r="AK80" i="4"/>
  <c r="A81" i="4"/>
  <c r="B81" i="4"/>
  <c r="C81" i="4"/>
  <c r="D81" i="4"/>
  <c r="E81" i="4"/>
  <c r="F81" i="4"/>
  <c r="G81" i="4"/>
  <c r="H81" i="4"/>
  <c r="I81" i="4"/>
  <c r="J81" i="4"/>
  <c r="K81" i="4"/>
  <c r="L81" i="4"/>
  <c r="N81" i="4"/>
  <c r="O81" i="4"/>
  <c r="P81" i="4"/>
  <c r="R81" i="4"/>
  <c r="S81" i="4"/>
  <c r="T81" i="4"/>
  <c r="V81" i="4"/>
  <c r="Y81" i="4" s="1"/>
  <c r="W81" i="4"/>
  <c r="X81" i="4"/>
  <c r="Z81" i="4"/>
  <c r="AA81" i="4"/>
  <c r="AB81" i="4"/>
  <c r="AH81" i="4"/>
  <c r="AI81" i="4"/>
  <c r="AJ81" i="4"/>
  <c r="AK81" i="4"/>
  <c r="A82" i="4"/>
  <c r="B82" i="4"/>
  <c r="C82" i="4"/>
  <c r="D82" i="4"/>
  <c r="E82" i="4"/>
  <c r="F82" i="4"/>
  <c r="G82" i="4"/>
  <c r="H82" i="4"/>
  <c r="I82" i="4"/>
  <c r="J82" i="4"/>
  <c r="K82" i="4"/>
  <c r="L82" i="4"/>
  <c r="N82" i="4"/>
  <c r="O82" i="4"/>
  <c r="P82" i="4"/>
  <c r="R82" i="4"/>
  <c r="S82" i="4"/>
  <c r="T82" i="4"/>
  <c r="V82" i="4"/>
  <c r="Y82" i="4" s="1"/>
  <c r="W82" i="4"/>
  <c r="X82" i="4"/>
  <c r="Z82" i="4"/>
  <c r="AA82" i="4"/>
  <c r="AB82" i="4"/>
  <c r="AH82" i="4"/>
  <c r="AI82" i="4"/>
  <c r="AJ82" i="4"/>
  <c r="AK82" i="4"/>
  <c r="A83" i="4"/>
  <c r="B83" i="4"/>
  <c r="C83" i="4"/>
  <c r="D83" i="4"/>
  <c r="E83" i="4"/>
  <c r="F83" i="4"/>
  <c r="G83" i="4"/>
  <c r="H83" i="4"/>
  <c r="I83" i="4"/>
  <c r="J83" i="4"/>
  <c r="K83" i="4"/>
  <c r="M83" i="4" s="1"/>
  <c r="L83" i="4"/>
  <c r="N83" i="4"/>
  <c r="O83" i="4"/>
  <c r="P83" i="4"/>
  <c r="R83" i="4"/>
  <c r="S83" i="4"/>
  <c r="U83" i="4" s="1"/>
  <c r="T83" i="4"/>
  <c r="V83" i="4"/>
  <c r="W83" i="4"/>
  <c r="X83" i="4"/>
  <c r="Z83" i="4"/>
  <c r="AA83" i="4"/>
  <c r="AC83" i="4" s="1"/>
  <c r="AB83" i="4"/>
  <c r="AH83" i="4"/>
  <c r="AI83" i="4"/>
  <c r="AJ83" i="4"/>
  <c r="AK83" i="4"/>
  <c r="A84" i="4"/>
  <c r="B84" i="4"/>
  <c r="C84" i="4"/>
  <c r="D84" i="4"/>
  <c r="E84" i="4"/>
  <c r="F84" i="4"/>
  <c r="G84" i="4"/>
  <c r="H84" i="4"/>
  <c r="I84" i="4"/>
  <c r="J84" i="4"/>
  <c r="K84" i="4"/>
  <c r="L84" i="4"/>
  <c r="N84" i="4"/>
  <c r="O84" i="4"/>
  <c r="P84" i="4"/>
  <c r="R84" i="4"/>
  <c r="S84" i="4"/>
  <c r="T84" i="4"/>
  <c r="V84" i="4"/>
  <c r="Y84" i="4" s="1"/>
  <c r="W84" i="4"/>
  <c r="X84" i="4"/>
  <c r="Z84" i="4"/>
  <c r="AA84" i="4"/>
  <c r="AB84" i="4"/>
  <c r="AH84" i="4"/>
  <c r="AI84" i="4"/>
  <c r="AJ84" i="4"/>
  <c r="AK84" i="4"/>
  <c r="A85" i="4"/>
  <c r="B85" i="4"/>
  <c r="C85" i="4"/>
  <c r="D85" i="4"/>
  <c r="E85" i="4"/>
  <c r="F85" i="4"/>
  <c r="G85" i="4"/>
  <c r="H85" i="4"/>
  <c r="I85" i="4"/>
  <c r="J85" i="4"/>
  <c r="K85" i="4"/>
  <c r="M85" i="4" s="1"/>
  <c r="L85" i="4"/>
  <c r="N85" i="4"/>
  <c r="O85" i="4"/>
  <c r="Q85" i="4" s="1"/>
  <c r="P85" i="4"/>
  <c r="R85" i="4"/>
  <c r="S85" i="4"/>
  <c r="U85" i="4" s="1"/>
  <c r="T85" i="4"/>
  <c r="V85" i="4"/>
  <c r="W85" i="4"/>
  <c r="Y85" i="4" s="1"/>
  <c r="X85" i="4"/>
  <c r="Z85" i="4"/>
  <c r="AA85" i="4"/>
  <c r="AC85" i="4" s="1"/>
  <c r="AB85" i="4"/>
  <c r="AH85" i="4"/>
  <c r="AI85" i="4"/>
  <c r="AJ85" i="4"/>
  <c r="AK85" i="4"/>
  <c r="A86" i="4"/>
  <c r="B86" i="4"/>
  <c r="C86" i="4"/>
  <c r="D86" i="4"/>
  <c r="E86" i="4"/>
  <c r="F86" i="4"/>
  <c r="G86" i="4"/>
  <c r="H86" i="4"/>
  <c r="I86" i="4"/>
  <c r="J86" i="4"/>
  <c r="M86" i="4" s="1"/>
  <c r="K86" i="4"/>
  <c r="L86" i="4"/>
  <c r="N86" i="4"/>
  <c r="O86" i="4"/>
  <c r="P86" i="4"/>
  <c r="R86" i="4"/>
  <c r="S86" i="4"/>
  <c r="T86" i="4"/>
  <c r="V86" i="4"/>
  <c r="W86" i="4"/>
  <c r="X86" i="4"/>
  <c r="Z86" i="4"/>
  <c r="AC86" i="4" s="1"/>
  <c r="AA86" i="4"/>
  <c r="AB86" i="4"/>
  <c r="AH86" i="4"/>
  <c r="AI86" i="4"/>
  <c r="AJ86" i="4"/>
  <c r="AK86" i="4"/>
  <c r="A87" i="4"/>
  <c r="B87" i="4"/>
  <c r="C87" i="4"/>
  <c r="D87" i="4"/>
  <c r="E87" i="4"/>
  <c r="F87" i="4"/>
  <c r="G87" i="4"/>
  <c r="H87" i="4"/>
  <c r="I87" i="4"/>
  <c r="J87" i="4"/>
  <c r="K87" i="4"/>
  <c r="L87" i="4"/>
  <c r="N87" i="4"/>
  <c r="O87" i="4"/>
  <c r="Q87" i="4" s="1"/>
  <c r="P87" i="4"/>
  <c r="R87" i="4"/>
  <c r="S87" i="4"/>
  <c r="T87" i="4"/>
  <c r="V87" i="4"/>
  <c r="W87" i="4"/>
  <c r="Y87" i="4" s="1"/>
  <c r="X87" i="4"/>
  <c r="Z87" i="4"/>
  <c r="AA87" i="4"/>
  <c r="AB87" i="4"/>
  <c r="AH87" i="4"/>
  <c r="AI87" i="4"/>
  <c r="AJ87" i="4"/>
  <c r="AK87" i="4"/>
  <c r="A88" i="4"/>
  <c r="B88" i="4"/>
  <c r="C88" i="4"/>
  <c r="D88" i="4"/>
  <c r="E88" i="4"/>
  <c r="F88" i="4"/>
  <c r="G88" i="4"/>
  <c r="H88" i="4"/>
  <c r="I88" i="4"/>
  <c r="J88" i="4"/>
  <c r="M88" i="4" s="1"/>
  <c r="K88" i="4"/>
  <c r="L88" i="4"/>
  <c r="N88" i="4"/>
  <c r="O88" i="4"/>
  <c r="P88" i="4"/>
  <c r="R88" i="4"/>
  <c r="S88" i="4"/>
  <c r="T88" i="4"/>
  <c r="V88" i="4"/>
  <c r="W88" i="4"/>
  <c r="X88" i="4"/>
  <c r="Z88" i="4"/>
  <c r="AC88" i="4" s="1"/>
  <c r="AA88" i="4"/>
  <c r="AB88" i="4"/>
  <c r="AH88" i="4"/>
  <c r="AI88" i="4"/>
  <c r="AJ88" i="4"/>
  <c r="AK88" i="4"/>
  <c r="A89" i="4"/>
  <c r="B89" i="4"/>
  <c r="C89" i="4"/>
  <c r="D89" i="4"/>
  <c r="E89" i="4"/>
  <c r="F89" i="4"/>
  <c r="G89" i="4"/>
  <c r="H89" i="4"/>
  <c r="I89" i="4"/>
  <c r="J89" i="4"/>
  <c r="M89" i="4" s="1"/>
  <c r="K89" i="4"/>
  <c r="L89" i="4"/>
  <c r="N89" i="4"/>
  <c r="Q89" i="4" s="1"/>
  <c r="O89" i="4"/>
  <c r="P89" i="4"/>
  <c r="R89" i="4"/>
  <c r="U89" i="4" s="1"/>
  <c r="S89" i="4"/>
  <c r="T89" i="4"/>
  <c r="V89" i="4"/>
  <c r="Y89" i="4" s="1"/>
  <c r="W89" i="4"/>
  <c r="X89" i="4"/>
  <c r="Z89" i="4"/>
  <c r="AC89" i="4" s="1"/>
  <c r="AA89" i="4"/>
  <c r="AB89" i="4"/>
  <c r="AH89" i="4"/>
  <c r="AI89" i="4"/>
  <c r="AJ89" i="4"/>
  <c r="AK89" i="4"/>
  <c r="A90" i="4"/>
  <c r="B90" i="4"/>
  <c r="C90" i="4"/>
  <c r="D90" i="4"/>
  <c r="E90" i="4"/>
  <c r="F90" i="4"/>
  <c r="G90" i="4"/>
  <c r="H90" i="4"/>
  <c r="I90" i="4"/>
  <c r="J90" i="4"/>
  <c r="K90" i="4"/>
  <c r="L90" i="4"/>
  <c r="N90" i="4"/>
  <c r="Q90" i="4" s="1"/>
  <c r="O90" i="4"/>
  <c r="P90" i="4"/>
  <c r="R90" i="4"/>
  <c r="S90" i="4"/>
  <c r="T90" i="4"/>
  <c r="V90" i="4"/>
  <c r="W90" i="4"/>
  <c r="X90" i="4"/>
  <c r="Z90" i="4"/>
  <c r="AA90" i="4"/>
  <c r="AB90" i="4"/>
  <c r="AH90" i="4"/>
  <c r="AI90" i="4"/>
  <c r="AJ90" i="4"/>
  <c r="AK90" i="4"/>
  <c r="A91" i="4"/>
  <c r="B91" i="4"/>
  <c r="C91" i="4"/>
  <c r="D91" i="4"/>
  <c r="E91" i="4"/>
  <c r="F91" i="4"/>
  <c r="G91" i="4"/>
  <c r="H91" i="4"/>
  <c r="I91" i="4"/>
  <c r="J91" i="4"/>
  <c r="K91" i="4"/>
  <c r="M91" i="4" s="1"/>
  <c r="L91" i="4"/>
  <c r="N91" i="4"/>
  <c r="O91" i="4"/>
  <c r="P91" i="4"/>
  <c r="R91" i="4"/>
  <c r="S91" i="4"/>
  <c r="U91" i="4" s="1"/>
  <c r="T91" i="4"/>
  <c r="V91" i="4"/>
  <c r="W91" i="4"/>
  <c r="X91" i="4"/>
  <c r="Z91" i="4"/>
  <c r="AA91" i="4"/>
  <c r="AC91" i="4" s="1"/>
  <c r="AB91" i="4"/>
  <c r="AH91" i="4"/>
  <c r="AI91" i="4"/>
  <c r="AJ91" i="4"/>
  <c r="AK91" i="4"/>
  <c r="A92" i="4"/>
  <c r="B92" i="4"/>
  <c r="C92" i="4"/>
  <c r="D92" i="4"/>
  <c r="E92" i="4"/>
  <c r="F92" i="4"/>
  <c r="G92" i="4"/>
  <c r="H92" i="4"/>
  <c r="I92" i="4"/>
  <c r="J92" i="4"/>
  <c r="K92" i="4"/>
  <c r="L92" i="4"/>
  <c r="N92" i="4"/>
  <c r="Q92" i="4" s="1"/>
  <c r="O92" i="4"/>
  <c r="P92" i="4"/>
  <c r="R92" i="4"/>
  <c r="S92" i="4"/>
  <c r="T92" i="4"/>
  <c r="V92" i="4"/>
  <c r="W92" i="4"/>
  <c r="X92" i="4"/>
  <c r="Z92" i="4"/>
  <c r="AA92" i="4"/>
  <c r="AB92" i="4"/>
  <c r="AH92" i="4"/>
  <c r="AI92" i="4"/>
  <c r="AJ92" i="4"/>
  <c r="AK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H93" i="4"/>
  <c r="AI93" i="4"/>
  <c r="AJ93" i="4"/>
  <c r="AK93" i="4"/>
  <c r="A94" i="4"/>
  <c r="B94" i="4"/>
  <c r="C94" i="4"/>
  <c r="D94" i="4"/>
  <c r="E94" i="4"/>
  <c r="F94" i="4"/>
  <c r="G94" i="4"/>
  <c r="H94" i="4"/>
  <c r="I94" i="4"/>
  <c r="J94" i="4"/>
  <c r="K94" i="4"/>
  <c r="L94" i="4"/>
  <c r="N94" i="4"/>
  <c r="O94" i="4"/>
  <c r="P94" i="4"/>
  <c r="R94" i="4"/>
  <c r="U94" i="4" s="1"/>
  <c r="S94" i="4"/>
  <c r="T94" i="4"/>
  <c r="V94" i="4"/>
  <c r="W94" i="4"/>
  <c r="X94" i="4"/>
  <c r="Z94" i="4"/>
  <c r="AA94" i="4"/>
  <c r="AB94" i="4"/>
  <c r="AH94" i="4"/>
  <c r="AI94" i="4"/>
  <c r="AJ94" i="4"/>
  <c r="AK94" i="4"/>
  <c r="A95" i="4"/>
  <c r="B95" i="4"/>
  <c r="C95" i="4"/>
  <c r="D95" i="4"/>
  <c r="E95" i="4"/>
  <c r="F95" i="4"/>
  <c r="G95" i="4"/>
  <c r="H95" i="4"/>
  <c r="I95" i="4"/>
  <c r="J95" i="4"/>
  <c r="M95" i="4" s="1"/>
  <c r="K95" i="4"/>
  <c r="L95" i="4"/>
  <c r="N95" i="4"/>
  <c r="Q95" i="4" s="1"/>
  <c r="O95" i="4"/>
  <c r="P95" i="4"/>
  <c r="R95" i="4"/>
  <c r="U95" i="4" s="1"/>
  <c r="S95" i="4"/>
  <c r="T95" i="4"/>
  <c r="V95" i="4"/>
  <c r="Y95" i="4" s="1"/>
  <c r="W95" i="4"/>
  <c r="X95" i="4"/>
  <c r="Z95" i="4"/>
  <c r="AC95" i="4" s="1"/>
  <c r="AA95" i="4"/>
  <c r="AB95" i="4"/>
  <c r="AH95" i="4"/>
  <c r="AI95" i="4"/>
  <c r="AJ95" i="4"/>
  <c r="AK95" i="4"/>
  <c r="A96" i="4"/>
  <c r="B96" i="4"/>
  <c r="C96" i="4"/>
  <c r="D96" i="4"/>
  <c r="E96" i="4"/>
  <c r="F96" i="4"/>
  <c r="G96" i="4"/>
  <c r="H96" i="4"/>
  <c r="I96" i="4"/>
  <c r="J96" i="4"/>
  <c r="K96" i="4"/>
  <c r="L96" i="4"/>
  <c r="N96" i="4"/>
  <c r="O96" i="4"/>
  <c r="P96" i="4"/>
  <c r="R96" i="4"/>
  <c r="S96" i="4"/>
  <c r="T96" i="4"/>
  <c r="V96" i="4"/>
  <c r="Y96" i="4" s="1"/>
  <c r="W96" i="4"/>
  <c r="X96" i="4"/>
  <c r="Z96" i="4"/>
  <c r="AA96" i="4"/>
  <c r="AB96" i="4"/>
  <c r="AH96" i="4"/>
  <c r="AI96" i="4"/>
  <c r="AJ96" i="4"/>
  <c r="AK96" i="4"/>
  <c r="A97" i="4"/>
  <c r="B97" i="4"/>
  <c r="C97" i="4"/>
  <c r="D97" i="4"/>
  <c r="E97" i="4"/>
  <c r="F97" i="4"/>
  <c r="G97" i="4"/>
  <c r="H97" i="4"/>
  <c r="I97" i="4"/>
  <c r="J97" i="4"/>
  <c r="K97" i="4"/>
  <c r="M97" i="4" s="1"/>
  <c r="L97" i="4"/>
  <c r="N97" i="4"/>
  <c r="O97" i="4"/>
  <c r="Q97" i="4" s="1"/>
  <c r="P97" i="4"/>
  <c r="R97" i="4"/>
  <c r="S97" i="4"/>
  <c r="U97" i="4" s="1"/>
  <c r="T97" i="4"/>
  <c r="V97" i="4"/>
  <c r="W97" i="4"/>
  <c r="Y97" i="4" s="1"/>
  <c r="X97" i="4"/>
  <c r="Z97" i="4"/>
  <c r="AA97" i="4"/>
  <c r="AC97" i="4" s="1"/>
  <c r="AB97" i="4"/>
  <c r="AH97" i="4"/>
  <c r="AI97" i="4"/>
  <c r="AJ97" i="4"/>
  <c r="AK97" i="4"/>
  <c r="A98" i="4"/>
  <c r="B98" i="4"/>
  <c r="C98" i="4"/>
  <c r="D98" i="4"/>
  <c r="E98" i="4"/>
  <c r="F98" i="4"/>
  <c r="G98" i="4"/>
  <c r="H98" i="4"/>
  <c r="I98" i="4"/>
  <c r="J98" i="4"/>
  <c r="M98" i="4" s="1"/>
  <c r="K98" i="4"/>
  <c r="L98" i="4"/>
  <c r="N98" i="4"/>
  <c r="O98" i="4"/>
  <c r="P98" i="4"/>
  <c r="R98" i="4"/>
  <c r="S98" i="4"/>
  <c r="T98" i="4"/>
  <c r="V98" i="4"/>
  <c r="W98" i="4"/>
  <c r="X98" i="4"/>
  <c r="Z98" i="4"/>
  <c r="AC98" i="4" s="1"/>
  <c r="AA98" i="4"/>
  <c r="AB98" i="4"/>
  <c r="AH98" i="4"/>
  <c r="AI98" i="4"/>
  <c r="AJ98" i="4"/>
  <c r="AK98" i="4"/>
  <c r="A99" i="4"/>
  <c r="B99" i="4"/>
  <c r="C99" i="4"/>
  <c r="D99" i="4"/>
  <c r="E99" i="4"/>
  <c r="F99" i="4"/>
  <c r="G99" i="4"/>
  <c r="H99" i="4"/>
  <c r="I99" i="4"/>
  <c r="J99" i="4"/>
  <c r="M99" i="4" s="1"/>
  <c r="K99" i="4"/>
  <c r="L99" i="4"/>
  <c r="N99" i="4"/>
  <c r="Q99" i="4" s="1"/>
  <c r="O99" i="4"/>
  <c r="P99" i="4"/>
  <c r="R99" i="4"/>
  <c r="U99" i="4" s="1"/>
  <c r="S99" i="4"/>
  <c r="T99" i="4"/>
  <c r="V99" i="4"/>
  <c r="Y99" i="4" s="1"/>
  <c r="W99" i="4"/>
  <c r="X99" i="4"/>
  <c r="Z99" i="4"/>
  <c r="AC99" i="4" s="1"/>
  <c r="AA99" i="4"/>
  <c r="AB99" i="4"/>
  <c r="AH99" i="4"/>
  <c r="AI99" i="4"/>
  <c r="AJ99" i="4"/>
  <c r="AK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N100" i="4"/>
  <c r="Q100" i="4" s="1"/>
  <c r="O100" i="4"/>
  <c r="P100" i="4"/>
  <c r="R100" i="4"/>
  <c r="S100" i="4"/>
  <c r="T100" i="4"/>
  <c r="V100" i="4"/>
  <c r="W100" i="4"/>
  <c r="X100" i="4"/>
  <c r="Z100" i="4"/>
  <c r="AA100" i="4"/>
  <c r="AB100" i="4"/>
  <c r="AH100" i="4"/>
  <c r="AI100" i="4"/>
  <c r="AJ100" i="4"/>
  <c r="AK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H101" i="4"/>
  <c r="AI101" i="4"/>
  <c r="AJ101" i="4"/>
  <c r="AK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N102" i="4"/>
  <c r="O102" i="4"/>
  <c r="P102" i="4"/>
  <c r="R102" i="4"/>
  <c r="U102" i="4" s="1"/>
  <c r="S102" i="4"/>
  <c r="T102" i="4"/>
  <c r="V102" i="4"/>
  <c r="W102" i="4"/>
  <c r="X102" i="4"/>
  <c r="Z102" i="4"/>
  <c r="AA102" i="4"/>
  <c r="AB102" i="4"/>
  <c r="AH102" i="4"/>
  <c r="AI102" i="4"/>
  <c r="AJ102" i="4"/>
  <c r="AK102" i="4"/>
  <c r="A103" i="4"/>
  <c r="B103" i="4"/>
  <c r="C103" i="4"/>
  <c r="D103" i="4"/>
  <c r="E103" i="4"/>
  <c r="F103" i="4"/>
  <c r="G103" i="4"/>
  <c r="H103" i="4"/>
  <c r="I103" i="4"/>
  <c r="J103" i="4"/>
  <c r="M103" i="4" s="1"/>
  <c r="K103" i="4"/>
  <c r="L103" i="4"/>
  <c r="N103" i="4"/>
  <c r="Q103" i="4" s="1"/>
  <c r="O103" i="4"/>
  <c r="P103" i="4"/>
  <c r="R103" i="4"/>
  <c r="U103" i="4" s="1"/>
  <c r="S103" i="4"/>
  <c r="T103" i="4"/>
  <c r="V103" i="4"/>
  <c r="Y103" i="4" s="1"/>
  <c r="W103" i="4"/>
  <c r="X103" i="4"/>
  <c r="Z103" i="4"/>
  <c r="AC103" i="4" s="1"/>
  <c r="AA103" i="4"/>
  <c r="AB103" i="4"/>
  <c r="AH103" i="4"/>
  <c r="AI103" i="4"/>
  <c r="AJ103" i="4"/>
  <c r="AK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N104" i="4"/>
  <c r="O104" i="4"/>
  <c r="P104" i="4"/>
  <c r="R104" i="4"/>
  <c r="S104" i="4"/>
  <c r="T104" i="4"/>
  <c r="V104" i="4"/>
  <c r="Y104" i="4" s="1"/>
  <c r="W104" i="4"/>
  <c r="X104" i="4"/>
  <c r="Z104" i="4"/>
  <c r="AA104" i="4"/>
  <c r="AB104" i="4"/>
  <c r="AH104" i="4"/>
  <c r="AI104" i="4"/>
  <c r="AJ104" i="4"/>
  <c r="AK104" i="4"/>
  <c r="A105" i="4"/>
  <c r="B105" i="4"/>
  <c r="C105" i="4"/>
  <c r="D105" i="4"/>
  <c r="E105" i="4"/>
  <c r="F105" i="4"/>
  <c r="G105" i="4"/>
  <c r="H105" i="4"/>
  <c r="I105" i="4"/>
  <c r="J105" i="4"/>
  <c r="K105" i="4"/>
  <c r="M105" i="4" s="1"/>
  <c r="L105" i="4"/>
  <c r="N105" i="4"/>
  <c r="O105" i="4"/>
  <c r="Q105" i="4" s="1"/>
  <c r="P105" i="4"/>
  <c r="R105" i="4"/>
  <c r="S105" i="4"/>
  <c r="U105" i="4" s="1"/>
  <c r="T105" i="4"/>
  <c r="V105" i="4"/>
  <c r="W105" i="4"/>
  <c r="Y105" i="4" s="1"/>
  <c r="X105" i="4"/>
  <c r="Z105" i="4"/>
  <c r="AA105" i="4"/>
  <c r="AC105" i="4" s="1"/>
  <c r="AB105" i="4"/>
  <c r="AH105" i="4"/>
  <c r="AI105" i="4"/>
  <c r="AJ105" i="4"/>
  <c r="AK105" i="4"/>
  <c r="A106" i="4"/>
  <c r="B106" i="4"/>
  <c r="C106" i="4"/>
  <c r="D106" i="4"/>
  <c r="E106" i="4"/>
  <c r="F106" i="4"/>
  <c r="G106" i="4"/>
  <c r="H106" i="4"/>
  <c r="I106" i="4"/>
  <c r="J106" i="4"/>
  <c r="M106" i="4" s="1"/>
  <c r="K106" i="4"/>
  <c r="L106" i="4"/>
  <c r="N106" i="4"/>
  <c r="O106" i="4"/>
  <c r="P106" i="4"/>
  <c r="R106" i="4"/>
  <c r="S106" i="4"/>
  <c r="T106" i="4"/>
  <c r="V106" i="4"/>
  <c r="W106" i="4"/>
  <c r="X106" i="4"/>
  <c r="Z106" i="4"/>
  <c r="AC106" i="4" s="1"/>
  <c r="AA106" i="4"/>
  <c r="AB106" i="4"/>
  <c r="AH106" i="4"/>
  <c r="AI106" i="4"/>
  <c r="AJ106" i="4"/>
  <c r="AK106" i="4"/>
  <c r="A107" i="4"/>
  <c r="B107" i="4"/>
  <c r="C107" i="4"/>
  <c r="D107" i="4"/>
  <c r="E107" i="4"/>
  <c r="F107" i="4"/>
  <c r="G107" i="4"/>
  <c r="H107" i="4"/>
  <c r="I107" i="4"/>
  <c r="J107" i="4"/>
  <c r="M107" i="4" s="1"/>
  <c r="K107" i="4"/>
  <c r="L107" i="4"/>
  <c r="N107" i="4"/>
  <c r="Q107" i="4" s="1"/>
  <c r="O107" i="4"/>
  <c r="P107" i="4"/>
  <c r="R107" i="4"/>
  <c r="U107" i="4" s="1"/>
  <c r="S107" i="4"/>
  <c r="T107" i="4"/>
  <c r="V107" i="4"/>
  <c r="Y107" i="4" s="1"/>
  <c r="W107" i="4"/>
  <c r="X107" i="4"/>
  <c r="Z107" i="4"/>
  <c r="AC107" i="4" s="1"/>
  <c r="AA107" i="4"/>
  <c r="AB107" i="4"/>
  <c r="AH107" i="4"/>
  <c r="AI107" i="4"/>
  <c r="AJ107" i="4"/>
  <c r="AK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N108" i="4"/>
  <c r="Q108" i="4" s="1"/>
  <c r="O108" i="4"/>
  <c r="P108" i="4"/>
  <c r="R108" i="4"/>
  <c r="S108" i="4"/>
  <c r="T108" i="4"/>
  <c r="V108" i="4"/>
  <c r="W108" i="4"/>
  <c r="X108" i="4"/>
  <c r="Z108" i="4"/>
  <c r="AA108" i="4"/>
  <c r="AB108" i="4"/>
  <c r="AH108" i="4"/>
  <c r="AI108" i="4"/>
  <c r="AJ108" i="4"/>
  <c r="AK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H109" i="4"/>
  <c r="AI109" i="4"/>
  <c r="AJ109" i="4"/>
  <c r="AK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N110" i="4"/>
  <c r="O110" i="4"/>
  <c r="P110" i="4"/>
  <c r="R110" i="4"/>
  <c r="U110" i="4" s="1"/>
  <c r="S110" i="4"/>
  <c r="T110" i="4"/>
  <c r="V110" i="4"/>
  <c r="W110" i="4"/>
  <c r="X110" i="4"/>
  <c r="Z110" i="4"/>
  <c r="AA110" i="4"/>
  <c r="AB110" i="4"/>
  <c r="AH110" i="4"/>
  <c r="AI110" i="4"/>
  <c r="AJ110" i="4"/>
  <c r="AK110" i="4"/>
  <c r="A111" i="4"/>
  <c r="B111" i="4"/>
  <c r="C111" i="4"/>
  <c r="D111" i="4"/>
  <c r="E111" i="4"/>
  <c r="F111" i="4"/>
  <c r="G111" i="4"/>
  <c r="H111" i="4"/>
  <c r="I111" i="4"/>
  <c r="J111" i="4"/>
  <c r="M111" i="4" s="1"/>
  <c r="K111" i="4"/>
  <c r="L111" i="4"/>
  <c r="N111" i="4"/>
  <c r="Q111" i="4" s="1"/>
  <c r="O111" i="4"/>
  <c r="P111" i="4"/>
  <c r="R111" i="4"/>
  <c r="U111" i="4" s="1"/>
  <c r="S111" i="4"/>
  <c r="T111" i="4"/>
  <c r="V111" i="4"/>
  <c r="Y111" i="4" s="1"/>
  <c r="W111" i="4"/>
  <c r="X111" i="4"/>
  <c r="Z111" i="4"/>
  <c r="AC111" i="4" s="1"/>
  <c r="AA111" i="4"/>
  <c r="AB111" i="4"/>
  <c r="AH111" i="4"/>
  <c r="AI111" i="4"/>
  <c r="AJ111" i="4"/>
  <c r="AK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N112" i="4"/>
  <c r="O112" i="4"/>
  <c r="P112" i="4"/>
  <c r="R112" i="4"/>
  <c r="S112" i="4"/>
  <c r="T112" i="4"/>
  <c r="V112" i="4"/>
  <c r="Y112" i="4" s="1"/>
  <c r="W112" i="4"/>
  <c r="X112" i="4"/>
  <c r="Z112" i="4"/>
  <c r="AA112" i="4"/>
  <c r="AB112" i="4"/>
  <c r="AH112" i="4"/>
  <c r="AI112" i="4"/>
  <c r="AJ112" i="4"/>
  <c r="AK112" i="4"/>
  <c r="A113" i="4"/>
  <c r="B113" i="4"/>
  <c r="C113" i="4"/>
  <c r="D113" i="4"/>
  <c r="E113" i="4"/>
  <c r="F113" i="4"/>
  <c r="G113" i="4"/>
  <c r="H113" i="4"/>
  <c r="I113" i="4"/>
  <c r="J113" i="4"/>
  <c r="K113" i="4"/>
  <c r="M113" i="4" s="1"/>
  <c r="L113" i="4"/>
  <c r="N113" i="4"/>
  <c r="O113" i="4"/>
  <c r="Q113" i="4" s="1"/>
  <c r="P113" i="4"/>
  <c r="R113" i="4"/>
  <c r="S113" i="4"/>
  <c r="U113" i="4" s="1"/>
  <c r="T113" i="4"/>
  <c r="V113" i="4"/>
  <c r="W113" i="4"/>
  <c r="Y113" i="4" s="1"/>
  <c r="X113" i="4"/>
  <c r="Z113" i="4"/>
  <c r="AA113" i="4"/>
  <c r="AC113" i="4" s="1"/>
  <c r="AB113" i="4"/>
  <c r="AH113" i="4"/>
  <c r="AI113" i="4"/>
  <c r="AJ113" i="4"/>
  <c r="AK113" i="4"/>
  <c r="A114" i="4"/>
  <c r="B114" i="4"/>
  <c r="C114" i="4"/>
  <c r="D114" i="4"/>
  <c r="E114" i="4"/>
  <c r="F114" i="4"/>
  <c r="G114" i="4"/>
  <c r="H114" i="4"/>
  <c r="I114" i="4"/>
  <c r="J114" i="4"/>
  <c r="M114" i="4" s="1"/>
  <c r="K114" i="4"/>
  <c r="L114" i="4"/>
  <c r="N114" i="4"/>
  <c r="O114" i="4"/>
  <c r="P114" i="4"/>
  <c r="R114" i="4"/>
  <c r="S114" i="4"/>
  <c r="T114" i="4"/>
  <c r="V114" i="4"/>
  <c r="W114" i="4"/>
  <c r="X114" i="4"/>
  <c r="Z114" i="4"/>
  <c r="AC114" i="4" s="1"/>
  <c r="AA114" i="4"/>
  <c r="AB114" i="4"/>
  <c r="AH114" i="4"/>
  <c r="AI114" i="4"/>
  <c r="AJ114" i="4"/>
  <c r="AK114" i="4"/>
  <c r="A115" i="4"/>
  <c r="B115" i="4"/>
  <c r="C115" i="4"/>
  <c r="D115" i="4"/>
  <c r="E115" i="4"/>
  <c r="F115" i="4"/>
  <c r="G115" i="4"/>
  <c r="H115" i="4"/>
  <c r="I115" i="4"/>
  <c r="J115" i="4"/>
  <c r="M115" i="4" s="1"/>
  <c r="K115" i="4"/>
  <c r="L115" i="4"/>
  <c r="N115" i="4"/>
  <c r="Q115" i="4" s="1"/>
  <c r="O115" i="4"/>
  <c r="P115" i="4"/>
  <c r="R115" i="4"/>
  <c r="U115" i="4" s="1"/>
  <c r="S115" i="4"/>
  <c r="T115" i="4"/>
  <c r="V115" i="4"/>
  <c r="Y115" i="4" s="1"/>
  <c r="W115" i="4"/>
  <c r="X115" i="4"/>
  <c r="Z115" i="4"/>
  <c r="AC115" i="4" s="1"/>
  <c r="AA115" i="4"/>
  <c r="AB115" i="4"/>
  <c r="AH115" i="4"/>
  <c r="AI115" i="4"/>
  <c r="AJ115" i="4"/>
  <c r="AK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N116" i="4"/>
  <c r="Q116" i="4" s="1"/>
  <c r="O116" i="4"/>
  <c r="P116" i="4"/>
  <c r="R116" i="4"/>
  <c r="S116" i="4"/>
  <c r="T116" i="4"/>
  <c r="V116" i="4"/>
  <c r="W116" i="4"/>
  <c r="X116" i="4"/>
  <c r="Z116" i="4"/>
  <c r="AA116" i="4"/>
  <c r="AB116" i="4"/>
  <c r="AH116" i="4"/>
  <c r="AI116" i="4"/>
  <c r="AJ116" i="4"/>
  <c r="AK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H117" i="4"/>
  <c r="AI117" i="4"/>
  <c r="AJ117" i="4"/>
  <c r="AK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N118" i="4"/>
  <c r="O118" i="4"/>
  <c r="P118" i="4"/>
  <c r="R118" i="4"/>
  <c r="U118" i="4" s="1"/>
  <c r="S118" i="4"/>
  <c r="T118" i="4"/>
  <c r="V118" i="4"/>
  <c r="W118" i="4"/>
  <c r="X118" i="4"/>
  <c r="Z118" i="4"/>
  <c r="AA118" i="4"/>
  <c r="AB118" i="4"/>
  <c r="AH118" i="4"/>
  <c r="AI118" i="4"/>
  <c r="AJ118" i="4"/>
  <c r="AK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N119" i="4"/>
  <c r="Q119" i="4" s="1"/>
  <c r="O119" i="4"/>
  <c r="P119" i="4"/>
  <c r="R119" i="4"/>
  <c r="U119" i="4" s="1"/>
  <c r="S119" i="4"/>
  <c r="T119" i="4"/>
  <c r="V119" i="4"/>
  <c r="Y119" i="4" s="1"/>
  <c r="W119" i="4"/>
  <c r="X119" i="4"/>
  <c r="Z119" i="4"/>
  <c r="AA119" i="4"/>
  <c r="AB119" i="4"/>
  <c r="AH119" i="4"/>
  <c r="AI119" i="4"/>
  <c r="AJ119" i="4"/>
  <c r="AK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N120" i="4"/>
  <c r="O120" i="4"/>
  <c r="P120" i="4"/>
  <c r="R120" i="4"/>
  <c r="S120" i="4"/>
  <c r="T120" i="4"/>
  <c r="V120" i="4"/>
  <c r="W120" i="4"/>
  <c r="X120" i="4"/>
  <c r="Z120" i="4"/>
  <c r="AA120" i="4"/>
  <c r="AB120" i="4"/>
  <c r="AH120" i="4"/>
  <c r="AI120" i="4"/>
  <c r="AJ120" i="4"/>
  <c r="AK120" i="4"/>
  <c r="A121" i="4"/>
  <c r="B121" i="4"/>
  <c r="C121" i="4"/>
  <c r="D121" i="4"/>
  <c r="E121" i="4"/>
  <c r="F121" i="4"/>
  <c r="G121" i="4"/>
  <c r="H121" i="4"/>
  <c r="I121" i="4"/>
  <c r="J121" i="4"/>
  <c r="K121" i="4"/>
  <c r="M121" i="4" s="1"/>
  <c r="L121" i="4"/>
  <c r="N121" i="4"/>
  <c r="O121" i="4"/>
  <c r="P121" i="4"/>
  <c r="R121" i="4"/>
  <c r="S121" i="4"/>
  <c r="U121" i="4" s="1"/>
  <c r="T121" i="4"/>
  <c r="V121" i="4"/>
  <c r="W121" i="4"/>
  <c r="X121" i="4"/>
  <c r="Z121" i="4"/>
  <c r="AA121" i="4"/>
  <c r="AC121" i="4" s="1"/>
  <c r="AB121" i="4"/>
  <c r="AH121" i="4"/>
  <c r="AI121" i="4"/>
  <c r="AJ121" i="4"/>
  <c r="AK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N122" i="4"/>
  <c r="Q122" i="4" s="1"/>
  <c r="O122" i="4"/>
  <c r="P122" i="4"/>
  <c r="R122" i="4"/>
  <c r="S122" i="4"/>
  <c r="T122" i="4"/>
  <c r="V122" i="4"/>
  <c r="W122" i="4"/>
  <c r="X122" i="4"/>
  <c r="Z122" i="4"/>
  <c r="AA122" i="4"/>
  <c r="AB122" i="4"/>
  <c r="AH122" i="4"/>
  <c r="AI122" i="4"/>
  <c r="AJ122" i="4"/>
  <c r="AK122" i="4"/>
  <c r="A123" i="4"/>
  <c r="B123" i="4"/>
  <c r="C123" i="4"/>
  <c r="D123" i="4"/>
  <c r="E123" i="4"/>
  <c r="F123" i="4"/>
  <c r="G123" i="4"/>
  <c r="H123" i="4"/>
  <c r="I123" i="4"/>
  <c r="J123" i="4"/>
  <c r="K123" i="4"/>
  <c r="M123" i="4" s="1"/>
  <c r="L123" i="4"/>
  <c r="N123" i="4"/>
  <c r="O123" i="4"/>
  <c r="P123" i="4"/>
  <c r="R123" i="4"/>
  <c r="S123" i="4"/>
  <c r="U123" i="4" s="1"/>
  <c r="T123" i="4"/>
  <c r="V123" i="4"/>
  <c r="W123" i="4"/>
  <c r="X123" i="4"/>
  <c r="Z123" i="4"/>
  <c r="AA123" i="4"/>
  <c r="AC123" i="4" s="1"/>
  <c r="AB123" i="4"/>
  <c r="AH123" i="4"/>
  <c r="AI123" i="4"/>
  <c r="AJ123" i="4"/>
  <c r="AK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N124" i="4"/>
  <c r="O124" i="4"/>
  <c r="P124" i="4"/>
  <c r="R124" i="4"/>
  <c r="S124" i="4"/>
  <c r="T124" i="4"/>
  <c r="V124" i="4"/>
  <c r="Y124" i="4" s="1"/>
  <c r="W124" i="4"/>
  <c r="X124" i="4"/>
  <c r="Z124" i="4"/>
  <c r="AA124" i="4"/>
  <c r="AB124" i="4"/>
  <c r="AH124" i="4"/>
  <c r="AI124" i="4"/>
  <c r="AJ124" i="4"/>
  <c r="AK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Q125" i="4" s="1"/>
  <c r="P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H125" i="4"/>
  <c r="AI125" i="4"/>
  <c r="AJ125" i="4"/>
  <c r="AK125" i="4"/>
  <c r="A126" i="4"/>
  <c r="B126" i="4"/>
  <c r="C126" i="4"/>
  <c r="D126" i="4"/>
  <c r="E126" i="4"/>
  <c r="F126" i="4"/>
  <c r="G126" i="4"/>
  <c r="H126" i="4"/>
  <c r="I126" i="4"/>
  <c r="J126" i="4"/>
  <c r="M126" i="4" s="1"/>
  <c r="K126" i="4"/>
  <c r="L126" i="4"/>
  <c r="N126" i="4"/>
  <c r="O126" i="4"/>
  <c r="P126" i="4"/>
  <c r="R126" i="4"/>
  <c r="S126" i="4"/>
  <c r="T126" i="4"/>
  <c r="V126" i="4"/>
  <c r="W126" i="4"/>
  <c r="X126" i="4"/>
  <c r="Z126" i="4"/>
  <c r="AC126" i="4" s="1"/>
  <c r="AA126" i="4"/>
  <c r="AB126" i="4"/>
  <c r="AH126" i="4"/>
  <c r="AI126" i="4"/>
  <c r="AJ126" i="4"/>
  <c r="AK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N127" i="4"/>
  <c r="O127" i="4"/>
  <c r="P127" i="4"/>
  <c r="R127" i="4"/>
  <c r="S127" i="4"/>
  <c r="T127" i="4"/>
  <c r="V127" i="4"/>
  <c r="W127" i="4"/>
  <c r="X127" i="4"/>
  <c r="Z127" i="4"/>
  <c r="AC127" i="4" s="1"/>
  <c r="AA127" i="4"/>
  <c r="AB127" i="4"/>
  <c r="AH127" i="4"/>
  <c r="AI127" i="4"/>
  <c r="AJ127" i="4"/>
  <c r="AK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N128" i="4"/>
  <c r="O128" i="4"/>
  <c r="Q128" i="4" s="1"/>
  <c r="P128" i="4"/>
  <c r="R128" i="4"/>
  <c r="S128" i="4"/>
  <c r="T128" i="4"/>
  <c r="V128" i="4"/>
  <c r="W128" i="4"/>
  <c r="Y128" i="4" s="1"/>
  <c r="X128" i="4"/>
  <c r="Z128" i="4"/>
  <c r="AA128" i="4"/>
  <c r="AB128" i="4"/>
  <c r="AH128" i="4"/>
  <c r="AI128" i="4"/>
  <c r="AJ128" i="4"/>
  <c r="AK128" i="4"/>
  <c r="A129" i="4"/>
  <c r="B129" i="4"/>
  <c r="C129" i="4"/>
  <c r="D129" i="4"/>
  <c r="E129" i="4"/>
  <c r="F129" i="4"/>
  <c r="G129" i="4"/>
  <c r="H129" i="4"/>
  <c r="I129" i="4"/>
  <c r="J129" i="4"/>
  <c r="M129" i="4" s="1"/>
  <c r="K129" i="4"/>
  <c r="L129" i="4"/>
  <c r="N129" i="4"/>
  <c r="O129" i="4"/>
  <c r="P129" i="4"/>
  <c r="R129" i="4"/>
  <c r="S129" i="4"/>
  <c r="T129" i="4"/>
  <c r="V129" i="4"/>
  <c r="W129" i="4"/>
  <c r="X129" i="4"/>
  <c r="Z129" i="4"/>
  <c r="AC129" i="4" s="1"/>
  <c r="AA129" i="4"/>
  <c r="AB129" i="4"/>
  <c r="AH129" i="4"/>
  <c r="AI129" i="4"/>
  <c r="AJ129" i="4"/>
  <c r="AK129" i="4"/>
  <c r="A130" i="4"/>
  <c r="B130" i="4"/>
  <c r="C130" i="4"/>
  <c r="D130" i="4"/>
  <c r="E130" i="4"/>
  <c r="F130" i="4"/>
  <c r="G130" i="4"/>
  <c r="H130" i="4"/>
  <c r="I130" i="4"/>
  <c r="J130" i="4"/>
  <c r="M130" i="4" s="1"/>
  <c r="K130" i="4"/>
  <c r="L130" i="4"/>
  <c r="N130" i="4"/>
  <c r="Q130" i="4" s="1"/>
  <c r="O130" i="4"/>
  <c r="P130" i="4"/>
  <c r="R130" i="4"/>
  <c r="S130" i="4"/>
  <c r="T130" i="4"/>
  <c r="V130" i="4"/>
  <c r="W130" i="4"/>
  <c r="X130" i="4"/>
  <c r="Z130" i="4"/>
  <c r="AC130" i="4" s="1"/>
  <c r="AA130" i="4"/>
  <c r="AB130" i="4"/>
  <c r="AH130" i="4"/>
  <c r="AI130" i="4"/>
  <c r="AJ130" i="4"/>
  <c r="AK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N131" i="4"/>
  <c r="Q131" i="4" s="1"/>
  <c r="O131" i="4"/>
  <c r="P131" i="4"/>
  <c r="R131" i="4"/>
  <c r="S131" i="4"/>
  <c r="T131" i="4"/>
  <c r="V131" i="4"/>
  <c r="W131" i="4"/>
  <c r="X131" i="4"/>
  <c r="Z131" i="4"/>
  <c r="AA131" i="4"/>
  <c r="AB131" i="4"/>
  <c r="AH131" i="4"/>
  <c r="AI131" i="4"/>
  <c r="AJ131" i="4"/>
  <c r="AK131" i="4"/>
  <c r="A132" i="4"/>
  <c r="B132" i="4"/>
  <c r="C132" i="4"/>
  <c r="D132" i="4"/>
  <c r="E132" i="4"/>
  <c r="F132" i="4"/>
  <c r="G132" i="4"/>
  <c r="H132" i="4"/>
  <c r="I132" i="4"/>
  <c r="J132" i="4"/>
  <c r="K132" i="4"/>
  <c r="M132" i="4" s="1"/>
  <c r="L132" i="4"/>
  <c r="N132" i="4"/>
  <c r="O132" i="4"/>
  <c r="P132" i="4"/>
  <c r="R132" i="4"/>
  <c r="S132" i="4"/>
  <c r="U132" i="4" s="1"/>
  <c r="T132" i="4"/>
  <c r="V132" i="4"/>
  <c r="W132" i="4"/>
  <c r="X132" i="4"/>
  <c r="Z132" i="4"/>
  <c r="AA132" i="4"/>
  <c r="AC132" i="4" s="1"/>
  <c r="AB132" i="4"/>
  <c r="AH132" i="4"/>
  <c r="AI132" i="4"/>
  <c r="AJ132" i="4"/>
  <c r="AK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N133" i="4"/>
  <c r="Q133" i="4" s="1"/>
  <c r="O133" i="4"/>
  <c r="P133" i="4"/>
  <c r="R133" i="4"/>
  <c r="S133" i="4"/>
  <c r="T133" i="4"/>
  <c r="V133" i="4"/>
  <c r="W133" i="4"/>
  <c r="X133" i="4"/>
  <c r="Z133" i="4"/>
  <c r="AA133" i="4"/>
  <c r="AB133" i="4"/>
  <c r="AH133" i="4"/>
  <c r="AI133" i="4"/>
  <c r="AJ133" i="4"/>
  <c r="AK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H134" i="4"/>
  <c r="AI134" i="4"/>
  <c r="AJ134" i="4"/>
  <c r="AK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N135" i="4"/>
  <c r="O135" i="4"/>
  <c r="P135" i="4"/>
  <c r="R135" i="4"/>
  <c r="U135" i="4" s="1"/>
  <c r="S135" i="4"/>
  <c r="T135" i="4"/>
  <c r="V135" i="4"/>
  <c r="W135" i="4"/>
  <c r="X135" i="4"/>
  <c r="Z135" i="4"/>
  <c r="AA135" i="4"/>
  <c r="AB135" i="4"/>
  <c r="AH135" i="4"/>
  <c r="AI135" i="4"/>
  <c r="AJ135" i="4"/>
  <c r="AK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N136" i="4"/>
  <c r="O136" i="4"/>
  <c r="Q136" i="4" s="1"/>
  <c r="P136" i="4"/>
  <c r="R136" i="4"/>
  <c r="S136" i="4"/>
  <c r="T136" i="4"/>
  <c r="V136" i="4"/>
  <c r="W136" i="4"/>
  <c r="Y136" i="4" s="1"/>
  <c r="X136" i="4"/>
  <c r="Z136" i="4"/>
  <c r="AA136" i="4"/>
  <c r="AB136" i="4"/>
  <c r="AH136" i="4"/>
  <c r="AI136" i="4"/>
  <c r="AJ136" i="4"/>
  <c r="AK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N137" i="4"/>
  <c r="O137" i="4"/>
  <c r="P137" i="4"/>
  <c r="R137" i="4"/>
  <c r="U137" i="4" s="1"/>
  <c r="S137" i="4"/>
  <c r="T137" i="4"/>
  <c r="V137" i="4"/>
  <c r="W137" i="4"/>
  <c r="X137" i="4"/>
  <c r="Z137" i="4"/>
  <c r="AA137" i="4"/>
  <c r="AB137" i="4"/>
  <c r="AH137" i="4"/>
  <c r="AI137" i="4"/>
  <c r="AJ137" i="4"/>
  <c r="AK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N138" i="4"/>
  <c r="Q138" i="4" s="1"/>
  <c r="O138" i="4"/>
  <c r="P138" i="4"/>
  <c r="R138" i="4"/>
  <c r="U138" i="4" s="1"/>
  <c r="S138" i="4"/>
  <c r="T138" i="4"/>
  <c r="V138" i="4"/>
  <c r="W138" i="4"/>
  <c r="X138" i="4"/>
  <c r="Z138" i="4"/>
  <c r="AA138" i="4"/>
  <c r="AB138" i="4"/>
  <c r="AH138" i="4"/>
  <c r="AI138" i="4"/>
  <c r="AJ138" i="4"/>
  <c r="AK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N139" i="4"/>
  <c r="Q139" i="4" s="1"/>
  <c r="O139" i="4"/>
  <c r="P139" i="4"/>
  <c r="R139" i="4"/>
  <c r="S139" i="4"/>
  <c r="T139" i="4"/>
  <c r="V139" i="4"/>
  <c r="W139" i="4"/>
  <c r="X139" i="4"/>
  <c r="Z139" i="4"/>
  <c r="AA139" i="4"/>
  <c r="AB139" i="4"/>
  <c r="AH139" i="4"/>
  <c r="AI139" i="4"/>
  <c r="AJ139" i="4"/>
  <c r="AK139" i="4"/>
  <c r="A140" i="4"/>
  <c r="B140" i="4"/>
  <c r="C140" i="4"/>
  <c r="D140" i="4"/>
  <c r="E140" i="4"/>
  <c r="F140" i="4"/>
  <c r="G140" i="4"/>
  <c r="H140" i="4"/>
  <c r="I140" i="4"/>
  <c r="J140" i="4"/>
  <c r="K140" i="4"/>
  <c r="M140" i="4" s="1"/>
  <c r="L140" i="4"/>
  <c r="N140" i="4"/>
  <c r="O140" i="4"/>
  <c r="P140" i="4"/>
  <c r="R140" i="4"/>
  <c r="S140" i="4"/>
  <c r="U140" i="4" s="1"/>
  <c r="T140" i="4"/>
  <c r="V140" i="4"/>
  <c r="W140" i="4"/>
  <c r="X140" i="4"/>
  <c r="Z140" i="4"/>
  <c r="AA140" i="4"/>
  <c r="AC140" i="4" s="1"/>
  <c r="AB140" i="4"/>
  <c r="AH140" i="4"/>
  <c r="AI140" i="4"/>
  <c r="AJ140" i="4"/>
  <c r="AK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N141" i="4"/>
  <c r="Q141" i="4" s="1"/>
  <c r="O141" i="4"/>
  <c r="P141" i="4"/>
  <c r="R141" i="4"/>
  <c r="S141" i="4"/>
  <c r="T141" i="4"/>
  <c r="V141" i="4"/>
  <c r="W141" i="4"/>
  <c r="X141" i="4"/>
  <c r="Z141" i="4"/>
  <c r="AA141" i="4"/>
  <c r="AB141" i="4"/>
  <c r="AH141" i="4"/>
  <c r="AI141" i="4"/>
  <c r="AJ141" i="4"/>
  <c r="AK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H142" i="4"/>
  <c r="AI142" i="4"/>
  <c r="AJ142" i="4"/>
  <c r="AK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N143" i="4"/>
  <c r="O143" i="4"/>
  <c r="P143" i="4"/>
  <c r="R143" i="4"/>
  <c r="U143" i="4" s="1"/>
  <c r="S143" i="4"/>
  <c r="T143" i="4"/>
  <c r="V143" i="4"/>
  <c r="W143" i="4"/>
  <c r="X143" i="4"/>
  <c r="Z143" i="4"/>
  <c r="AA143" i="4"/>
  <c r="AB143" i="4"/>
  <c r="AH143" i="4"/>
  <c r="AI143" i="4"/>
  <c r="AJ143" i="4"/>
  <c r="AK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N144" i="4"/>
  <c r="O144" i="4"/>
  <c r="Q144" i="4" s="1"/>
  <c r="P144" i="4"/>
  <c r="R144" i="4"/>
  <c r="S144" i="4"/>
  <c r="T144" i="4"/>
  <c r="V144" i="4"/>
  <c r="W144" i="4"/>
  <c r="Y144" i="4" s="1"/>
  <c r="X144" i="4"/>
  <c r="Z144" i="4"/>
  <c r="AA144" i="4"/>
  <c r="AB144" i="4"/>
  <c r="AH144" i="4"/>
  <c r="AI144" i="4"/>
  <c r="AJ144" i="4"/>
  <c r="AK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N145" i="4"/>
  <c r="O145" i="4"/>
  <c r="P145" i="4"/>
  <c r="R145" i="4"/>
  <c r="U145" i="4" s="1"/>
  <c r="S145" i="4"/>
  <c r="T145" i="4"/>
  <c r="V145" i="4"/>
  <c r="W145" i="4"/>
  <c r="X145" i="4"/>
  <c r="Z145" i="4"/>
  <c r="AA145" i="4"/>
  <c r="AB145" i="4"/>
  <c r="AH145" i="4"/>
  <c r="AI145" i="4"/>
  <c r="AJ145" i="4"/>
  <c r="AK145" i="4"/>
  <c r="A146" i="4"/>
  <c r="B146" i="4"/>
  <c r="C146" i="4"/>
  <c r="D146" i="4"/>
  <c r="E146" i="4"/>
  <c r="F146" i="4"/>
  <c r="G146" i="4"/>
  <c r="H146" i="4"/>
  <c r="I146" i="4"/>
  <c r="J146" i="4"/>
  <c r="M146" i="4" s="1"/>
  <c r="K146" i="4"/>
  <c r="L146" i="4"/>
  <c r="N146" i="4"/>
  <c r="Q146" i="4" s="1"/>
  <c r="O146" i="4"/>
  <c r="P146" i="4"/>
  <c r="R146" i="4"/>
  <c r="U146" i="4" s="1"/>
  <c r="S146" i="4"/>
  <c r="T146" i="4"/>
  <c r="V146" i="4"/>
  <c r="Y146" i="4" s="1"/>
  <c r="W146" i="4"/>
  <c r="X146" i="4"/>
  <c r="Z146" i="4"/>
  <c r="AC146" i="4" s="1"/>
  <c r="AA146" i="4"/>
  <c r="AB146" i="4"/>
  <c r="AH146" i="4"/>
  <c r="AI146" i="4"/>
  <c r="AJ146" i="4"/>
  <c r="AK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N147" i="4"/>
  <c r="O147" i="4"/>
  <c r="P147" i="4"/>
  <c r="R147" i="4"/>
  <c r="S147" i="4"/>
  <c r="T147" i="4"/>
  <c r="V147" i="4"/>
  <c r="Y147" i="4" s="1"/>
  <c r="W147" i="4"/>
  <c r="X147" i="4"/>
  <c r="Z147" i="4"/>
  <c r="AA147" i="4"/>
  <c r="AB147" i="4"/>
  <c r="AH147" i="4"/>
  <c r="AI147" i="4"/>
  <c r="AJ147" i="4"/>
  <c r="AK147" i="4"/>
  <c r="A148" i="4"/>
  <c r="B148" i="4"/>
  <c r="C148" i="4"/>
  <c r="D148" i="4"/>
  <c r="E148" i="4"/>
  <c r="F148" i="4"/>
  <c r="G148" i="4"/>
  <c r="H148" i="4"/>
  <c r="I148" i="4"/>
  <c r="J148" i="4"/>
  <c r="K148" i="4"/>
  <c r="M148" i="4" s="1"/>
  <c r="L148" i="4"/>
  <c r="N148" i="4"/>
  <c r="O148" i="4"/>
  <c r="P148" i="4"/>
  <c r="R148" i="4"/>
  <c r="S148" i="4"/>
  <c r="U148" i="4" s="1"/>
  <c r="T148" i="4"/>
  <c r="V148" i="4"/>
  <c r="W148" i="4"/>
  <c r="X148" i="4"/>
  <c r="Z148" i="4"/>
  <c r="AA148" i="4"/>
  <c r="AC148" i="4" s="1"/>
  <c r="AB148" i="4"/>
  <c r="AH148" i="4"/>
  <c r="AI148" i="4"/>
  <c r="AJ148" i="4"/>
  <c r="AK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N149" i="4"/>
  <c r="O149" i="4"/>
  <c r="P149" i="4"/>
  <c r="R149" i="4"/>
  <c r="S149" i="4"/>
  <c r="T149" i="4"/>
  <c r="V149" i="4"/>
  <c r="Y149" i="4" s="1"/>
  <c r="W149" i="4"/>
  <c r="X149" i="4"/>
  <c r="Z149" i="4"/>
  <c r="AA149" i="4"/>
  <c r="AB149" i="4"/>
  <c r="AH149" i="4"/>
  <c r="AI149" i="4"/>
  <c r="AJ149" i="4"/>
  <c r="AK149" i="4"/>
  <c r="A150" i="4"/>
  <c r="B150" i="4"/>
  <c r="C150" i="4"/>
  <c r="D150" i="4"/>
  <c r="E150" i="4"/>
  <c r="F150" i="4"/>
  <c r="G150" i="4"/>
  <c r="H150" i="4"/>
  <c r="I150" i="4"/>
  <c r="J150" i="4"/>
  <c r="K150" i="4"/>
  <c r="M150" i="4" s="1"/>
  <c r="L150" i="4"/>
  <c r="N150" i="4"/>
  <c r="O150" i="4"/>
  <c r="Q150" i="4" s="1"/>
  <c r="P150" i="4"/>
  <c r="R150" i="4"/>
  <c r="S150" i="4"/>
  <c r="U150" i="4" s="1"/>
  <c r="T150" i="4"/>
  <c r="V150" i="4"/>
  <c r="W150" i="4"/>
  <c r="Y150" i="4" s="1"/>
  <c r="X150" i="4"/>
  <c r="Z150" i="4"/>
  <c r="AA150" i="4"/>
  <c r="AC150" i="4" s="1"/>
  <c r="AB150" i="4"/>
  <c r="AH150" i="4"/>
  <c r="AI150" i="4"/>
  <c r="AJ150" i="4"/>
  <c r="AK150" i="4"/>
  <c r="A151" i="4"/>
  <c r="B151" i="4"/>
  <c r="C151" i="4"/>
  <c r="D151" i="4"/>
  <c r="E151" i="4"/>
  <c r="F151" i="4"/>
  <c r="G151" i="4"/>
  <c r="H151" i="4"/>
  <c r="I151" i="4"/>
  <c r="J151" i="4"/>
  <c r="M151" i="4" s="1"/>
  <c r="K151" i="4"/>
  <c r="L151" i="4"/>
  <c r="N151" i="4"/>
  <c r="O151" i="4"/>
  <c r="P151" i="4"/>
  <c r="R151" i="4"/>
  <c r="S151" i="4"/>
  <c r="T151" i="4"/>
  <c r="V151" i="4"/>
  <c r="W151" i="4"/>
  <c r="X151" i="4"/>
  <c r="Z151" i="4"/>
  <c r="AC151" i="4" s="1"/>
  <c r="AA151" i="4"/>
  <c r="AB151" i="4"/>
  <c r="AH151" i="4"/>
  <c r="AI151" i="4"/>
  <c r="AJ151" i="4"/>
  <c r="AK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N152" i="4"/>
  <c r="O152" i="4"/>
  <c r="Q152" i="4" s="1"/>
  <c r="P152" i="4"/>
  <c r="R152" i="4"/>
  <c r="S152" i="4"/>
  <c r="T152" i="4"/>
  <c r="V152" i="4"/>
  <c r="W152" i="4"/>
  <c r="Y152" i="4" s="1"/>
  <c r="X152" i="4"/>
  <c r="Z152" i="4"/>
  <c r="AA152" i="4"/>
  <c r="AB152" i="4"/>
  <c r="AH152" i="4"/>
  <c r="AI152" i="4"/>
  <c r="AJ152" i="4"/>
  <c r="AK152" i="4"/>
  <c r="A153" i="4"/>
  <c r="B153" i="4"/>
  <c r="C153" i="4"/>
  <c r="D153" i="4"/>
  <c r="E153" i="4"/>
  <c r="F153" i="4"/>
  <c r="G153" i="4"/>
  <c r="H153" i="4"/>
  <c r="I153" i="4"/>
  <c r="J153" i="4"/>
  <c r="M153" i="4" s="1"/>
  <c r="K153" i="4"/>
  <c r="L153" i="4"/>
  <c r="N153" i="4"/>
  <c r="O153" i="4"/>
  <c r="P153" i="4"/>
  <c r="R153" i="4"/>
  <c r="S153" i="4"/>
  <c r="T153" i="4"/>
  <c r="V153" i="4"/>
  <c r="W153" i="4"/>
  <c r="X153" i="4"/>
  <c r="Z153" i="4"/>
  <c r="AC153" i="4" s="1"/>
  <c r="AA153" i="4"/>
  <c r="AB153" i="4"/>
  <c r="AH153" i="4"/>
  <c r="AI153" i="4"/>
  <c r="AJ153" i="4"/>
  <c r="AK153" i="4"/>
  <c r="A154" i="4"/>
  <c r="B154" i="4"/>
  <c r="C154" i="4"/>
  <c r="D154" i="4"/>
  <c r="E154" i="4"/>
  <c r="F154" i="4"/>
  <c r="G154" i="4"/>
  <c r="H154" i="4"/>
  <c r="I154" i="4"/>
  <c r="J154" i="4"/>
  <c r="M154" i="4" s="1"/>
  <c r="K154" i="4"/>
  <c r="L154" i="4"/>
  <c r="N154" i="4"/>
  <c r="Q154" i="4" s="1"/>
  <c r="O154" i="4"/>
  <c r="P154" i="4"/>
  <c r="R154" i="4"/>
  <c r="U154" i="4" s="1"/>
  <c r="S154" i="4"/>
  <c r="T154" i="4"/>
  <c r="V154" i="4"/>
  <c r="Y154" i="4" s="1"/>
  <c r="W154" i="4"/>
  <c r="X154" i="4"/>
  <c r="Z154" i="4"/>
  <c r="AC154" i="4" s="1"/>
  <c r="AA154" i="4"/>
  <c r="AB154" i="4"/>
  <c r="AH154" i="4"/>
  <c r="AI154" i="4"/>
  <c r="AJ154" i="4"/>
  <c r="AK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N155" i="4"/>
  <c r="Q155" i="4" s="1"/>
  <c r="O155" i="4"/>
  <c r="P155" i="4"/>
  <c r="R155" i="4"/>
  <c r="S155" i="4"/>
  <c r="T155" i="4"/>
  <c r="V155" i="4"/>
  <c r="W155" i="4"/>
  <c r="X155" i="4"/>
  <c r="Z155" i="4"/>
  <c r="AA155" i="4"/>
  <c r="AB155" i="4"/>
  <c r="AH155" i="4"/>
  <c r="AI155" i="4"/>
  <c r="AJ155" i="4"/>
  <c r="AK155" i="4"/>
  <c r="A156" i="4"/>
  <c r="B156" i="4"/>
  <c r="C156" i="4"/>
  <c r="D156" i="4"/>
  <c r="E156" i="4"/>
  <c r="F156" i="4"/>
  <c r="G156" i="4"/>
  <c r="H156" i="4"/>
  <c r="I156" i="4"/>
  <c r="J156" i="4"/>
  <c r="K156" i="4"/>
  <c r="M156" i="4" s="1"/>
  <c r="L156" i="4"/>
  <c r="N156" i="4"/>
  <c r="O156" i="4"/>
  <c r="P156" i="4"/>
  <c r="R156" i="4"/>
  <c r="S156" i="4"/>
  <c r="U156" i="4" s="1"/>
  <c r="T156" i="4"/>
  <c r="V156" i="4"/>
  <c r="W156" i="4"/>
  <c r="X156" i="4"/>
  <c r="Z156" i="4"/>
  <c r="AA156" i="4"/>
  <c r="AC156" i="4" s="1"/>
  <c r="AB156" i="4"/>
  <c r="AH156" i="4"/>
  <c r="AI156" i="4"/>
  <c r="AJ156" i="4"/>
  <c r="AK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N157" i="4"/>
  <c r="Q157" i="4" s="1"/>
  <c r="O157" i="4"/>
  <c r="P157" i="4"/>
  <c r="R157" i="4"/>
  <c r="S157" i="4"/>
  <c r="T157" i="4"/>
  <c r="V157" i="4"/>
  <c r="W157" i="4"/>
  <c r="X157" i="4"/>
  <c r="Z157" i="4"/>
  <c r="AA157" i="4"/>
  <c r="AB157" i="4"/>
  <c r="AH157" i="4"/>
  <c r="AI157" i="4"/>
  <c r="AJ157" i="4"/>
  <c r="AK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H158" i="4"/>
  <c r="AI158" i="4"/>
  <c r="AJ158" i="4"/>
  <c r="AK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N159" i="4"/>
  <c r="O159" i="4"/>
  <c r="P159" i="4"/>
  <c r="R159" i="4"/>
  <c r="U159" i="4" s="1"/>
  <c r="S159" i="4"/>
  <c r="T159" i="4"/>
  <c r="V159" i="4"/>
  <c r="W159" i="4"/>
  <c r="X159" i="4"/>
  <c r="Z159" i="4"/>
  <c r="AA159" i="4"/>
  <c r="AB159" i="4"/>
  <c r="AH159" i="4"/>
  <c r="AI159" i="4"/>
  <c r="AJ159" i="4"/>
  <c r="AK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N160" i="4"/>
  <c r="O160" i="4"/>
  <c r="Q160" i="4" s="1"/>
  <c r="P160" i="4"/>
  <c r="R160" i="4"/>
  <c r="S160" i="4"/>
  <c r="T160" i="4"/>
  <c r="V160" i="4"/>
  <c r="W160" i="4"/>
  <c r="Y160" i="4" s="1"/>
  <c r="X160" i="4"/>
  <c r="Z160" i="4"/>
  <c r="AA160" i="4"/>
  <c r="AB160" i="4"/>
  <c r="AH160" i="4"/>
  <c r="AI160" i="4"/>
  <c r="AJ160" i="4"/>
  <c r="AK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N161" i="4"/>
  <c r="O161" i="4"/>
  <c r="P161" i="4"/>
  <c r="R161" i="4"/>
  <c r="U161" i="4" s="1"/>
  <c r="S161" i="4"/>
  <c r="T161" i="4"/>
  <c r="V161" i="4"/>
  <c r="W161" i="4"/>
  <c r="X161" i="4"/>
  <c r="Z161" i="4"/>
  <c r="AA161" i="4"/>
  <c r="AB161" i="4"/>
  <c r="AH161" i="4"/>
  <c r="AI161" i="4"/>
  <c r="AJ161" i="4"/>
  <c r="AK161" i="4"/>
  <c r="A162" i="4"/>
  <c r="B162" i="4"/>
  <c r="C162" i="4"/>
  <c r="D162" i="4"/>
  <c r="E162" i="4"/>
  <c r="F162" i="4"/>
  <c r="G162" i="4"/>
  <c r="H162" i="4"/>
  <c r="I162" i="4"/>
  <c r="J162" i="4"/>
  <c r="M162" i="4" s="1"/>
  <c r="K162" i="4"/>
  <c r="L162" i="4"/>
  <c r="N162" i="4"/>
  <c r="Q162" i="4" s="1"/>
  <c r="O162" i="4"/>
  <c r="P162" i="4"/>
  <c r="R162" i="4"/>
  <c r="U162" i="4" s="1"/>
  <c r="S162" i="4"/>
  <c r="T162" i="4"/>
  <c r="V162" i="4"/>
  <c r="Y162" i="4" s="1"/>
  <c r="W162" i="4"/>
  <c r="X162" i="4"/>
  <c r="Z162" i="4"/>
  <c r="AC162" i="4" s="1"/>
  <c r="AA162" i="4"/>
  <c r="AB162" i="4"/>
  <c r="AH162" i="4"/>
  <c r="AI162" i="4"/>
  <c r="AJ162" i="4"/>
  <c r="AK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N163" i="4"/>
  <c r="O163" i="4"/>
  <c r="P163" i="4"/>
  <c r="R163" i="4"/>
  <c r="S163" i="4"/>
  <c r="T163" i="4"/>
  <c r="V163" i="4"/>
  <c r="Y163" i="4" s="1"/>
  <c r="W163" i="4"/>
  <c r="X163" i="4"/>
  <c r="Z163" i="4"/>
  <c r="AA163" i="4"/>
  <c r="AB163" i="4"/>
  <c r="AH163" i="4"/>
  <c r="AI163" i="4"/>
  <c r="AJ163" i="4"/>
  <c r="AK163" i="4"/>
  <c r="A164" i="4"/>
  <c r="B164" i="4"/>
  <c r="C164" i="4"/>
  <c r="D164" i="4"/>
  <c r="E164" i="4"/>
  <c r="F164" i="4"/>
  <c r="G164" i="4"/>
  <c r="H164" i="4"/>
  <c r="I164" i="4"/>
  <c r="J164" i="4"/>
  <c r="K164" i="4"/>
  <c r="M164" i="4" s="1"/>
  <c r="L164" i="4"/>
  <c r="N164" i="4"/>
  <c r="O164" i="4"/>
  <c r="P164" i="4"/>
  <c r="R164" i="4"/>
  <c r="S164" i="4"/>
  <c r="U164" i="4" s="1"/>
  <c r="T164" i="4"/>
  <c r="V164" i="4"/>
  <c r="W164" i="4"/>
  <c r="X164" i="4"/>
  <c r="Z164" i="4"/>
  <c r="AA164" i="4"/>
  <c r="AC164" i="4" s="1"/>
  <c r="AB164" i="4"/>
  <c r="AH164" i="4"/>
  <c r="AI164" i="4"/>
  <c r="AJ164" i="4"/>
  <c r="AK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N165" i="4"/>
  <c r="O165" i="4"/>
  <c r="P165" i="4"/>
  <c r="R165" i="4"/>
  <c r="S165" i="4"/>
  <c r="T165" i="4"/>
  <c r="V165" i="4"/>
  <c r="Y165" i="4" s="1"/>
  <c r="W165" i="4"/>
  <c r="X165" i="4"/>
  <c r="Z165" i="4"/>
  <c r="AA165" i="4"/>
  <c r="AB165" i="4"/>
  <c r="AH165" i="4"/>
  <c r="AI165" i="4"/>
  <c r="AJ165" i="4"/>
  <c r="AK165" i="4"/>
  <c r="A166" i="4"/>
  <c r="B166" i="4"/>
  <c r="C166" i="4"/>
  <c r="D166" i="4"/>
  <c r="E166" i="4"/>
  <c r="F166" i="4"/>
  <c r="G166" i="4"/>
  <c r="H166" i="4"/>
  <c r="I166" i="4"/>
  <c r="J166" i="4"/>
  <c r="K166" i="4"/>
  <c r="M166" i="4" s="1"/>
  <c r="L166" i="4"/>
  <c r="N166" i="4"/>
  <c r="O166" i="4"/>
  <c r="Q166" i="4" s="1"/>
  <c r="P166" i="4"/>
  <c r="R166" i="4"/>
  <c r="S166" i="4"/>
  <c r="U166" i="4" s="1"/>
  <c r="T166" i="4"/>
  <c r="V166" i="4"/>
  <c r="W166" i="4"/>
  <c r="Y166" i="4" s="1"/>
  <c r="X166" i="4"/>
  <c r="Z166" i="4"/>
  <c r="AA166" i="4"/>
  <c r="AC166" i="4" s="1"/>
  <c r="AB166" i="4"/>
  <c r="AH166" i="4"/>
  <c r="AI166" i="4"/>
  <c r="AJ166" i="4"/>
  <c r="AK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N167" i="4"/>
  <c r="O167" i="4"/>
  <c r="P167" i="4"/>
  <c r="R167" i="4"/>
  <c r="S167" i="4"/>
  <c r="T167" i="4"/>
  <c r="V167" i="4"/>
  <c r="W167" i="4"/>
  <c r="X167" i="4"/>
  <c r="Z167" i="4"/>
  <c r="AA167" i="4"/>
  <c r="AB167" i="4"/>
  <c r="AH167" i="4"/>
  <c r="AI167" i="4"/>
  <c r="AJ167" i="4"/>
  <c r="AK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N168" i="4"/>
  <c r="O168" i="4"/>
  <c r="Q168" i="4" s="1"/>
  <c r="P168" i="4"/>
  <c r="R168" i="4"/>
  <c r="S168" i="4"/>
  <c r="T168" i="4"/>
  <c r="V168" i="4"/>
  <c r="W168" i="4"/>
  <c r="Y168" i="4" s="1"/>
  <c r="X168" i="4"/>
  <c r="Z168" i="4"/>
  <c r="AA168" i="4"/>
  <c r="AB168" i="4"/>
  <c r="AH168" i="4"/>
  <c r="AI168" i="4"/>
  <c r="AJ168" i="4"/>
  <c r="AK168" i="4"/>
  <c r="A169" i="4"/>
  <c r="B169" i="4"/>
  <c r="C169" i="4"/>
  <c r="D169" i="4"/>
  <c r="E169" i="4"/>
  <c r="F169" i="4"/>
  <c r="G169" i="4"/>
  <c r="H169" i="4"/>
  <c r="I169" i="4"/>
  <c r="J169" i="4"/>
  <c r="M169" i="4" s="1"/>
  <c r="K169" i="4"/>
  <c r="L169" i="4"/>
  <c r="N169" i="4"/>
  <c r="O169" i="4"/>
  <c r="P169" i="4"/>
  <c r="R169" i="4"/>
  <c r="S169" i="4"/>
  <c r="T169" i="4"/>
  <c r="V169" i="4"/>
  <c r="W169" i="4"/>
  <c r="X169" i="4"/>
  <c r="Z169" i="4"/>
  <c r="AC169" i="4" s="1"/>
  <c r="AA169" i="4"/>
  <c r="AB169" i="4"/>
  <c r="AH169" i="4"/>
  <c r="AI169" i="4"/>
  <c r="AJ169" i="4"/>
  <c r="AK169" i="4"/>
  <c r="A170" i="4"/>
  <c r="B170" i="4"/>
  <c r="C170" i="4"/>
  <c r="D170" i="4"/>
  <c r="E170" i="4"/>
  <c r="F170" i="4"/>
  <c r="G170" i="4"/>
  <c r="H170" i="4"/>
  <c r="I170" i="4"/>
  <c r="J170" i="4"/>
  <c r="M170" i="4" s="1"/>
  <c r="K170" i="4"/>
  <c r="L170" i="4"/>
  <c r="N170" i="4"/>
  <c r="Q170" i="4" s="1"/>
  <c r="O170" i="4"/>
  <c r="P170" i="4"/>
  <c r="R170" i="4"/>
  <c r="U170" i="4" s="1"/>
  <c r="S170" i="4"/>
  <c r="T170" i="4"/>
  <c r="V170" i="4"/>
  <c r="Y170" i="4" s="1"/>
  <c r="W170" i="4"/>
  <c r="X170" i="4"/>
  <c r="Z170" i="4"/>
  <c r="AC170" i="4" s="1"/>
  <c r="AA170" i="4"/>
  <c r="AB170" i="4"/>
  <c r="AH170" i="4"/>
  <c r="AI170" i="4"/>
  <c r="AJ170" i="4"/>
  <c r="AK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N171" i="4"/>
  <c r="O171" i="4"/>
  <c r="P171" i="4"/>
  <c r="R171" i="4"/>
  <c r="S171" i="4"/>
  <c r="T171" i="4"/>
  <c r="V171" i="4"/>
  <c r="W171" i="4"/>
  <c r="X171" i="4"/>
  <c r="Z171" i="4"/>
  <c r="AA171" i="4"/>
  <c r="AB171" i="4"/>
  <c r="AH171" i="4"/>
  <c r="AI171" i="4"/>
  <c r="AJ171" i="4"/>
  <c r="AK171" i="4"/>
  <c r="A172" i="4"/>
  <c r="B172" i="4"/>
  <c r="C172" i="4"/>
  <c r="D172" i="4"/>
  <c r="E172" i="4"/>
  <c r="F172" i="4"/>
  <c r="G172" i="4"/>
  <c r="H172" i="4"/>
  <c r="I172" i="4"/>
  <c r="J172" i="4"/>
  <c r="K172" i="4"/>
  <c r="M172" i="4" s="1"/>
  <c r="L172" i="4"/>
  <c r="N172" i="4"/>
  <c r="O172" i="4"/>
  <c r="P172" i="4"/>
  <c r="R172" i="4"/>
  <c r="S172" i="4"/>
  <c r="U172" i="4" s="1"/>
  <c r="T172" i="4"/>
  <c r="V172" i="4"/>
  <c r="W172" i="4"/>
  <c r="X172" i="4"/>
  <c r="Z172" i="4"/>
  <c r="AA172" i="4"/>
  <c r="AC172" i="4" s="1"/>
  <c r="AB172" i="4"/>
  <c r="AH172" i="4"/>
  <c r="AI172" i="4"/>
  <c r="AJ172" i="4"/>
  <c r="AK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N173" i="4"/>
  <c r="Q173" i="4" s="1"/>
  <c r="O173" i="4"/>
  <c r="P173" i="4"/>
  <c r="R173" i="4"/>
  <c r="S173" i="4"/>
  <c r="T173" i="4"/>
  <c r="V173" i="4"/>
  <c r="W173" i="4"/>
  <c r="X173" i="4"/>
  <c r="Z173" i="4"/>
  <c r="AA173" i="4"/>
  <c r="AB173" i="4"/>
  <c r="AH173" i="4"/>
  <c r="AI173" i="4"/>
  <c r="AJ173" i="4"/>
  <c r="AK173" i="4"/>
  <c r="A174" i="4"/>
  <c r="B174" i="4"/>
  <c r="C174" i="4"/>
  <c r="D174" i="4"/>
  <c r="E174" i="4"/>
  <c r="F174" i="4"/>
  <c r="G174" i="4"/>
  <c r="H174" i="4"/>
  <c r="I174" i="4"/>
  <c r="J174" i="4"/>
  <c r="M174" i="4" s="1"/>
  <c r="K174" i="4"/>
  <c r="L174" i="4"/>
  <c r="N174" i="4"/>
  <c r="Q174" i="4" s="1"/>
  <c r="O174" i="4"/>
  <c r="P174" i="4"/>
  <c r="R174" i="4"/>
  <c r="U174" i="4" s="1"/>
  <c r="S174" i="4"/>
  <c r="T174" i="4"/>
  <c r="V174" i="4"/>
  <c r="Y174" i="4" s="1"/>
  <c r="W174" i="4"/>
  <c r="X174" i="4"/>
  <c r="Z174" i="4"/>
  <c r="AC174" i="4" s="1"/>
  <c r="AA174" i="4"/>
  <c r="AB174" i="4"/>
  <c r="AH174" i="4"/>
  <c r="AI174" i="4"/>
  <c r="AJ174" i="4"/>
  <c r="AK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N175" i="4"/>
  <c r="O175" i="4"/>
  <c r="P175" i="4"/>
  <c r="R175" i="4"/>
  <c r="S175" i="4"/>
  <c r="T175" i="4"/>
  <c r="V175" i="4"/>
  <c r="W175" i="4"/>
  <c r="X175" i="4"/>
  <c r="Z175" i="4"/>
  <c r="AA175" i="4"/>
  <c r="AB175" i="4"/>
  <c r="AH175" i="4"/>
  <c r="AI175" i="4"/>
  <c r="AJ175" i="4"/>
  <c r="AK175" i="4"/>
  <c r="A176" i="4"/>
  <c r="B176" i="4"/>
  <c r="C176" i="4"/>
  <c r="D176" i="4"/>
  <c r="E176" i="4"/>
  <c r="F176" i="4"/>
  <c r="G176" i="4"/>
  <c r="H176" i="4"/>
  <c r="I176" i="4"/>
  <c r="J176" i="4"/>
  <c r="K176" i="4"/>
  <c r="M176" i="4" s="1"/>
  <c r="L176" i="4"/>
  <c r="N176" i="4"/>
  <c r="O176" i="4"/>
  <c r="P176" i="4"/>
  <c r="R176" i="4"/>
  <c r="S176" i="4"/>
  <c r="U176" i="4" s="1"/>
  <c r="T176" i="4"/>
  <c r="V176" i="4"/>
  <c r="W176" i="4"/>
  <c r="X176" i="4"/>
  <c r="Z176" i="4"/>
  <c r="AA176" i="4"/>
  <c r="AC176" i="4" s="1"/>
  <c r="AB176" i="4"/>
  <c r="AH176" i="4"/>
  <c r="AI176" i="4"/>
  <c r="AJ176" i="4"/>
  <c r="AK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N177" i="4"/>
  <c r="O177" i="4"/>
  <c r="P177" i="4"/>
  <c r="R177" i="4"/>
  <c r="S177" i="4"/>
  <c r="T177" i="4"/>
  <c r="V177" i="4"/>
  <c r="Y177" i="4" s="1"/>
  <c r="W177" i="4"/>
  <c r="X177" i="4"/>
  <c r="Z177" i="4"/>
  <c r="AA177" i="4"/>
  <c r="AB177" i="4"/>
  <c r="AH177" i="4"/>
  <c r="AI177" i="4"/>
  <c r="AJ177" i="4"/>
  <c r="AK177" i="4"/>
  <c r="A178" i="4"/>
  <c r="B178" i="4"/>
  <c r="C178" i="4"/>
  <c r="D178" i="4"/>
  <c r="E178" i="4"/>
  <c r="F178" i="4"/>
  <c r="G178" i="4"/>
  <c r="H178" i="4"/>
  <c r="I178" i="4"/>
  <c r="J178" i="4"/>
  <c r="K178" i="4"/>
  <c r="M178" i="4" s="1"/>
  <c r="L178" i="4"/>
  <c r="N178" i="4"/>
  <c r="O178" i="4"/>
  <c r="Q178" i="4" s="1"/>
  <c r="P178" i="4"/>
  <c r="R178" i="4"/>
  <c r="S178" i="4"/>
  <c r="U178" i="4" s="1"/>
  <c r="T178" i="4"/>
  <c r="V178" i="4"/>
  <c r="W178" i="4"/>
  <c r="Y178" i="4" s="1"/>
  <c r="X178" i="4"/>
  <c r="Z178" i="4"/>
  <c r="AA178" i="4"/>
  <c r="AC178" i="4" s="1"/>
  <c r="AB178" i="4"/>
  <c r="AH178" i="4"/>
  <c r="AI178" i="4"/>
  <c r="AJ178" i="4"/>
  <c r="AK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N179" i="4"/>
  <c r="O179" i="4"/>
  <c r="P179" i="4"/>
  <c r="R179" i="4"/>
  <c r="S179" i="4"/>
  <c r="T179" i="4"/>
  <c r="V179" i="4"/>
  <c r="W179" i="4"/>
  <c r="X179" i="4"/>
  <c r="Z179" i="4"/>
  <c r="AA179" i="4"/>
  <c r="AB179" i="4"/>
  <c r="AH179" i="4"/>
  <c r="AI179" i="4"/>
  <c r="AJ179" i="4"/>
  <c r="AK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N180" i="4"/>
  <c r="O180" i="4"/>
  <c r="Q180" i="4" s="1"/>
  <c r="P180" i="4"/>
  <c r="R180" i="4"/>
  <c r="S180" i="4"/>
  <c r="T180" i="4"/>
  <c r="V180" i="4"/>
  <c r="W180" i="4"/>
  <c r="Y180" i="4" s="1"/>
  <c r="X180" i="4"/>
  <c r="Z180" i="4"/>
  <c r="AA180" i="4"/>
  <c r="AB180" i="4"/>
  <c r="AH180" i="4"/>
  <c r="AI180" i="4"/>
  <c r="AJ180" i="4"/>
  <c r="AK180" i="4"/>
  <c r="A181" i="4"/>
  <c r="B181" i="4"/>
  <c r="C181" i="4"/>
  <c r="D181" i="4"/>
  <c r="E181" i="4"/>
  <c r="F181" i="4"/>
  <c r="G181" i="4"/>
  <c r="H181" i="4"/>
  <c r="I181" i="4"/>
  <c r="J181" i="4"/>
  <c r="M181" i="4" s="1"/>
  <c r="K181" i="4"/>
  <c r="L181" i="4"/>
  <c r="N181" i="4"/>
  <c r="O181" i="4"/>
  <c r="P181" i="4"/>
  <c r="R181" i="4"/>
  <c r="S181" i="4"/>
  <c r="T181" i="4"/>
  <c r="V181" i="4"/>
  <c r="W181" i="4"/>
  <c r="X181" i="4"/>
  <c r="Z181" i="4"/>
  <c r="AC181" i="4" s="1"/>
  <c r="AA181" i="4"/>
  <c r="AB181" i="4"/>
  <c r="AH181" i="4"/>
  <c r="AI181" i="4"/>
  <c r="AJ181" i="4"/>
  <c r="AK181" i="4"/>
  <c r="A182" i="4"/>
  <c r="B182" i="4"/>
  <c r="C182" i="4"/>
  <c r="D182" i="4"/>
  <c r="E182" i="4"/>
  <c r="F182" i="4"/>
  <c r="G182" i="4"/>
  <c r="H182" i="4"/>
  <c r="I182" i="4"/>
  <c r="J182" i="4"/>
  <c r="M182" i="4" s="1"/>
  <c r="K182" i="4"/>
  <c r="L182" i="4"/>
  <c r="N182" i="4"/>
  <c r="Q182" i="4" s="1"/>
  <c r="O182" i="4"/>
  <c r="P182" i="4"/>
  <c r="R182" i="4"/>
  <c r="U182" i="4" s="1"/>
  <c r="S182" i="4"/>
  <c r="T182" i="4"/>
  <c r="V182" i="4"/>
  <c r="Y182" i="4" s="1"/>
  <c r="W182" i="4"/>
  <c r="X182" i="4"/>
  <c r="Z182" i="4"/>
  <c r="AC182" i="4" s="1"/>
  <c r="AA182" i="4"/>
  <c r="AB182" i="4"/>
  <c r="AH182" i="4"/>
  <c r="AI182" i="4"/>
  <c r="AJ182" i="4"/>
  <c r="AK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N183" i="4"/>
  <c r="Q183" i="4" s="1"/>
  <c r="O183" i="4"/>
  <c r="P183" i="4"/>
  <c r="R183" i="4"/>
  <c r="S183" i="4"/>
  <c r="T183" i="4"/>
  <c r="V183" i="4"/>
  <c r="W183" i="4"/>
  <c r="X183" i="4"/>
  <c r="Z183" i="4"/>
  <c r="AA183" i="4"/>
  <c r="AB183" i="4"/>
  <c r="AH183" i="4"/>
  <c r="AI183" i="4"/>
  <c r="AJ183" i="4"/>
  <c r="AK183" i="4"/>
  <c r="A184" i="4"/>
  <c r="B184" i="4"/>
  <c r="C184" i="4"/>
  <c r="D184" i="4"/>
  <c r="E184" i="4"/>
  <c r="F184" i="4"/>
  <c r="G184" i="4"/>
  <c r="H184" i="4"/>
  <c r="I184" i="4"/>
  <c r="J184" i="4"/>
  <c r="K184" i="4"/>
  <c r="M184" i="4" s="1"/>
  <c r="L184" i="4"/>
  <c r="N184" i="4"/>
  <c r="O184" i="4"/>
  <c r="P184" i="4"/>
  <c r="R184" i="4"/>
  <c r="S184" i="4"/>
  <c r="U184" i="4" s="1"/>
  <c r="T184" i="4"/>
  <c r="V184" i="4"/>
  <c r="W184" i="4"/>
  <c r="X184" i="4"/>
  <c r="Z184" i="4"/>
  <c r="AA184" i="4"/>
  <c r="AC184" i="4" s="1"/>
  <c r="AB184" i="4"/>
  <c r="AH184" i="4"/>
  <c r="AI184" i="4"/>
  <c r="AJ184" i="4"/>
  <c r="AK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N185" i="4"/>
  <c r="Q185" i="4" s="1"/>
  <c r="O185" i="4"/>
  <c r="P185" i="4"/>
  <c r="R185" i="4"/>
  <c r="S185" i="4"/>
  <c r="T185" i="4"/>
  <c r="V185" i="4"/>
  <c r="W185" i="4"/>
  <c r="X185" i="4"/>
  <c r="Z185" i="4"/>
  <c r="AA185" i="4"/>
  <c r="AB185" i="4"/>
  <c r="AH185" i="4"/>
  <c r="AI185" i="4"/>
  <c r="AJ185" i="4"/>
  <c r="AK185" i="4"/>
  <c r="A186" i="4"/>
  <c r="B186" i="4"/>
  <c r="C186" i="4"/>
  <c r="D186" i="4"/>
  <c r="E186" i="4"/>
  <c r="F186" i="4"/>
  <c r="G186" i="4"/>
  <c r="H186" i="4"/>
  <c r="I186" i="4"/>
  <c r="J186" i="4"/>
  <c r="K186" i="4"/>
  <c r="M186" i="4" s="1"/>
  <c r="L186" i="4"/>
  <c r="N186" i="4"/>
  <c r="O186" i="4"/>
  <c r="P186" i="4"/>
  <c r="R186" i="4"/>
  <c r="S186" i="4"/>
  <c r="U186" i="4" s="1"/>
  <c r="T186" i="4"/>
  <c r="V186" i="4"/>
  <c r="W186" i="4"/>
  <c r="X186" i="4"/>
  <c r="Z186" i="4"/>
  <c r="AA186" i="4"/>
  <c r="AC186" i="4" s="1"/>
  <c r="AB186" i="4"/>
  <c r="AH186" i="4"/>
  <c r="AI186" i="4"/>
  <c r="AJ186" i="4"/>
  <c r="AK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N187" i="4"/>
  <c r="O187" i="4"/>
  <c r="P187" i="4"/>
  <c r="R187" i="4"/>
  <c r="S187" i="4"/>
  <c r="T187" i="4"/>
  <c r="V187" i="4"/>
  <c r="W187" i="4"/>
  <c r="X187" i="4"/>
  <c r="Z187" i="4"/>
  <c r="AA187" i="4"/>
  <c r="AB187" i="4"/>
  <c r="AH187" i="4"/>
  <c r="AI187" i="4"/>
  <c r="AJ187" i="4"/>
  <c r="AK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AA188" i="4"/>
  <c r="AB188" i="4"/>
  <c r="AC188" i="4"/>
  <c r="AH188" i="4"/>
  <c r="AI188" i="4"/>
  <c r="AJ188" i="4"/>
  <c r="AK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N189" i="4"/>
  <c r="O189" i="4"/>
  <c r="P189" i="4"/>
  <c r="R189" i="4"/>
  <c r="S189" i="4"/>
  <c r="T189" i="4"/>
  <c r="V189" i="4"/>
  <c r="W189" i="4"/>
  <c r="X189" i="4"/>
  <c r="Z189" i="4"/>
  <c r="AA189" i="4"/>
  <c r="AB189" i="4"/>
  <c r="AH189" i="4"/>
  <c r="AI189" i="4"/>
  <c r="AJ189" i="4"/>
  <c r="AK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N190" i="4"/>
  <c r="O190" i="4"/>
  <c r="Q190" i="4" s="1"/>
  <c r="P190" i="4"/>
  <c r="R190" i="4"/>
  <c r="S190" i="4"/>
  <c r="T190" i="4"/>
  <c r="V190" i="4"/>
  <c r="W190" i="4"/>
  <c r="Y190" i="4" s="1"/>
  <c r="X190" i="4"/>
  <c r="Z190" i="4"/>
  <c r="AA190" i="4"/>
  <c r="AB190" i="4"/>
  <c r="AH190" i="4"/>
  <c r="AI190" i="4"/>
  <c r="AJ190" i="4"/>
  <c r="AK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 s="1"/>
  <c r="N191" i="4"/>
  <c r="O191" i="4"/>
  <c r="P191" i="4"/>
  <c r="R191" i="4"/>
  <c r="S191" i="4"/>
  <c r="T191" i="4"/>
  <c r="V191" i="4"/>
  <c r="W191" i="4"/>
  <c r="X191" i="4"/>
  <c r="Z191" i="4"/>
  <c r="AA191" i="4"/>
  <c r="AB191" i="4"/>
  <c r="AC191" i="4" s="1"/>
  <c r="AH191" i="4"/>
  <c r="AI191" i="4"/>
  <c r="AJ191" i="4"/>
  <c r="AK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N192" i="4"/>
  <c r="O192" i="4"/>
  <c r="Q192" i="4" s="1"/>
  <c r="P192" i="4"/>
  <c r="R192" i="4"/>
  <c r="S192" i="4"/>
  <c r="T192" i="4"/>
  <c r="V192" i="4"/>
  <c r="W192" i="4"/>
  <c r="Y192" i="4" s="1"/>
  <c r="X192" i="4"/>
  <c r="Z192" i="4"/>
  <c r="AA192" i="4"/>
  <c r="AB192" i="4"/>
  <c r="AH192" i="4"/>
  <c r="AI192" i="4"/>
  <c r="AJ192" i="4"/>
  <c r="AK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N193" i="4"/>
  <c r="O193" i="4"/>
  <c r="P193" i="4"/>
  <c r="R193" i="4"/>
  <c r="U193" i="4" s="1"/>
  <c r="S193" i="4"/>
  <c r="T193" i="4"/>
  <c r="V193" i="4"/>
  <c r="W193" i="4"/>
  <c r="X193" i="4"/>
  <c r="Z193" i="4"/>
  <c r="AA193" i="4"/>
  <c r="AB193" i="4"/>
  <c r="AH193" i="4"/>
  <c r="AI193" i="4"/>
  <c r="AJ193" i="4"/>
  <c r="AK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N194" i="4"/>
  <c r="O194" i="4"/>
  <c r="P194" i="4"/>
  <c r="R194" i="4"/>
  <c r="U194" i="4" s="1"/>
  <c r="S194" i="4"/>
  <c r="T194" i="4"/>
  <c r="V194" i="4"/>
  <c r="W194" i="4"/>
  <c r="X194" i="4"/>
  <c r="Z194" i="4"/>
  <c r="AA194" i="4"/>
  <c r="AB194" i="4"/>
  <c r="AH194" i="4"/>
  <c r="AI194" i="4"/>
  <c r="AJ194" i="4"/>
  <c r="AK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N195" i="4"/>
  <c r="O195" i="4"/>
  <c r="P195" i="4"/>
  <c r="R195" i="4"/>
  <c r="U195" i="4" s="1"/>
  <c r="S195" i="4"/>
  <c r="T195" i="4"/>
  <c r="V195" i="4"/>
  <c r="W195" i="4"/>
  <c r="X195" i="4"/>
  <c r="Z195" i="4"/>
  <c r="AA195" i="4"/>
  <c r="AB195" i="4"/>
  <c r="AH195" i="4"/>
  <c r="AI195" i="4"/>
  <c r="AJ195" i="4"/>
  <c r="AK195" i="4"/>
  <c r="A196" i="4"/>
  <c r="B196" i="4"/>
  <c r="C196" i="4"/>
  <c r="D196" i="4"/>
  <c r="E196" i="4"/>
  <c r="F196" i="4"/>
  <c r="G196" i="4"/>
  <c r="H196" i="4"/>
  <c r="I196" i="4"/>
  <c r="J196" i="4"/>
  <c r="M196" i="4" s="1"/>
  <c r="K196" i="4"/>
  <c r="L196" i="4"/>
  <c r="N196" i="4"/>
  <c r="Q196" i="4" s="1"/>
  <c r="O196" i="4"/>
  <c r="P196" i="4"/>
  <c r="R196" i="4"/>
  <c r="U196" i="4" s="1"/>
  <c r="S196" i="4"/>
  <c r="T196" i="4"/>
  <c r="V196" i="4"/>
  <c r="Y196" i="4" s="1"/>
  <c r="W196" i="4"/>
  <c r="X196" i="4"/>
  <c r="Z196" i="4"/>
  <c r="AC196" i="4" s="1"/>
  <c r="AA196" i="4"/>
  <c r="AB196" i="4"/>
  <c r="AH196" i="4"/>
  <c r="AI196" i="4"/>
  <c r="AJ196" i="4"/>
  <c r="AK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N197" i="4"/>
  <c r="O197" i="4"/>
  <c r="P197" i="4"/>
  <c r="R197" i="4"/>
  <c r="S197" i="4"/>
  <c r="T197" i="4"/>
  <c r="V197" i="4"/>
  <c r="Y197" i="4" s="1"/>
  <c r="W197" i="4"/>
  <c r="X197" i="4"/>
  <c r="Z197" i="4"/>
  <c r="AA197" i="4"/>
  <c r="AB197" i="4"/>
  <c r="AH197" i="4"/>
  <c r="AI197" i="4"/>
  <c r="AJ197" i="4"/>
  <c r="AK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N198" i="4"/>
  <c r="O198" i="4"/>
  <c r="P198" i="4"/>
  <c r="R198" i="4"/>
  <c r="S198" i="4"/>
  <c r="T198" i="4"/>
  <c r="V198" i="4"/>
  <c r="Y198" i="4" s="1"/>
  <c r="W198" i="4"/>
  <c r="X198" i="4"/>
  <c r="Z198" i="4"/>
  <c r="AA198" i="4"/>
  <c r="AB198" i="4"/>
  <c r="AH198" i="4"/>
  <c r="AI198" i="4"/>
  <c r="AJ198" i="4"/>
  <c r="AK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N199" i="4"/>
  <c r="O199" i="4"/>
  <c r="P199" i="4"/>
  <c r="R199" i="4"/>
  <c r="S199" i="4"/>
  <c r="T199" i="4"/>
  <c r="V199" i="4"/>
  <c r="Y199" i="4" s="1"/>
  <c r="W199" i="4"/>
  <c r="X199" i="4"/>
  <c r="Z199" i="4"/>
  <c r="AA199" i="4"/>
  <c r="AB199" i="4"/>
  <c r="AH199" i="4"/>
  <c r="AI199" i="4"/>
  <c r="AJ199" i="4"/>
  <c r="AK199" i="4"/>
  <c r="A200" i="4"/>
  <c r="B200" i="4"/>
  <c r="C200" i="4"/>
  <c r="D200" i="4"/>
  <c r="E200" i="4"/>
  <c r="F200" i="4"/>
  <c r="G200" i="4"/>
  <c r="H200" i="4"/>
  <c r="I200" i="4"/>
  <c r="J200" i="4"/>
  <c r="K200" i="4"/>
  <c r="M200" i="4" s="1"/>
  <c r="L200" i="4"/>
  <c r="N200" i="4"/>
  <c r="O200" i="4"/>
  <c r="Q200" i="4" s="1"/>
  <c r="P200" i="4"/>
  <c r="R200" i="4"/>
  <c r="S200" i="4"/>
  <c r="U200" i="4" s="1"/>
  <c r="T200" i="4"/>
  <c r="V200" i="4"/>
  <c r="W200" i="4"/>
  <c r="Y200" i="4" s="1"/>
  <c r="X200" i="4"/>
  <c r="Z200" i="4"/>
  <c r="AA200" i="4"/>
  <c r="AC200" i="4" s="1"/>
  <c r="AB200" i="4"/>
  <c r="AH200" i="4"/>
  <c r="AI200" i="4"/>
  <c r="AJ200" i="4"/>
  <c r="AK200" i="4"/>
  <c r="A201" i="4"/>
  <c r="B201" i="4"/>
  <c r="C201" i="4"/>
  <c r="D201" i="4"/>
  <c r="E201" i="4"/>
  <c r="F201" i="4"/>
  <c r="G201" i="4"/>
  <c r="H201" i="4"/>
  <c r="I201" i="4"/>
  <c r="J201" i="4"/>
  <c r="M201" i="4" s="1"/>
  <c r="K201" i="4"/>
  <c r="L201" i="4"/>
  <c r="N201" i="4"/>
  <c r="O201" i="4"/>
  <c r="P201" i="4"/>
  <c r="R201" i="4"/>
  <c r="S201" i="4"/>
  <c r="T201" i="4"/>
  <c r="V201" i="4"/>
  <c r="W201" i="4"/>
  <c r="X201" i="4"/>
  <c r="Z201" i="4"/>
  <c r="AC201" i="4" s="1"/>
  <c r="AA201" i="4"/>
  <c r="AB201" i="4"/>
  <c r="AH201" i="4"/>
  <c r="AI201" i="4"/>
  <c r="AJ201" i="4"/>
  <c r="AK201" i="4"/>
  <c r="A202" i="4"/>
  <c r="B202" i="4"/>
  <c r="C202" i="4"/>
  <c r="D202" i="4"/>
  <c r="E202" i="4"/>
  <c r="F202" i="4"/>
  <c r="G202" i="4"/>
  <c r="H202" i="4"/>
  <c r="I202" i="4"/>
  <c r="J202" i="4"/>
  <c r="M202" i="4" s="1"/>
  <c r="K202" i="4"/>
  <c r="L202" i="4"/>
  <c r="N202" i="4"/>
  <c r="O202" i="4"/>
  <c r="P202" i="4"/>
  <c r="R202" i="4"/>
  <c r="S202" i="4"/>
  <c r="T202" i="4"/>
  <c r="V202" i="4"/>
  <c r="W202" i="4"/>
  <c r="X202" i="4"/>
  <c r="Z202" i="4"/>
  <c r="AC202" i="4" s="1"/>
  <c r="AA202" i="4"/>
  <c r="AB202" i="4"/>
  <c r="AH202" i="4"/>
  <c r="AI202" i="4"/>
  <c r="AJ202" i="4"/>
  <c r="AK202" i="4"/>
  <c r="A203" i="4"/>
  <c r="B203" i="4"/>
  <c r="C203" i="4"/>
  <c r="D203" i="4"/>
  <c r="E203" i="4"/>
  <c r="F203" i="4"/>
  <c r="G203" i="4"/>
  <c r="H203" i="4"/>
  <c r="I203" i="4"/>
  <c r="J203" i="4"/>
  <c r="M203" i="4" s="1"/>
  <c r="K203" i="4"/>
  <c r="L203" i="4"/>
  <c r="N203" i="4"/>
  <c r="O203" i="4"/>
  <c r="P203" i="4"/>
  <c r="R203" i="4"/>
  <c r="S203" i="4"/>
  <c r="T203" i="4"/>
  <c r="V203" i="4"/>
  <c r="W203" i="4"/>
  <c r="X203" i="4"/>
  <c r="Z203" i="4"/>
  <c r="AC203" i="4" s="1"/>
  <c r="AA203" i="4"/>
  <c r="AB203" i="4"/>
  <c r="AH203" i="4"/>
  <c r="AI203" i="4"/>
  <c r="AJ203" i="4"/>
  <c r="AK203" i="4"/>
  <c r="A204" i="4"/>
  <c r="B204" i="4"/>
  <c r="C204" i="4"/>
  <c r="D204" i="4"/>
  <c r="E204" i="4"/>
  <c r="F204" i="4"/>
  <c r="G204" i="4"/>
  <c r="H204" i="4"/>
  <c r="I204" i="4"/>
  <c r="J204" i="4"/>
  <c r="M204" i="4" s="1"/>
  <c r="K204" i="4"/>
  <c r="L204" i="4"/>
  <c r="N204" i="4"/>
  <c r="Q204" i="4" s="1"/>
  <c r="O204" i="4"/>
  <c r="P204" i="4"/>
  <c r="R204" i="4"/>
  <c r="U204" i="4" s="1"/>
  <c r="S204" i="4"/>
  <c r="T204" i="4"/>
  <c r="V204" i="4"/>
  <c r="Y204" i="4" s="1"/>
  <c r="W204" i="4"/>
  <c r="X204" i="4"/>
  <c r="Z204" i="4"/>
  <c r="AC204" i="4" s="1"/>
  <c r="AA204" i="4"/>
  <c r="AB204" i="4"/>
  <c r="AH204" i="4"/>
  <c r="AI204" i="4"/>
  <c r="AJ204" i="4"/>
  <c r="AK204" i="4"/>
  <c r="E19" i="5"/>
  <c r="F9" i="5"/>
  <c r="E9" i="5"/>
  <c r="D9" i="5"/>
  <c r="C9" i="5"/>
  <c r="B9" i="5"/>
  <c r="F3" i="5"/>
  <c r="D2" i="4"/>
  <c r="AD4" i="4"/>
  <c r="B12" i="5" s="1"/>
  <c r="AC4" i="4"/>
  <c r="Y4" i="4"/>
  <c r="U4" i="4"/>
  <c r="Q4" i="4"/>
  <c r="M4" i="4"/>
  <c r="F8" i="5"/>
  <c r="E8" i="5"/>
  <c r="D8" i="5"/>
  <c r="B3" i="5"/>
  <c r="A2" i="5"/>
  <c r="AK5" i="4"/>
  <c r="AJ5" i="4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63" i="2"/>
  <c r="BB64" i="2"/>
  <c r="BB65" i="2"/>
  <c r="BB66" i="2"/>
  <c r="BB67" i="2"/>
  <c r="BB68" i="2"/>
  <c r="BB69" i="2"/>
  <c r="BB70" i="2"/>
  <c r="BB71" i="2"/>
  <c r="BB72" i="2"/>
  <c r="BB73" i="2"/>
  <c r="BB74" i="2"/>
  <c r="BB75" i="2"/>
  <c r="BB76" i="2"/>
  <c r="BB77" i="2"/>
  <c r="BB78" i="2"/>
  <c r="BB79" i="2"/>
  <c r="BB80" i="2"/>
  <c r="BB81" i="2"/>
  <c r="BB82" i="2"/>
  <c r="BB83" i="2"/>
  <c r="BB84" i="2"/>
  <c r="BB85" i="2"/>
  <c r="BB86" i="2"/>
  <c r="BB87" i="2"/>
  <c r="BB88" i="2"/>
  <c r="BB89" i="2"/>
  <c r="BB90" i="2"/>
  <c r="BB91" i="2"/>
  <c r="BB92" i="2"/>
  <c r="BB93" i="2"/>
  <c r="BB94" i="2"/>
  <c r="BB95" i="2"/>
  <c r="BB96" i="2"/>
  <c r="BB97" i="2"/>
  <c r="BB98" i="2"/>
  <c r="BB99" i="2"/>
  <c r="BB100" i="2"/>
  <c r="BB101" i="2"/>
  <c r="BB102" i="2"/>
  <c r="BB103" i="2"/>
  <c r="BB104" i="2"/>
  <c r="BB105" i="2"/>
  <c r="BB106" i="2"/>
  <c r="BB107" i="2"/>
  <c r="BB108" i="2"/>
  <c r="BB109" i="2"/>
  <c r="BB110" i="2"/>
  <c r="BB111" i="2"/>
  <c r="BB112" i="2"/>
  <c r="BB113" i="2"/>
  <c r="BB114" i="2"/>
  <c r="BB115" i="2"/>
  <c r="BB116" i="2"/>
  <c r="BB117" i="2"/>
  <c r="BB118" i="2"/>
  <c r="BB119" i="2"/>
  <c r="BB120" i="2"/>
  <c r="BB121" i="2"/>
  <c r="BB122" i="2"/>
  <c r="BB123" i="2"/>
  <c r="BB124" i="2"/>
  <c r="BB125" i="2"/>
  <c r="BB126" i="2"/>
  <c r="BB127" i="2"/>
  <c r="BB128" i="2"/>
  <c r="BB129" i="2"/>
  <c r="BB130" i="2"/>
  <c r="BB131" i="2"/>
  <c r="BB132" i="2"/>
  <c r="BB133" i="2"/>
  <c r="BB134" i="2"/>
  <c r="BB135" i="2"/>
  <c r="BB136" i="2"/>
  <c r="BB137" i="2"/>
  <c r="BB138" i="2"/>
  <c r="BB139" i="2"/>
  <c r="BB140" i="2"/>
  <c r="BB141" i="2"/>
  <c r="BB142" i="2"/>
  <c r="BB143" i="2"/>
  <c r="BB144" i="2"/>
  <c r="BB145" i="2"/>
  <c r="BB146" i="2"/>
  <c r="BB147" i="2"/>
  <c r="BB148" i="2"/>
  <c r="BB149" i="2"/>
  <c r="BB150" i="2"/>
  <c r="BB151" i="2"/>
  <c r="BB152" i="2"/>
  <c r="BB153" i="2"/>
  <c r="BB154" i="2"/>
  <c r="BB155" i="2"/>
  <c r="BB156" i="2"/>
  <c r="BB157" i="2"/>
  <c r="BB158" i="2"/>
  <c r="BB159" i="2"/>
  <c r="BB160" i="2"/>
  <c r="BB161" i="2"/>
  <c r="BB162" i="2"/>
  <c r="BB163" i="2"/>
  <c r="BB164" i="2"/>
  <c r="BB165" i="2"/>
  <c r="BB166" i="2"/>
  <c r="BB167" i="2"/>
  <c r="BB168" i="2"/>
  <c r="BB169" i="2"/>
  <c r="BB170" i="2"/>
  <c r="BB171" i="2"/>
  <c r="BB172" i="2"/>
  <c r="BB173" i="2"/>
  <c r="BB174" i="2"/>
  <c r="BB175" i="2"/>
  <c r="BB176" i="2"/>
  <c r="BB177" i="2"/>
  <c r="BB178" i="2"/>
  <c r="BB179" i="2"/>
  <c r="BB180" i="2"/>
  <c r="BB181" i="2"/>
  <c r="BB182" i="2"/>
  <c r="BB183" i="2"/>
  <c r="BB184" i="2"/>
  <c r="BB185" i="2"/>
  <c r="BB186" i="2"/>
  <c r="BB187" i="2"/>
  <c r="BB188" i="2"/>
  <c r="BB189" i="2"/>
  <c r="BB190" i="2"/>
  <c r="BB191" i="2"/>
  <c r="BB192" i="2"/>
  <c r="BB193" i="2"/>
  <c r="BB194" i="2"/>
  <c r="BB195" i="2"/>
  <c r="BB196" i="2"/>
  <c r="BB197" i="2"/>
  <c r="BB198" i="2"/>
  <c r="BB199" i="2"/>
  <c r="BB200" i="2"/>
  <c r="BB201" i="2"/>
  <c r="BB202" i="2"/>
  <c r="BB203" i="2"/>
  <c r="BB204" i="2"/>
  <c r="BB5" i="2"/>
  <c r="AI5" i="4"/>
  <c r="AH5" i="4"/>
  <c r="AH4" i="4"/>
  <c r="F12" i="5" s="1"/>
  <c r="AH3" i="4"/>
  <c r="AB5" i="4"/>
  <c r="AA5" i="4"/>
  <c r="X5" i="4"/>
  <c r="W5" i="4"/>
  <c r="T5" i="4"/>
  <c r="S5" i="4"/>
  <c r="R5" i="4"/>
  <c r="P5" i="4"/>
  <c r="O5" i="4"/>
  <c r="N5" i="4"/>
  <c r="L5" i="4"/>
  <c r="K5" i="4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Z187" i="2"/>
  <c r="AZ188" i="2"/>
  <c r="AZ189" i="2"/>
  <c r="AZ190" i="2"/>
  <c r="AZ191" i="2"/>
  <c r="AZ192" i="2"/>
  <c r="AZ193" i="2"/>
  <c r="AZ194" i="2"/>
  <c r="AZ195" i="2"/>
  <c r="AZ196" i="2"/>
  <c r="AZ197" i="2"/>
  <c r="AZ198" i="2"/>
  <c r="AZ199" i="2"/>
  <c r="AZ200" i="2"/>
  <c r="AZ201" i="2"/>
  <c r="AZ202" i="2"/>
  <c r="AZ203" i="2"/>
  <c r="AZ204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88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1" i="2"/>
  <c r="AX102" i="2"/>
  <c r="AX103" i="2"/>
  <c r="AX104" i="2"/>
  <c r="AX105" i="2"/>
  <c r="AX106" i="2"/>
  <c r="AX107" i="2"/>
  <c r="AX108" i="2"/>
  <c r="AX109" i="2"/>
  <c r="AX110" i="2"/>
  <c r="AX111" i="2"/>
  <c r="AX112" i="2"/>
  <c r="AX113" i="2"/>
  <c r="AX114" i="2"/>
  <c r="AX115" i="2"/>
  <c r="AX116" i="2"/>
  <c r="AX117" i="2"/>
  <c r="AX118" i="2"/>
  <c r="AX119" i="2"/>
  <c r="AX120" i="2"/>
  <c r="AX121" i="2"/>
  <c r="AX122" i="2"/>
  <c r="AX123" i="2"/>
  <c r="AX124" i="2"/>
  <c r="AX125" i="2"/>
  <c r="AX126" i="2"/>
  <c r="AX127" i="2"/>
  <c r="AX128" i="2"/>
  <c r="AX129" i="2"/>
  <c r="AX130" i="2"/>
  <c r="AX131" i="2"/>
  <c r="AX132" i="2"/>
  <c r="AX133" i="2"/>
  <c r="AX134" i="2"/>
  <c r="AX135" i="2"/>
  <c r="AX136" i="2"/>
  <c r="AX137" i="2"/>
  <c r="AX138" i="2"/>
  <c r="AX139" i="2"/>
  <c r="AX140" i="2"/>
  <c r="AX141" i="2"/>
  <c r="AX142" i="2"/>
  <c r="AX143" i="2"/>
  <c r="AX144" i="2"/>
  <c r="AX145" i="2"/>
  <c r="AX146" i="2"/>
  <c r="AX147" i="2"/>
  <c r="AX148" i="2"/>
  <c r="AX149" i="2"/>
  <c r="AX150" i="2"/>
  <c r="AX151" i="2"/>
  <c r="AX152" i="2"/>
  <c r="AX153" i="2"/>
  <c r="AX154" i="2"/>
  <c r="AX155" i="2"/>
  <c r="AX156" i="2"/>
  <c r="AX157" i="2"/>
  <c r="AX158" i="2"/>
  <c r="AX159" i="2"/>
  <c r="AX160" i="2"/>
  <c r="AX161" i="2"/>
  <c r="AX162" i="2"/>
  <c r="AX163" i="2"/>
  <c r="AX164" i="2"/>
  <c r="AX165" i="2"/>
  <c r="AX166" i="2"/>
  <c r="AX167" i="2"/>
  <c r="AX168" i="2"/>
  <c r="AX169" i="2"/>
  <c r="AX170" i="2"/>
  <c r="AX171" i="2"/>
  <c r="AX172" i="2"/>
  <c r="AX173" i="2"/>
  <c r="AX174" i="2"/>
  <c r="AX175" i="2"/>
  <c r="AX176" i="2"/>
  <c r="AX177" i="2"/>
  <c r="AX178" i="2"/>
  <c r="AX179" i="2"/>
  <c r="AX180" i="2"/>
  <c r="AX181" i="2"/>
  <c r="AX182" i="2"/>
  <c r="AX183" i="2"/>
  <c r="AX184" i="2"/>
  <c r="AX185" i="2"/>
  <c r="AX186" i="2"/>
  <c r="AX187" i="2"/>
  <c r="AX188" i="2"/>
  <c r="AX189" i="2"/>
  <c r="AX190" i="2"/>
  <c r="AX191" i="2"/>
  <c r="AX192" i="2"/>
  <c r="AX193" i="2"/>
  <c r="AX194" i="2"/>
  <c r="AX195" i="2"/>
  <c r="AX196" i="2"/>
  <c r="AX197" i="2"/>
  <c r="AX198" i="2"/>
  <c r="AX199" i="2"/>
  <c r="AX200" i="2"/>
  <c r="AX201" i="2"/>
  <c r="AX202" i="2"/>
  <c r="AX203" i="2"/>
  <c r="AX204" i="2"/>
  <c r="AX6" i="2"/>
  <c r="AX7" i="2"/>
  <c r="AX8" i="2"/>
  <c r="AX9" i="2"/>
  <c r="AX10" i="2"/>
  <c r="AV6" i="2"/>
  <c r="AZ6" i="2" s="1"/>
  <c r="AV7" i="2"/>
  <c r="AV8" i="2"/>
  <c r="AZ8" i="2" s="1"/>
  <c r="AV9" i="2"/>
  <c r="AV10" i="2"/>
  <c r="AZ10" i="2" s="1"/>
  <c r="AV11" i="2"/>
  <c r="AZ11" i="2" s="1"/>
  <c r="AV12" i="2"/>
  <c r="AZ12" i="2" s="1"/>
  <c r="AV13" i="2"/>
  <c r="AZ13" i="2" s="1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4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63" i="2"/>
  <c r="AQ164" i="2"/>
  <c r="AQ165" i="2"/>
  <c r="AQ166" i="2"/>
  <c r="AQ167" i="2"/>
  <c r="AQ168" i="2"/>
  <c r="AQ169" i="2"/>
  <c r="AQ170" i="2"/>
  <c r="AQ171" i="2"/>
  <c r="AQ172" i="2"/>
  <c r="AQ173" i="2"/>
  <c r="AQ174" i="2"/>
  <c r="AQ175" i="2"/>
  <c r="AQ176" i="2"/>
  <c r="AQ177" i="2"/>
  <c r="AQ178" i="2"/>
  <c r="AQ179" i="2"/>
  <c r="AQ180" i="2"/>
  <c r="AQ181" i="2"/>
  <c r="AQ182" i="2"/>
  <c r="AQ183" i="2"/>
  <c r="AQ184" i="2"/>
  <c r="AQ185" i="2"/>
  <c r="AQ186" i="2"/>
  <c r="AQ187" i="2"/>
  <c r="AQ188" i="2"/>
  <c r="AQ189" i="2"/>
  <c r="AQ190" i="2"/>
  <c r="AQ191" i="2"/>
  <c r="AQ192" i="2"/>
  <c r="AQ193" i="2"/>
  <c r="AQ194" i="2"/>
  <c r="AQ195" i="2"/>
  <c r="AQ196" i="2"/>
  <c r="AQ197" i="2"/>
  <c r="AQ198" i="2"/>
  <c r="AQ199" i="2"/>
  <c r="AQ200" i="2"/>
  <c r="AQ201" i="2"/>
  <c r="AQ202" i="2"/>
  <c r="AQ203" i="2"/>
  <c r="AQ204" i="2"/>
  <c r="AQ11" i="2"/>
  <c r="AO6" i="2"/>
  <c r="AO7" i="2"/>
  <c r="AO8" i="2"/>
  <c r="AQ8" i="2" s="1"/>
  <c r="AO9" i="2"/>
  <c r="AO10" i="2"/>
  <c r="AO11" i="2"/>
  <c r="AO12" i="2"/>
  <c r="AQ12" i="2" s="1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7" i="2"/>
  <c r="AH9" i="2"/>
  <c r="AH10" i="2"/>
  <c r="AF6" i="2"/>
  <c r="AH6" i="2" s="1"/>
  <c r="AF7" i="2"/>
  <c r="AF8" i="2"/>
  <c r="AH8" i="2" s="1"/>
  <c r="AF9" i="2"/>
  <c r="AF10" i="2"/>
  <c r="AF11" i="2"/>
  <c r="AH11" i="2" s="1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D6" i="2"/>
  <c r="AD7" i="2"/>
  <c r="AD8" i="2"/>
  <c r="AD9" i="2"/>
  <c r="AD10" i="2"/>
  <c r="AD11" i="2"/>
  <c r="AD12" i="2"/>
  <c r="AD13" i="2"/>
  <c r="AH13" i="2" s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X5" i="2"/>
  <c r="AV5" i="2"/>
  <c r="AZ5" i="2" s="1"/>
  <c r="AO5" i="2"/>
  <c r="AM5" i="2"/>
  <c r="AQ5" i="2" s="1"/>
  <c r="AF5" i="2"/>
  <c r="AD5" i="2"/>
  <c r="AH5" i="2" s="1"/>
  <c r="Y5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U5" i="2"/>
  <c r="U6" i="2"/>
  <c r="U7" i="2"/>
  <c r="Y7" i="2" s="1"/>
  <c r="U8" i="2"/>
  <c r="U9" i="2"/>
  <c r="Y9" i="2" s="1"/>
  <c r="U10" i="2"/>
  <c r="U11" i="2"/>
  <c r="Y11" i="2" s="1"/>
  <c r="U12" i="2"/>
  <c r="U13" i="2"/>
  <c r="Y13" i="2" s="1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AD154" i="4" l="1"/>
  <c r="AG154" i="4" s="1"/>
  <c r="AD146" i="4"/>
  <c r="AD200" i="4"/>
  <c r="AG200" i="4" s="1"/>
  <c r="AD204" i="4"/>
  <c r="AD196" i="4"/>
  <c r="AE196" i="4" s="1"/>
  <c r="AD162" i="4"/>
  <c r="AD150" i="4"/>
  <c r="AG150" i="4" s="1"/>
  <c r="U203" i="4"/>
  <c r="AC195" i="4"/>
  <c r="M195" i="4"/>
  <c r="U191" i="4"/>
  <c r="Q5" i="4"/>
  <c r="U5" i="4"/>
  <c r="Y203" i="4"/>
  <c r="Y202" i="4"/>
  <c r="Y201" i="4"/>
  <c r="U199" i="4"/>
  <c r="U198" i="4"/>
  <c r="U197" i="4"/>
  <c r="Q195" i="4"/>
  <c r="Q194" i="4"/>
  <c r="U192" i="4"/>
  <c r="Y191" i="4"/>
  <c r="U190" i="4"/>
  <c r="Q186" i="4"/>
  <c r="Q184" i="4"/>
  <c r="AC183" i="4"/>
  <c r="M183" i="4"/>
  <c r="Y181" i="4"/>
  <c r="AC180" i="4"/>
  <c r="M180" i="4"/>
  <c r="U177" i="4"/>
  <c r="Y176" i="4"/>
  <c r="AC173" i="4"/>
  <c r="M173" i="4"/>
  <c r="Q172" i="4"/>
  <c r="AC171" i="4"/>
  <c r="M171" i="4"/>
  <c r="Y169" i="4"/>
  <c r="AC168" i="4"/>
  <c r="M168" i="4"/>
  <c r="Y167" i="4"/>
  <c r="U165" i="4"/>
  <c r="Y164" i="4"/>
  <c r="U163" i="4"/>
  <c r="Q161" i="4"/>
  <c r="U160" i="4"/>
  <c r="Q159" i="4"/>
  <c r="AC157" i="4"/>
  <c r="M157" i="4"/>
  <c r="Q156" i="4"/>
  <c r="AC155" i="4"/>
  <c r="M155" i="4"/>
  <c r="Y153" i="4"/>
  <c r="AC152" i="4"/>
  <c r="M152" i="4"/>
  <c r="Y151" i="4"/>
  <c r="U149" i="4"/>
  <c r="Y148" i="4"/>
  <c r="U147" i="4"/>
  <c r="Q145" i="4"/>
  <c r="U144" i="4"/>
  <c r="Q143" i="4"/>
  <c r="AC141" i="4"/>
  <c r="AC138" i="4"/>
  <c r="M138" i="4"/>
  <c r="AC137" i="4"/>
  <c r="M137" i="4"/>
  <c r="AC135" i="4"/>
  <c r="M135" i="4"/>
  <c r="Y133" i="4"/>
  <c r="Y131" i="4"/>
  <c r="Y130" i="4"/>
  <c r="AD117" i="4"/>
  <c r="AD107" i="4"/>
  <c r="AG107" i="4" s="1"/>
  <c r="AD103" i="4"/>
  <c r="AD97" i="4"/>
  <c r="AE97" i="4" s="1"/>
  <c r="AD77" i="4"/>
  <c r="AD158" i="4"/>
  <c r="AF158" i="4" s="1"/>
  <c r="AD142" i="4"/>
  <c r="AD99" i="4"/>
  <c r="AG99" i="4" s="1"/>
  <c r="AD95" i="4"/>
  <c r="AD85" i="4"/>
  <c r="AF85" i="4" s="1"/>
  <c r="Q203" i="4"/>
  <c r="Q202" i="4"/>
  <c r="Q201" i="4"/>
  <c r="AC199" i="4"/>
  <c r="M199" i="4"/>
  <c r="AC198" i="4"/>
  <c r="M198" i="4"/>
  <c r="AC197" i="4"/>
  <c r="M197" i="4"/>
  <c r="Y195" i="4"/>
  <c r="Y194" i="4"/>
  <c r="AC193" i="4"/>
  <c r="AC192" i="4"/>
  <c r="M192" i="4"/>
  <c r="Q191" i="4"/>
  <c r="AC190" i="4"/>
  <c r="M190" i="4"/>
  <c r="Y189" i="4"/>
  <c r="U187" i="4"/>
  <c r="Y186" i="4"/>
  <c r="U185" i="4"/>
  <c r="Y184" i="4"/>
  <c r="Q181" i="4"/>
  <c r="U180" i="4"/>
  <c r="Q179" i="4"/>
  <c r="AC177" i="4"/>
  <c r="M177" i="4"/>
  <c r="Q176" i="4"/>
  <c r="AC175" i="4"/>
  <c r="M175" i="4"/>
  <c r="U173" i="4"/>
  <c r="Y172" i="4"/>
  <c r="Q169" i="4"/>
  <c r="AD169" i="4" s="1"/>
  <c r="U168" i="4"/>
  <c r="AC165" i="4"/>
  <c r="M165" i="4"/>
  <c r="Q164" i="4"/>
  <c r="AC163" i="4"/>
  <c r="M163" i="4"/>
  <c r="Y161" i="4"/>
  <c r="AC160" i="4"/>
  <c r="M160" i="4"/>
  <c r="Y159" i="4"/>
  <c r="U157" i="4"/>
  <c r="Y156" i="4"/>
  <c r="U155" i="4"/>
  <c r="Q153" i="4"/>
  <c r="U152" i="4"/>
  <c r="Q151" i="4"/>
  <c r="AC149" i="4"/>
  <c r="M149" i="4"/>
  <c r="AD149" i="4" s="1"/>
  <c r="AE149" i="4" s="1"/>
  <c r="Q148" i="4"/>
  <c r="AC147" i="4"/>
  <c r="M147" i="4"/>
  <c r="Y145" i="4"/>
  <c r="AC144" i="4"/>
  <c r="M144" i="4"/>
  <c r="AD144" i="4" s="1"/>
  <c r="AE144" i="4" s="1"/>
  <c r="Y143" i="4"/>
  <c r="U141" i="4"/>
  <c r="Y140" i="4"/>
  <c r="U139" i="4"/>
  <c r="AD134" i="4"/>
  <c r="AE134" i="4" s="1"/>
  <c r="AC119" i="4"/>
  <c r="M119" i="4"/>
  <c r="AC118" i="4"/>
  <c r="M118" i="4"/>
  <c r="AD113" i="4"/>
  <c r="AE113" i="4" s="1"/>
  <c r="AD89" i="4"/>
  <c r="U202" i="4"/>
  <c r="U201" i="4"/>
  <c r="Q199" i="4"/>
  <c r="Q198" i="4"/>
  <c r="Q197" i="4"/>
  <c r="AC194" i="4"/>
  <c r="M194" i="4"/>
  <c r="Y187" i="4"/>
  <c r="U179" i="4"/>
  <c r="Q177" i="4"/>
  <c r="Q175" i="4"/>
  <c r="Y173" i="4"/>
  <c r="Y171" i="4"/>
  <c r="U169" i="4"/>
  <c r="U167" i="4"/>
  <c r="Q165" i="4"/>
  <c r="Q163" i="4"/>
  <c r="AC161" i="4"/>
  <c r="M161" i="4"/>
  <c r="AC159" i="4"/>
  <c r="M159" i="4"/>
  <c r="Y157" i="4"/>
  <c r="Y155" i="4"/>
  <c r="U153" i="4"/>
  <c r="U151" i="4"/>
  <c r="Q149" i="4"/>
  <c r="Q147" i="4"/>
  <c r="AC145" i="4"/>
  <c r="M145" i="4"/>
  <c r="AC143" i="4"/>
  <c r="M143" i="4"/>
  <c r="Y141" i="4"/>
  <c r="Y139" i="4"/>
  <c r="Y138" i="4"/>
  <c r="U130" i="4"/>
  <c r="AD130" i="4" s="1"/>
  <c r="U129" i="4"/>
  <c r="U127" i="4"/>
  <c r="Q120" i="4"/>
  <c r="AD115" i="4"/>
  <c r="AG115" i="4" s="1"/>
  <c r="AD111" i="4"/>
  <c r="AD105" i="4"/>
  <c r="AE105" i="4" s="1"/>
  <c r="M141" i="4"/>
  <c r="Q140" i="4"/>
  <c r="AC139" i="4"/>
  <c r="M139" i="4"/>
  <c r="Y137" i="4"/>
  <c r="AC136" i="4"/>
  <c r="M136" i="4"/>
  <c r="Y135" i="4"/>
  <c r="U133" i="4"/>
  <c r="Y132" i="4"/>
  <c r="U131" i="4"/>
  <c r="Q129" i="4"/>
  <c r="U128" i="4"/>
  <c r="Q127" i="4"/>
  <c r="Q126" i="4"/>
  <c r="AC124" i="4"/>
  <c r="M124" i="4"/>
  <c r="Q123" i="4"/>
  <c r="Q121" i="4"/>
  <c r="AC120" i="4"/>
  <c r="M120" i="4"/>
  <c r="Y118" i="4"/>
  <c r="U116" i="4"/>
  <c r="Q114" i="4"/>
  <c r="AC112" i="4"/>
  <c r="M112" i="4"/>
  <c r="Y110" i="4"/>
  <c r="U108" i="4"/>
  <c r="Q106" i="4"/>
  <c r="AC104" i="4"/>
  <c r="M104" i="4"/>
  <c r="Y102" i="4"/>
  <c r="U100" i="4"/>
  <c r="Q98" i="4"/>
  <c r="AC96" i="4"/>
  <c r="M96" i="4"/>
  <c r="Y94" i="4"/>
  <c r="U92" i="4"/>
  <c r="Y91" i="4"/>
  <c r="U90" i="4"/>
  <c r="Q88" i="4"/>
  <c r="U87" i="4"/>
  <c r="Q86" i="4"/>
  <c r="AC84" i="4"/>
  <c r="M84" i="4"/>
  <c r="Q83" i="4"/>
  <c r="AC82" i="4"/>
  <c r="M82" i="4"/>
  <c r="AC81" i="4"/>
  <c r="M81" i="4"/>
  <c r="AC80" i="4"/>
  <c r="M80" i="4"/>
  <c r="Q79" i="4"/>
  <c r="AC78" i="4"/>
  <c r="M78" i="4"/>
  <c r="Y76" i="4"/>
  <c r="AD43" i="4"/>
  <c r="AD32" i="4"/>
  <c r="AG32" i="4" s="1"/>
  <c r="AD24" i="4"/>
  <c r="AD12" i="4"/>
  <c r="AF12" i="4" s="1"/>
  <c r="Y116" i="4"/>
  <c r="U114" i="4"/>
  <c r="Q112" i="4"/>
  <c r="AC110" i="4"/>
  <c r="M110" i="4"/>
  <c r="Y108" i="4"/>
  <c r="U106" i="4"/>
  <c r="Q104" i="4"/>
  <c r="AC102" i="4"/>
  <c r="M102" i="4"/>
  <c r="Y100" i="4"/>
  <c r="U98" i="4"/>
  <c r="Q96" i="4"/>
  <c r="AC94" i="4"/>
  <c r="M94" i="4"/>
  <c r="Y92" i="4"/>
  <c r="Y90" i="4"/>
  <c r="U88" i="4"/>
  <c r="U86" i="4"/>
  <c r="Q84" i="4"/>
  <c r="Q82" i="4"/>
  <c r="Q81" i="4"/>
  <c r="Y62" i="4"/>
  <c r="AD16" i="4"/>
  <c r="AE16" i="4" s="1"/>
  <c r="AD8" i="4"/>
  <c r="Q137" i="4"/>
  <c r="U136" i="4"/>
  <c r="Q135" i="4"/>
  <c r="AC133" i="4"/>
  <c r="M133" i="4"/>
  <c r="AD133" i="4" s="1"/>
  <c r="AF133" i="4" s="1"/>
  <c r="Q132" i="4"/>
  <c r="AC131" i="4"/>
  <c r="M131" i="4"/>
  <c r="Y129" i="4"/>
  <c r="AC128" i="4"/>
  <c r="M128" i="4"/>
  <c r="Y127" i="4"/>
  <c r="M127" i="4"/>
  <c r="AD127" i="4" s="1"/>
  <c r="AF127" i="4" s="1"/>
  <c r="Y123" i="4"/>
  <c r="U122" i="4"/>
  <c r="Y121" i="4"/>
  <c r="Q118" i="4"/>
  <c r="AC116" i="4"/>
  <c r="M116" i="4"/>
  <c r="Y114" i="4"/>
  <c r="U112" i="4"/>
  <c r="Q110" i="4"/>
  <c r="AC108" i="4"/>
  <c r="M108" i="4"/>
  <c r="Y106" i="4"/>
  <c r="U104" i="4"/>
  <c r="Q102" i="4"/>
  <c r="AC100" i="4"/>
  <c r="M100" i="4"/>
  <c r="Y98" i="4"/>
  <c r="U96" i="4"/>
  <c r="Q94" i="4"/>
  <c r="AC92" i="4"/>
  <c r="M92" i="4"/>
  <c r="Q91" i="4"/>
  <c r="AC90" i="4"/>
  <c r="M90" i="4"/>
  <c r="Y88" i="4"/>
  <c r="AC87" i="4"/>
  <c r="M87" i="4"/>
  <c r="Y86" i="4"/>
  <c r="U84" i="4"/>
  <c r="Y83" i="4"/>
  <c r="U81" i="4"/>
  <c r="U80" i="4"/>
  <c r="Y79" i="4"/>
  <c r="AC62" i="4"/>
  <c r="AD62" i="4" s="1"/>
  <c r="AD50" i="4"/>
  <c r="AD109" i="4"/>
  <c r="AF109" i="4" s="1"/>
  <c r="AD101" i="4"/>
  <c r="AD93" i="4"/>
  <c r="AF93" i="4" s="1"/>
  <c r="Q73" i="4"/>
  <c r="Q71" i="4"/>
  <c r="Q69" i="4"/>
  <c r="Q67" i="4"/>
  <c r="Q65" i="4"/>
  <c r="AD54" i="4"/>
  <c r="AF54" i="4" s="1"/>
  <c r="AD46" i="4"/>
  <c r="AD42" i="4"/>
  <c r="AG42" i="4" s="1"/>
  <c r="AD28" i="4"/>
  <c r="U82" i="4"/>
  <c r="Q80" i="4"/>
  <c r="U79" i="4"/>
  <c r="Q78" i="4"/>
  <c r="AC76" i="4"/>
  <c r="M76" i="4"/>
  <c r="U73" i="4"/>
  <c r="Y72" i="4"/>
  <c r="Y70" i="4"/>
  <c r="Y68" i="4"/>
  <c r="Y66" i="4"/>
  <c r="Y64" i="4"/>
  <c r="Q61" i="4"/>
  <c r="U60" i="4"/>
  <c r="Q59" i="4"/>
  <c r="AC57" i="4"/>
  <c r="M57" i="4"/>
  <c r="Q56" i="4"/>
  <c r="AC55" i="4"/>
  <c r="M55" i="4"/>
  <c r="Y53" i="4"/>
  <c r="AC52" i="4"/>
  <c r="M52" i="4"/>
  <c r="Y51" i="4"/>
  <c r="U49" i="4"/>
  <c r="Y48" i="4"/>
  <c r="U47" i="4"/>
  <c r="Q45" i="4"/>
  <c r="Y40" i="4"/>
  <c r="U39" i="4"/>
  <c r="Y38" i="4"/>
  <c r="U37" i="4"/>
  <c r="Y36" i="4"/>
  <c r="Y34" i="4"/>
  <c r="U33" i="4"/>
  <c r="Q31" i="4"/>
  <c r="U30" i="4"/>
  <c r="Q29" i="4"/>
  <c r="AC27" i="4"/>
  <c r="M27" i="4"/>
  <c r="Q26" i="4"/>
  <c r="AC25" i="4"/>
  <c r="M25" i="4"/>
  <c r="Y23" i="4"/>
  <c r="AC22" i="4"/>
  <c r="M22" i="4"/>
  <c r="Y21" i="4"/>
  <c r="U19" i="4"/>
  <c r="Y18" i="4"/>
  <c r="U17" i="4"/>
  <c r="Q15" i="4"/>
  <c r="U14" i="4"/>
  <c r="Q13" i="4"/>
  <c r="AC11" i="4"/>
  <c r="M11" i="4"/>
  <c r="Q10" i="4"/>
  <c r="AC9" i="4"/>
  <c r="M9" i="4"/>
  <c r="Y7" i="4"/>
  <c r="AD58" i="4"/>
  <c r="Y33" i="4"/>
  <c r="U31" i="4"/>
  <c r="U29" i="4"/>
  <c r="Q27" i="4"/>
  <c r="Q25" i="4"/>
  <c r="AC23" i="4"/>
  <c r="M23" i="4"/>
  <c r="AC21" i="4"/>
  <c r="M21" i="4"/>
  <c r="Y19" i="4"/>
  <c r="Y17" i="4"/>
  <c r="U15" i="4"/>
  <c r="U13" i="4"/>
  <c r="Q11" i="4"/>
  <c r="Q9" i="4"/>
  <c r="AC7" i="4"/>
  <c r="M7" i="4"/>
  <c r="Q72" i="4"/>
  <c r="AC71" i="4"/>
  <c r="M71" i="4"/>
  <c r="Q70" i="4"/>
  <c r="AC69" i="4"/>
  <c r="M69" i="4"/>
  <c r="Q68" i="4"/>
  <c r="AC67" i="4"/>
  <c r="M67" i="4"/>
  <c r="Q66" i="4"/>
  <c r="AC65" i="4"/>
  <c r="M65" i="4"/>
  <c r="Q64" i="4"/>
  <c r="AC63" i="4"/>
  <c r="M63" i="4"/>
  <c r="Y61" i="4"/>
  <c r="AC60" i="4"/>
  <c r="M60" i="4"/>
  <c r="Y59" i="4"/>
  <c r="U57" i="4"/>
  <c r="Y56" i="4"/>
  <c r="U55" i="4"/>
  <c r="Q53" i="4"/>
  <c r="U52" i="4"/>
  <c r="Q51" i="4"/>
  <c r="AC49" i="4"/>
  <c r="M49" i="4"/>
  <c r="Q48" i="4"/>
  <c r="AC47" i="4"/>
  <c r="M47" i="4"/>
  <c r="Y45" i="4"/>
  <c r="AC41" i="4"/>
  <c r="M41" i="4"/>
  <c r="Q40" i="4"/>
  <c r="Q38" i="4"/>
  <c r="Q36" i="4"/>
  <c r="AC35" i="4"/>
  <c r="M35" i="4"/>
  <c r="Q34" i="4"/>
  <c r="AC33" i="4"/>
  <c r="M33" i="4"/>
  <c r="Y31" i="4"/>
  <c r="AC30" i="4"/>
  <c r="M30" i="4"/>
  <c r="Y29" i="4"/>
  <c r="U27" i="4"/>
  <c r="Y26" i="4"/>
  <c r="U25" i="4"/>
  <c r="Q23" i="4"/>
  <c r="U22" i="4"/>
  <c r="Q21" i="4"/>
  <c r="AC19" i="4"/>
  <c r="M19" i="4"/>
  <c r="Q18" i="4"/>
  <c r="AC17" i="4"/>
  <c r="M17" i="4"/>
  <c r="Y15" i="4"/>
  <c r="AC14" i="4"/>
  <c r="M14" i="4"/>
  <c r="Y13" i="4"/>
  <c r="U11" i="4"/>
  <c r="Y10" i="4"/>
  <c r="U9" i="4"/>
  <c r="Q7" i="4"/>
  <c r="AC61" i="4"/>
  <c r="M61" i="4"/>
  <c r="AC59" i="4"/>
  <c r="M59" i="4"/>
  <c r="Y57" i="4"/>
  <c r="Y55" i="4"/>
  <c r="U53" i="4"/>
  <c r="U51" i="4"/>
  <c r="Q49" i="4"/>
  <c r="Q47" i="4"/>
  <c r="AC45" i="4"/>
  <c r="Q39" i="4"/>
  <c r="Q37" i="4"/>
  <c r="Q35" i="4"/>
  <c r="M31" i="4"/>
  <c r="M29" i="4"/>
  <c r="AD20" i="4"/>
  <c r="AD6" i="4"/>
  <c r="AF6" i="4" s="1"/>
  <c r="AE204" i="4"/>
  <c r="AG204" i="4"/>
  <c r="AF204" i="4"/>
  <c r="AD199" i="4"/>
  <c r="AD198" i="4"/>
  <c r="AD197" i="4"/>
  <c r="AD192" i="4"/>
  <c r="AD190" i="4"/>
  <c r="AD195" i="4"/>
  <c r="AD194" i="4"/>
  <c r="AD186" i="4"/>
  <c r="AD184" i="4"/>
  <c r="AD203" i="4"/>
  <c r="AD202" i="4"/>
  <c r="AD201" i="4"/>
  <c r="AD191" i="4"/>
  <c r="AG149" i="4"/>
  <c r="Y193" i="4"/>
  <c r="AC189" i="4"/>
  <c r="M189" i="4"/>
  <c r="AD188" i="4"/>
  <c r="AD180" i="4"/>
  <c r="AD166" i="4"/>
  <c r="AD161" i="4"/>
  <c r="AD159" i="4"/>
  <c r="AD156" i="4"/>
  <c r="AF150" i="4"/>
  <c r="AD145" i="4"/>
  <c r="AD143" i="4"/>
  <c r="AD140" i="4"/>
  <c r="AG134" i="4"/>
  <c r="AD129" i="4"/>
  <c r="AD123" i="4"/>
  <c r="AD121" i="4"/>
  <c r="AD128" i="4"/>
  <c r="M193" i="4"/>
  <c r="Q189" i="4"/>
  <c r="AC187" i="4"/>
  <c r="M187" i="4"/>
  <c r="Y185" i="4"/>
  <c r="U183" i="4"/>
  <c r="Y179" i="4"/>
  <c r="AD178" i="4"/>
  <c r="AD176" i="4"/>
  <c r="U175" i="4"/>
  <c r="Q171" i="4"/>
  <c r="AD171" i="4" s="1"/>
  <c r="AC167" i="4"/>
  <c r="M167" i="4"/>
  <c r="AE162" i="4"/>
  <c r="AF162" i="4"/>
  <c r="AG162" i="4"/>
  <c r="AD157" i="4"/>
  <c r="AD155" i="4"/>
  <c r="AD152" i="4"/>
  <c r="AE146" i="4"/>
  <c r="AF146" i="4"/>
  <c r="AG146" i="4"/>
  <c r="AD141" i="4"/>
  <c r="AD139" i="4"/>
  <c r="AD136" i="4"/>
  <c r="AD182" i="4"/>
  <c r="AD170" i="4"/>
  <c r="AF154" i="4"/>
  <c r="AG133" i="4"/>
  <c r="AG127" i="4"/>
  <c r="Q193" i="4"/>
  <c r="U189" i="4"/>
  <c r="Q187" i="4"/>
  <c r="AC185" i="4"/>
  <c r="M185" i="4"/>
  <c r="Y183" i="4"/>
  <c r="U181" i="4"/>
  <c r="AD181" i="4" s="1"/>
  <c r="AC179" i="4"/>
  <c r="M179" i="4"/>
  <c r="Y175" i="4"/>
  <c r="AD174" i="4"/>
  <c r="AD172" i="4"/>
  <c r="U171" i="4"/>
  <c r="Q167" i="4"/>
  <c r="AD164" i="4"/>
  <c r="AE158" i="4"/>
  <c r="AD153" i="4"/>
  <c r="AD151" i="4"/>
  <c r="AD148" i="4"/>
  <c r="AE142" i="4"/>
  <c r="AF142" i="4"/>
  <c r="AG142" i="4"/>
  <c r="AD137" i="4"/>
  <c r="AD135" i="4"/>
  <c r="AD132" i="4"/>
  <c r="Y126" i="4"/>
  <c r="U124" i="4"/>
  <c r="AD119" i="4"/>
  <c r="AD116" i="4"/>
  <c r="AG111" i="4"/>
  <c r="AE111" i="4"/>
  <c r="AF111" i="4"/>
  <c r="AD108" i="4"/>
  <c r="AG103" i="4"/>
  <c r="AE103" i="4"/>
  <c r="AF103" i="4"/>
  <c r="AD100" i="4"/>
  <c r="AG95" i="4"/>
  <c r="AE95" i="4"/>
  <c r="AF95" i="4"/>
  <c r="AD92" i="4"/>
  <c r="AD90" i="4"/>
  <c r="AD87" i="4"/>
  <c r="AD76" i="4"/>
  <c r="AD125" i="4"/>
  <c r="AE117" i="4"/>
  <c r="AF117" i="4"/>
  <c r="AG117" i="4"/>
  <c r="AD114" i="4"/>
  <c r="AG109" i="4"/>
  <c r="AD106" i="4"/>
  <c r="AE101" i="4"/>
  <c r="AF101" i="4"/>
  <c r="AG101" i="4"/>
  <c r="AD98" i="4"/>
  <c r="AD88" i="4"/>
  <c r="AD86" i="4"/>
  <c r="AD83" i="4"/>
  <c r="AE77" i="4"/>
  <c r="AF77" i="4"/>
  <c r="AG77" i="4"/>
  <c r="AD72" i="4"/>
  <c r="AD70" i="4"/>
  <c r="AD68" i="4"/>
  <c r="AD66" i="4"/>
  <c r="Y122" i="4"/>
  <c r="U120" i="4"/>
  <c r="AE115" i="4"/>
  <c r="AD112" i="4"/>
  <c r="AE107" i="4"/>
  <c r="AD104" i="4"/>
  <c r="AE99" i="4"/>
  <c r="AD96" i="4"/>
  <c r="AE89" i="4"/>
  <c r="AF89" i="4"/>
  <c r="AG89" i="4"/>
  <c r="AD84" i="4"/>
  <c r="AD82" i="4"/>
  <c r="AD79" i="4"/>
  <c r="U126" i="4"/>
  <c r="AD126" i="4" s="1"/>
  <c r="Q124" i="4"/>
  <c r="AD124" i="4" s="1"/>
  <c r="AC122" i="4"/>
  <c r="M122" i="4"/>
  <c r="Y120" i="4"/>
  <c r="AD118" i="4"/>
  <c r="AF113" i="4"/>
  <c r="AD110" i="4"/>
  <c r="AF105" i="4"/>
  <c r="AD102" i="4"/>
  <c r="AF97" i="4"/>
  <c r="AD94" i="4"/>
  <c r="AD91" i="4"/>
  <c r="AE85" i="4"/>
  <c r="AG85" i="4"/>
  <c r="AD80" i="4"/>
  <c r="AD78" i="4"/>
  <c r="AC75" i="4"/>
  <c r="M75" i="4"/>
  <c r="M73" i="4"/>
  <c r="Y71" i="4"/>
  <c r="U69" i="4"/>
  <c r="AD64" i="4"/>
  <c r="U63" i="4"/>
  <c r="AD57" i="4"/>
  <c r="AD55" i="4"/>
  <c r="AD52" i="4"/>
  <c r="AE46" i="4"/>
  <c r="AF46" i="4"/>
  <c r="AG46" i="4"/>
  <c r="AD74" i="4"/>
  <c r="Y69" i="4"/>
  <c r="U67" i="4"/>
  <c r="AD67" i="4" s="1"/>
  <c r="AE58" i="4"/>
  <c r="AF58" i="4"/>
  <c r="AG58" i="4"/>
  <c r="AD53" i="4"/>
  <c r="AD51" i="4"/>
  <c r="AD48" i="4"/>
  <c r="AD40" i="4"/>
  <c r="AD38" i="4"/>
  <c r="AD36" i="4"/>
  <c r="U75" i="4"/>
  <c r="Y67" i="4"/>
  <c r="U65" i="4"/>
  <c r="AD60" i="4"/>
  <c r="AE54" i="4"/>
  <c r="AD49" i="4"/>
  <c r="AD47" i="4"/>
  <c r="AE43" i="4"/>
  <c r="AF43" i="4"/>
  <c r="AG43" i="4"/>
  <c r="Y75" i="4"/>
  <c r="Y73" i="4"/>
  <c r="U71" i="4"/>
  <c r="AD71" i="4" s="1"/>
  <c r="Y65" i="4"/>
  <c r="Q63" i="4"/>
  <c r="AD63" i="4" s="1"/>
  <c r="AD61" i="4"/>
  <c r="AD59" i="4"/>
  <c r="AD56" i="4"/>
  <c r="AE50" i="4"/>
  <c r="AF50" i="4"/>
  <c r="AG50" i="4"/>
  <c r="AE42" i="4"/>
  <c r="M45" i="4"/>
  <c r="AD45" i="4" s="1"/>
  <c r="U41" i="4"/>
  <c r="AC37" i="4"/>
  <c r="M37" i="4"/>
  <c r="Y35" i="4"/>
  <c r="AF32" i="4"/>
  <c r="AD27" i="4"/>
  <c r="AD25" i="4"/>
  <c r="AD22" i="4"/>
  <c r="AF16" i="4"/>
  <c r="AD11" i="4"/>
  <c r="AD9" i="4"/>
  <c r="AD44" i="4"/>
  <c r="AD34" i="4"/>
  <c r="AE28" i="4"/>
  <c r="AF28" i="4"/>
  <c r="AG28" i="4"/>
  <c r="AD23" i="4"/>
  <c r="AD21" i="4"/>
  <c r="AD18" i="4"/>
  <c r="AE12" i="4"/>
  <c r="AD7" i="4"/>
  <c r="Y39" i="4"/>
  <c r="AD33" i="4"/>
  <c r="AD30" i="4"/>
  <c r="AE24" i="4"/>
  <c r="AF24" i="4"/>
  <c r="AG24" i="4"/>
  <c r="AD19" i="4"/>
  <c r="AD17" i="4"/>
  <c r="AD14" i="4"/>
  <c r="AE8" i="4"/>
  <c r="AF8" i="4"/>
  <c r="Q41" i="4"/>
  <c r="AD41" i="4" s="1"/>
  <c r="AC39" i="4"/>
  <c r="M39" i="4"/>
  <c r="AD39" i="4" s="1"/>
  <c r="Y37" i="4"/>
  <c r="U35" i="4"/>
  <c r="AD35" i="4" s="1"/>
  <c r="AD31" i="4"/>
  <c r="AD29" i="4"/>
  <c r="AD26" i="4"/>
  <c r="AE20" i="4"/>
  <c r="AF20" i="4"/>
  <c r="AG20" i="4"/>
  <c r="AD15" i="4"/>
  <c r="AD13" i="4"/>
  <c r="AD10" i="4"/>
  <c r="AE6" i="4"/>
  <c r="AZ9" i="2"/>
  <c r="AZ7" i="2"/>
  <c r="AQ13" i="2"/>
  <c r="AH12" i="2"/>
  <c r="AQ7" i="2"/>
  <c r="AQ10" i="2"/>
  <c r="AQ6" i="2"/>
  <c r="AQ9" i="2"/>
  <c r="V5" i="4"/>
  <c r="Y5" i="4" s="1"/>
  <c r="Z5" i="4"/>
  <c r="AC5" i="4" s="1"/>
  <c r="Y12" i="2"/>
  <c r="Y10" i="2"/>
  <c r="Y8" i="2"/>
  <c r="Y6" i="2"/>
  <c r="Q16" i="2"/>
  <c r="Q20" i="2"/>
  <c r="Q32" i="2"/>
  <c r="Q36" i="2"/>
  <c r="Q48" i="2"/>
  <c r="Q52" i="2"/>
  <c r="Q64" i="2"/>
  <c r="Q68" i="2"/>
  <c r="Q80" i="2"/>
  <c r="Q84" i="2"/>
  <c r="Q96" i="2"/>
  <c r="Q100" i="2"/>
  <c r="Q112" i="2"/>
  <c r="Q116" i="2"/>
  <c r="Q128" i="2"/>
  <c r="Q132" i="2"/>
  <c r="Q144" i="2"/>
  <c r="Q152" i="2"/>
  <c r="Q160" i="2"/>
  <c r="Q168" i="2"/>
  <c r="Q176" i="2"/>
  <c r="Q184" i="2"/>
  <c r="Q192" i="2"/>
  <c r="Q200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M5" i="2"/>
  <c r="M6" i="2"/>
  <c r="M7" i="2"/>
  <c r="Q7" i="2" s="1"/>
  <c r="M8" i="2"/>
  <c r="Q8" i="2" s="1"/>
  <c r="M9" i="2"/>
  <c r="Q9" i="2" s="1"/>
  <c r="M10" i="2"/>
  <c r="M11" i="2"/>
  <c r="Q11" i="2" s="1"/>
  <c r="M12" i="2"/>
  <c r="Q12" i="2" s="1"/>
  <c r="M13" i="2"/>
  <c r="M14" i="2"/>
  <c r="Q14" i="2" s="1"/>
  <c r="M15" i="2"/>
  <c r="Q15" i="2" s="1"/>
  <c r="M16" i="2"/>
  <c r="M17" i="2"/>
  <c r="Q17" i="2" s="1"/>
  <c r="M18" i="2"/>
  <c r="Q18" i="2" s="1"/>
  <c r="M19" i="2"/>
  <c r="Q19" i="2" s="1"/>
  <c r="M20" i="2"/>
  <c r="M21" i="2"/>
  <c r="Q21" i="2" s="1"/>
  <c r="M22" i="2"/>
  <c r="Q22" i="2" s="1"/>
  <c r="M23" i="2"/>
  <c r="Q23" i="2" s="1"/>
  <c r="M24" i="2"/>
  <c r="Q24" i="2" s="1"/>
  <c r="M25" i="2"/>
  <c r="Q25" i="2" s="1"/>
  <c r="M26" i="2"/>
  <c r="Q26" i="2" s="1"/>
  <c r="M27" i="2"/>
  <c r="Q27" i="2" s="1"/>
  <c r="M28" i="2"/>
  <c r="Q28" i="2" s="1"/>
  <c r="M29" i="2"/>
  <c r="Q29" i="2" s="1"/>
  <c r="M30" i="2"/>
  <c r="Q30" i="2" s="1"/>
  <c r="M31" i="2"/>
  <c r="Q31" i="2" s="1"/>
  <c r="M32" i="2"/>
  <c r="M33" i="2"/>
  <c r="Q33" i="2" s="1"/>
  <c r="M34" i="2"/>
  <c r="Q34" i="2" s="1"/>
  <c r="M35" i="2"/>
  <c r="Q35" i="2" s="1"/>
  <c r="M36" i="2"/>
  <c r="M37" i="2"/>
  <c r="Q37" i="2" s="1"/>
  <c r="M38" i="2"/>
  <c r="Q38" i="2" s="1"/>
  <c r="M39" i="2"/>
  <c r="Q39" i="2" s="1"/>
  <c r="M40" i="2"/>
  <c r="Q40" i="2" s="1"/>
  <c r="M41" i="2"/>
  <c r="Q41" i="2" s="1"/>
  <c r="M42" i="2"/>
  <c r="Q42" i="2" s="1"/>
  <c r="M43" i="2"/>
  <c r="Q43" i="2" s="1"/>
  <c r="M44" i="2"/>
  <c r="Q44" i="2" s="1"/>
  <c r="M45" i="2"/>
  <c r="Q45" i="2" s="1"/>
  <c r="M46" i="2"/>
  <c r="Q46" i="2" s="1"/>
  <c r="M47" i="2"/>
  <c r="Q47" i="2" s="1"/>
  <c r="M48" i="2"/>
  <c r="M49" i="2"/>
  <c r="Q49" i="2" s="1"/>
  <c r="M50" i="2"/>
  <c r="Q50" i="2" s="1"/>
  <c r="M51" i="2"/>
  <c r="Q51" i="2" s="1"/>
  <c r="M52" i="2"/>
  <c r="M53" i="2"/>
  <c r="Q53" i="2" s="1"/>
  <c r="M54" i="2"/>
  <c r="Q54" i="2" s="1"/>
  <c r="M55" i="2"/>
  <c r="Q55" i="2" s="1"/>
  <c r="M56" i="2"/>
  <c r="Q56" i="2" s="1"/>
  <c r="M57" i="2"/>
  <c r="Q57" i="2" s="1"/>
  <c r="M58" i="2"/>
  <c r="Q58" i="2" s="1"/>
  <c r="M59" i="2"/>
  <c r="Q59" i="2" s="1"/>
  <c r="M60" i="2"/>
  <c r="Q60" i="2" s="1"/>
  <c r="M61" i="2"/>
  <c r="Q61" i="2" s="1"/>
  <c r="M62" i="2"/>
  <c r="Q62" i="2" s="1"/>
  <c r="M63" i="2"/>
  <c r="Q63" i="2" s="1"/>
  <c r="M64" i="2"/>
  <c r="M65" i="2"/>
  <c r="Q65" i="2" s="1"/>
  <c r="M66" i="2"/>
  <c r="Q66" i="2" s="1"/>
  <c r="M67" i="2"/>
  <c r="Q67" i="2" s="1"/>
  <c r="M68" i="2"/>
  <c r="M69" i="2"/>
  <c r="Q69" i="2" s="1"/>
  <c r="M70" i="2"/>
  <c r="Q70" i="2" s="1"/>
  <c r="M71" i="2"/>
  <c r="Q71" i="2" s="1"/>
  <c r="M72" i="2"/>
  <c r="Q72" i="2" s="1"/>
  <c r="M73" i="2"/>
  <c r="Q73" i="2" s="1"/>
  <c r="M74" i="2"/>
  <c r="Q74" i="2" s="1"/>
  <c r="M75" i="2"/>
  <c r="Q75" i="2" s="1"/>
  <c r="M76" i="2"/>
  <c r="Q76" i="2" s="1"/>
  <c r="M77" i="2"/>
  <c r="Q77" i="2" s="1"/>
  <c r="M78" i="2"/>
  <c r="Q78" i="2" s="1"/>
  <c r="M79" i="2"/>
  <c r="Q79" i="2" s="1"/>
  <c r="M80" i="2"/>
  <c r="M81" i="2"/>
  <c r="Q81" i="2" s="1"/>
  <c r="M82" i="2"/>
  <c r="Q82" i="2" s="1"/>
  <c r="M83" i="2"/>
  <c r="Q83" i="2" s="1"/>
  <c r="M84" i="2"/>
  <c r="M85" i="2"/>
  <c r="Q85" i="2" s="1"/>
  <c r="M86" i="2"/>
  <c r="Q86" i="2" s="1"/>
  <c r="M87" i="2"/>
  <c r="Q87" i="2" s="1"/>
  <c r="M88" i="2"/>
  <c r="Q88" i="2" s="1"/>
  <c r="M89" i="2"/>
  <c r="Q89" i="2" s="1"/>
  <c r="M90" i="2"/>
  <c r="Q90" i="2" s="1"/>
  <c r="M91" i="2"/>
  <c r="Q91" i="2" s="1"/>
  <c r="M92" i="2"/>
  <c r="Q92" i="2" s="1"/>
  <c r="M93" i="2"/>
  <c r="Q93" i="2" s="1"/>
  <c r="M94" i="2"/>
  <c r="Q94" i="2" s="1"/>
  <c r="M95" i="2"/>
  <c r="Q95" i="2" s="1"/>
  <c r="M96" i="2"/>
  <c r="M97" i="2"/>
  <c r="Q97" i="2" s="1"/>
  <c r="M98" i="2"/>
  <c r="Q98" i="2" s="1"/>
  <c r="M99" i="2"/>
  <c r="Q99" i="2" s="1"/>
  <c r="M100" i="2"/>
  <c r="M101" i="2"/>
  <c r="Q101" i="2" s="1"/>
  <c r="M102" i="2"/>
  <c r="Q102" i="2" s="1"/>
  <c r="M103" i="2"/>
  <c r="Q103" i="2" s="1"/>
  <c r="M104" i="2"/>
  <c r="Q104" i="2" s="1"/>
  <c r="M105" i="2"/>
  <c r="Q105" i="2" s="1"/>
  <c r="M106" i="2"/>
  <c r="Q106" i="2" s="1"/>
  <c r="M107" i="2"/>
  <c r="Q107" i="2" s="1"/>
  <c r="M108" i="2"/>
  <c r="Q108" i="2" s="1"/>
  <c r="M109" i="2"/>
  <c r="Q109" i="2" s="1"/>
  <c r="M110" i="2"/>
  <c r="Q110" i="2" s="1"/>
  <c r="M111" i="2"/>
  <c r="Q111" i="2" s="1"/>
  <c r="M112" i="2"/>
  <c r="M113" i="2"/>
  <c r="Q113" i="2" s="1"/>
  <c r="M114" i="2"/>
  <c r="Q114" i="2" s="1"/>
  <c r="M115" i="2"/>
  <c r="Q115" i="2" s="1"/>
  <c r="M116" i="2"/>
  <c r="M117" i="2"/>
  <c r="Q117" i="2" s="1"/>
  <c r="M118" i="2"/>
  <c r="Q118" i="2" s="1"/>
  <c r="M119" i="2"/>
  <c r="Q119" i="2" s="1"/>
  <c r="M120" i="2"/>
  <c r="Q120" i="2" s="1"/>
  <c r="M121" i="2"/>
  <c r="Q121" i="2" s="1"/>
  <c r="M122" i="2"/>
  <c r="Q122" i="2" s="1"/>
  <c r="M123" i="2"/>
  <c r="Q123" i="2" s="1"/>
  <c r="M124" i="2"/>
  <c r="Q124" i="2" s="1"/>
  <c r="M125" i="2"/>
  <c r="Q125" i="2" s="1"/>
  <c r="M126" i="2"/>
  <c r="Q126" i="2" s="1"/>
  <c r="M127" i="2"/>
  <c r="Q127" i="2" s="1"/>
  <c r="M128" i="2"/>
  <c r="M129" i="2"/>
  <c r="Q129" i="2" s="1"/>
  <c r="M130" i="2"/>
  <c r="Q130" i="2" s="1"/>
  <c r="M131" i="2"/>
  <c r="Q131" i="2" s="1"/>
  <c r="M132" i="2"/>
  <c r="M133" i="2"/>
  <c r="Q133" i="2" s="1"/>
  <c r="M134" i="2"/>
  <c r="Q134" i="2" s="1"/>
  <c r="M135" i="2"/>
  <c r="Q135" i="2" s="1"/>
  <c r="M136" i="2"/>
  <c r="Q136" i="2" s="1"/>
  <c r="M137" i="2"/>
  <c r="Q137" i="2" s="1"/>
  <c r="M138" i="2"/>
  <c r="Q138" i="2" s="1"/>
  <c r="M139" i="2"/>
  <c r="Q139" i="2" s="1"/>
  <c r="M140" i="2"/>
  <c r="Q140" i="2" s="1"/>
  <c r="M141" i="2"/>
  <c r="Q141" i="2" s="1"/>
  <c r="M142" i="2"/>
  <c r="Q142" i="2" s="1"/>
  <c r="M143" i="2"/>
  <c r="Q143" i="2" s="1"/>
  <c r="M144" i="2"/>
  <c r="M145" i="2"/>
  <c r="Q145" i="2" s="1"/>
  <c r="M146" i="2"/>
  <c r="Q146" i="2" s="1"/>
  <c r="M147" i="2"/>
  <c r="Q147" i="2" s="1"/>
  <c r="M148" i="2"/>
  <c r="Q148" i="2" s="1"/>
  <c r="M149" i="2"/>
  <c r="Q149" i="2" s="1"/>
  <c r="M150" i="2"/>
  <c r="Q150" i="2" s="1"/>
  <c r="M151" i="2"/>
  <c r="Q151" i="2" s="1"/>
  <c r="M152" i="2"/>
  <c r="M153" i="2"/>
  <c r="Q153" i="2" s="1"/>
  <c r="M154" i="2"/>
  <c r="Q154" i="2" s="1"/>
  <c r="M155" i="2"/>
  <c r="Q155" i="2" s="1"/>
  <c r="M156" i="2"/>
  <c r="Q156" i="2" s="1"/>
  <c r="M157" i="2"/>
  <c r="Q157" i="2" s="1"/>
  <c r="M158" i="2"/>
  <c r="Q158" i="2" s="1"/>
  <c r="M159" i="2"/>
  <c r="Q159" i="2" s="1"/>
  <c r="M160" i="2"/>
  <c r="M161" i="2"/>
  <c r="Q161" i="2" s="1"/>
  <c r="M162" i="2"/>
  <c r="Q162" i="2" s="1"/>
  <c r="M163" i="2"/>
  <c r="Q163" i="2" s="1"/>
  <c r="M164" i="2"/>
  <c r="Q164" i="2" s="1"/>
  <c r="M165" i="2"/>
  <c r="Q165" i="2" s="1"/>
  <c r="M166" i="2"/>
  <c r="Q166" i="2" s="1"/>
  <c r="M167" i="2"/>
  <c r="Q167" i="2" s="1"/>
  <c r="M168" i="2"/>
  <c r="M169" i="2"/>
  <c r="Q169" i="2" s="1"/>
  <c r="M170" i="2"/>
  <c r="Q170" i="2" s="1"/>
  <c r="M171" i="2"/>
  <c r="Q171" i="2" s="1"/>
  <c r="M172" i="2"/>
  <c r="Q172" i="2" s="1"/>
  <c r="M173" i="2"/>
  <c r="Q173" i="2" s="1"/>
  <c r="M174" i="2"/>
  <c r="Q174" i="2" s="1"/>
  <c r="M175" i="2"/>
  <c r="Q175" i="2" s="1"/>
  <c r="M176" i="2"/>
  <c r="M177" i="2"/>
  <c r="Q177" i="2" s="1"/>
  <c r="M178" i="2"/>
  <c r="Q178" i="2" s="1"/>
  <c r="M179" i="2"/>
  <c r="Q179" i="2" s="1"/>
  <c r="M180" i="2"/>
  <c r="Q180" i="2" s="1"/>
  <c r="M181" i="2"/>
  <c r="Q181" i="2" s="1"/>
  <c r="M182" i="2"/>
  <c r="Q182" i="2" s="1"/>
  <c r="M183" i="2"/>
  <c r="Q183" i="2" s="1"/>
  <c r="M184" i="2"/>
  <c r="M185" i="2"/>
  <c r="Q185" i="2" s="1"/>
  <c r="M186" i="2"/>
  <c r="Q186" i="2" s="1"/>
  <c r="M187" i="2"/>
  <c r="Q187" i="2" s="1"/>
  <c r="M188" i="2"/>
  <c r="Q188" i="2" s="1"/>
  <c r="M189" i="2"/>
  <c r="Q189" i="2" s="1"/>
  <c r="M190" i="2"/>
  <c r="Q190" i="2" s="1"/>
  <c r="M191" i="2"/>
  <c r="Q191" i="2" s="1"/>
  <c r="M192" i="2"/>
  <c r="M193" i="2"/>
  <c r="Q193" i="2" s="1"/>
  <c r="M194" i="2"/>
  <c r="Q194" i="2" s="1"/>
  <c r="M195" i="2"/>
  <c r="Q195" i="2" s="1"/>
  <c r="M196" i="2"/>
  <c r="Q196" i="2" s="1"/>
  <c r="M197" i="2"/>
  <c r="Q197" i="2" s="1"/>
  <c r="M198" i="2"/>
  <c r="Q198" i="2" s="1"/>
  <c r="M199" i="2"/>
  <c r="Q199" i="2" s="1"/>
  <c r="M200" i="2"/>
  <c r="M201" i="2"/>
  <c r="Q201" i="2" s="1"/>
  <c r="M202" i="2"/>
  <c r="Q202" i="2" s="1"/>
  <c r="M203" i="2"/>
  <c r="Q203" i="2" s="1"/>
  <c r="M204" i="2"/>
  <c r="Q204" i="2" s="1"/>
  <c r="AI4" i="4"/>
  <c r="AJ4" i="4"/>
  <c r="AK4" i="4"/>
  <c r="Z3" i="4"/>
  <c r="V3" i="4"/>
  <c r="R3" i="4"/>
  <c r="J3" i="4"/>
  <c r="N3" i="4"/>
  <c r="A5" i="4"/>
  <c r="Q5" i="2" l="1"/>
  <c r="J5" i="4"/>
  <c r="M5" i="4" s="1"/>
  <c r="AE109" i="4"/>
  <c r="AE127" i="4"/>
  <c r="AG54" i="4"/>
  <c r="AG158" i="4"/>
  <c r="AG144" i="4"/>
  <c r="AE200" i="4"/>
  <c r="AG93" i="4"/>
  <c r="AE93" i="4"/>
  <c r="AF134" i="4"/>
  <c r="AF196" i="4"/>
  <c r="AF144" i="4"/>
  <c r="AG196" i="4"/>
  <c r="AG16" i="4"/>
  <c r="AE32" i="4"/>
  <c r="AF42" i="4"/>
  <c r="AG97" i="4"/>
  <c r="AG105" i="4"/>
  <c r="AG113" i="4"/>
  <c r="AF99" i="4"/>
  <c r="AF107" i="4"/>
  <c r="AF115" i="4"/>
  <c r="AE133" i="4"/>
  <c r="AE154" i="4"/>
  <c r="AE150" i="4"/>
  <c r="AF149" i="4"/>
  <c r="AF200" i="4"/>
  <c r="AG130" i="4"/>
  <c r="AE130" i="4"/>
  <c r="AF130" i="4"/>
  <c r="AE62" i="4"/>
  <c r="AF62" i="4"/>
  <c r="AG62" i="4"/>
  <c r="AF169" i="4"/>
  <c r="AG169" i="4"/>
  <c r="AE169" i="4"/>
  <c r="AD179" i="4"/>
  <c r="AD185" i="4"/>
  <c r="AD131" i="4"/>
  <c r="AD147" i="4"/>
  <c r="AD160" i="4"/>
  <c r="AD177" i="4"/>
  <c r="AD173" i="4"/>
  <c r="AD175" i="4"/>
  <c r="AG175" i="4" s="1"/>
  <c r="AD183" i="4"/>
  <c r="AG183" i="4" s="1"/>
  <c r="AD165" i="4"/>
  <c r="AD138" i="4"/>
  <c r="AD81" i="4"/>
  <c r="AD163" i="4"/>
  <c r="AD168" i="4"/>
  <c r="AG35" i="4"/>
  <c r="AE35" i="4"/>
  <c r="AF35" i="4"/>
  <c r="AE63" i="4"/>
  <c r="AG63" i="4"/>
  <c r="AF63" i="4"/>
  <c r="AE126" i="4"/>
  <c r="AG126" i="4"/>
  <c r="AF126" i="4"/>
  <c r="AE171" i="4"/>
  <c r="AG171" i="4"/>
  <c r="AF171" i="4"/>
  <c r="AG181" i="4"/>
  <c r="AE181" i="4"/>
  <c r="AF181" i="4"/>
  <c r="AF183" i="4"/>
  <c r="AE71" i="4"/>
  <c r="AG71" i="4"/>
  <c r="AF71" i="4"/>
  <c r="AE67" i="4"/>
  <c r="AG67" i="4"/>
  <c r="AF67" i="4"/>
  <c r="AE29" i="4"/>
  <c r="AF29" i="4"/>
  <c r="AG29" i="4"/>
  <c r="AG39" i="4"/>
  <c r="AE39" i="4"/>
  <c r="AF39" i="4"/>
  <c r="AF19" i="4"/>
  <c r="AG19" i="4"/>
  <c r="AE19" i="4"/>
  <c r="AG30" i="4"/>
  <c r="AE30" i="4"/>
  <c r="AF30" i="4"/>
  <c r="AE21" i="4"/>
  <c r="AF21" i="4"/>
  <c r="AG21" i="4"/>
  <c r="AF11" i="4"/>
  <c r="AE11" i="4"/>
  <c r="AG22" i="4"/>
  <c r="AE22" i="4"/>
  <c r="AF22" i="4"/>
  <c r="AD65" i="4"/>
  <c r="AF38" i="4"/>
  <c r="AE38" i="4"/>
  <c r="AG38" i="4"/>
  <c r="AF53" i="4"/>
  <c r="AG53" i="4"/>
  <c r="AE53" i="4"/>
  <c r="AF57" i="4"/>
  <c r="AG57" i="4"/>
  <c r="AE57" i="4"/>
  <c r="AD73" i="4"/>
  <c r="AF80" i="4"/>
  <c r="AG80" i="4"/>
  <c r="AE80" i="4"/>
  <c r="AG91" i="4"/>
  <c r="AE91" i="4"/>
  <c r="AF91" i="4"/>
  <c r="AF72" i="4"/>
  <c r="AE72" i="4"/>
  <c r="AG72" i="4"/>
  <c r="AG83" i="4"/>
  <c r="AE83" i="4"/>
  <c r="AF83" i="4"/>
  <c r="AE90" i="4"/>
  <c r="AF90" i="4"/>
  <c r="AG90" i="4"/>
  <c r="AE151" i="4"/>
  <c r="AF151" i="4"/>
  <c r="AG151" i="4"/>
  <c r="AG172" i="4"/>
  <c r="AF172" i="4"/>
  <c r="AE172" i="4"/>
  <c r="AE155" i="4"/>
  <c r="AF155" i="4"/>
  <c r="AG155" i="4"/>
  <c r="AE159" i="4"/>
  <c r="AF159" i="4"/>
  <c r="AG159" i="4"/>
  <c r="AG180" i="4"/>
  <c r="AF180" i="4"/>
  <c r="AE180" i="4"/>
  <c r="AF202" i="4"/>
  <c r="AG202" i="4"/>
  <c r="AE202" i="4"/>
  <c r="AE195" i="4"/>
  <c r="AF195" i="4"/>
  <c r="AG195" i="4"/>
  <c r="AF190" i="4"/>
  <c r="AE190" i="4"/>
  <c r="AG190" i="4"/>
  <c r="AE199" i="4"/>
  <c r="AF199" i="4"/>
  <c r="AG199" i="4"/>
  <c r="AE10" i="4"/>
  <c r="AF10" i="4"/>
  <c r="AF31" i="4"/>
  <c r="AG31" i="4"/>
  <c r="AE31" i="4"/>
  <c r="AE33" i="4"/>
  <c r="AF33" i="4"/>
  <c r="AG33" i="4"/>
  <c r="AF23" i="4"/>
  <c r="AG23" i="4"/>
  <c r="AE23" i="4"/>
  <c r="AG34" i="4"/>
  <c r="AF34" i="4"/>
  <c r="AE34" i="4"/>
  <c r="AE25" i="4"/>
  <c r="AF25" i="4"/>
  <c r="AG25" i="4"/>
  <c r="AG56" i="4"/>
  <c r="AE56" i="4"/>
  <c r="AF56" i="4"/>
  <c r="AE47" i="4"/>
  <c r="AF47" i="4"/>
  <c r="AG47" i="4"/>
  <c r="AF40" i="4"/>
  <c r="AE40" i="4"/>
  <c r="AG40" i="4"/>
  <c r="AG64" i="4"/>
  <c r="AF64" i="4"/>
  <c r="AE64" i="4"/>
  <c r="AD75" i="4"/>
  <c r="AE94" i="4"/>
  <c r="AF94" i="4"/>
  <c r="AG94" i="4"/>
  <c r="AE102" i="4"/>
  <c r="AF102" i="4"/>
  <c r="AG102" i="4"/>
  <c r="AE110" i="4"/>
  <c r="AF110" i="4"/>
  <c r="AG110" i="4"/>
  <c r="AE118" i="4"/>
  <c r="AF118" i="4"/>
  <c r="AG118" i="4"/>
  <c r="AG124" i="4"/>
  <c r="AE124" i="4"/>
  <c r="AF124" i="4"/>
  <c r="AG79" i="4"/>
  <c r="AE79" i="4"/>
  <c r="AF79" i="4"/>
  <c r="AF66" i="4"/>
  <c r="AE66" i="4"/>
  <c r="AG66" i="4"/>
  <c r="AE86" i="4"/>
  <c r="AF86" i="4"/>
  <c r="AG86" i="4"/>
  <c r="AF92" i="4"/>
  <c r="AG92" i="4"/>
  <c r="AE92" i="4"/>
  <c r="AF100" i="4"/>
  <c r="AG100" i="4"/>
  <c r="AE100" i="4"/>
  <c r="AF108" i="4"/>
  <c r="AG108" i="4"/>
  <c r="AE108" i="4"/>
  <c r="AF116" i="4"/>
  <c r="AG116" i="4"/>
  <c r="AE116" i="4"/>
  <c r="AG132" i="4"/>
  <c r="AE132" i="4"/>
  <c r="AF132" i="4"/>
  <c r="AF153" i="4"/>
  <c r="AG153" i="4"/>
  <c r="AE153" i="4"/>
  <c r="AG164" i="4"/>
  <c r="AE164" i="4"/>
  <c r="AF164" i="4"/>
  <c r="AE174" i="4"/>
  <c r="AF174" i="4"/>
  <c r="AG174" i="4"/>
  <c r="AE170" i="4"/>
  <c r="AF170" i="4"/>
  <c r="AG170" i="4"/>
  <c r="AF182" i="4"/>
  <c r="AE182" i="4"/>
  <c r="AG182" i="4"/>
  <c r="AG136" i="4"/>
  <c r="AE136" i="4"/>
  <c r="AF136" i="4"/>
  <c r="AF157" i="4"/>
  <c r="AG157" i="4"/>
  <c r="AE157" i="4"/>
  <c r="AD167" i="4"/>
  <c r="AF129" i="4"/>
  <c r="AG129" i="4"/>
  <c r="AE129" i="4"/>
  <c r="AG140" i="4"/>
  <c r="AE140" i="4"/>
  <c r="AF140" i="4"/>
  <c r="AF161" i="4"/>
  <c r="AG161" i="4"/>
  <c r="AE161" i="4"/>
  <c r="AF188" i="4"/>
  <c r="AG188" i="4"/>
  <c r="AE188" i="4"/>
  <c r="AE203" i="4"/>
  <c r="AF203" i="4"/>
  <c r="AG203" i="4"/>
  <c r="AF184" i="4"/>
  <c r="AE184" i="4"/>
  <c r="AG184" i="4"/>
  <c r="AG192" i="4"/>
  <c r="AE192" i="4"/>
  <c r="AF192" i="4"/>
  <c r="AE13" i="4"/>
  <c r="AF13" i="4"/>
  <c r="AE41" i="4"/>
  <c r="AG41" i="4"/>
  <c r="AF41" i="4"/>
  <c r="AG14" i="4"/>
  <c r="AE14" i="4"/>
  <c r="AF14" i="4"/>
  <c r="AF44" i="4"/>
  <c r="AG44" i="4"/>
  <c r="AE44" i="4"/>
  <c r="AF27" i="4"/>
  <c r="AG27" i="4"/>
  <c r="AE27" i="4"/>
  <c r="AF45" i="4"/>
  <c r="AG45" i="4"/>
  <c r="AE45" i="4"/>
  <c r="AE59" i="4"/>
  <c r="AF59" i="4"/>
  <c r="AG59" i="4"/>
  <c r="AF49" i="4"/>
  <c r="AG49" i="4"/>
  <c r="AE49" i="4"/>
  <c r="AG60" i="4"/>
  <c r="AE60" i="4"/>
  <c r="AF60" i="4"/>
  <c r="AG48" i="4"/>
  <c r="AE48" i="4"/>
  <c r="AF48" i="4"/>
  <c r="AF74" i="4"/>
  <c r="AG74" i="4"/>
  <c r="AE74" i="4"/>
  <c r="AG52" i="4"/>
  <c r="AE52" i="4"/>
  <c r="AF52" i="4"/>
  <c r="AD69" i="4"/>
  <c r="AE82" i="4"/>
  <c r="AF82" i="4"/>
  <c r="AG82" i="4"/>
  <c r="AF68" i="4"/>
  <c r="AE68" i="4"/>
  <c r="AG68" i="4"/>
  <c r="AF88" i="4"/>
  <c r="AG88" i="4"/>
  <c r="AE88" i="4"/>
  <c r="AE98" i="4"/>
  <c r="AF98" i="4"/>
  <c r="AG98" i="4"/>
  <c r="AE106" i="4"/>
  <c r="AF106" i="4"/>
  <c r="AG106" i="4"/>
  <c r="AE114" i="4"/>
  <c r="AF114" i="4"/>
  <c r="AG114" i="4"/>
  <c r="AF125" i="4"/>
  <c r="AG125" i="4"/>
  <c r="AE125" i="4"/>
  <c r="AF119" i="4"/>
  <c r="AE119" i="4"/>
  <c r="AG119" i="4"/>
  <c r="AE135" i="4"/>
  <c r="AF135" i="4"/>
  <c r="AG135" i="4"/>
  <c r="AE139" i="4"/>
  <c r="AF139" i="4"/>
  <c r="AG139" i="4"/>
  <c r="AG176" i="4"/>
  <c r="AF176" i="4"/>
  <c r="AE176" i="4"/>
  <c r="AD193" i="4"/>
  <c r="AF121" i="4"/>
  <c r="AE121" i="4"/>
  <c r="AG121" i="4"/>
  <c r="AE143" i="4"/>
  <c r="AF143" i="4"/>
  <c r="AG143" i="4"/>
  <c r="AE166" i="4"/>
  <c r="AF166" i="4"/>
  <c r="AG166" i="4"/>
  <c r="AD189" i="4"/>
  <c r="AE191" i="4"/>
  <c r="AG191" i="4"/>
  <c r="AF191" i="4"/>
  <c r="AF186" i="4"/>
  <c r="AE186" i="4"/>
  <c r="AG186" i="4"/>
  <c r="AG197" i="4"/>
  <c r="AF197" i="4"/>
  <c r="AE197" i="4"/>
  <c r="AF15" i="4"/>
  <c r="AG15" i="4"/>
  <c r="AE15" i="4"/>
  <c r="AG26" i="4"/>
  <c r="AE26" i="4"/>
  <c r="AF26" i="4"/>
  <c r="AE17" i="4"/>
  <c r="AF17" i="4"/>
  <c r="AG17" i="4"/>
  <c r="AF7" i="4"/>
  <c r="AE7" i="4"/>
  <c r="AG18" i="4"/>
  <c r="AE18" i="4"/>
  <c r="AF18" i="4"/>
  <c r="AE9" i="4"/>
  <c r="AF9" i="4"/>
  <c r="AD37" i="4"/>
  <c r="AF61" i="4"/>
  <c r="AG61" i="4"/>
  <c r="AE61" i="4"/>
  <c r="AF36" i="4"/>
  <c r="AE36" i="4"/>
  <c r="AG36" i="4"/>
  <c r="AE51" i="4"/>
  <c r="AF51" i="4"/>
  <c r="AG51" i="4"/>
  <c r="AE55" i="4"/>
  <c r="AF55" i="4"/>
  <c r="AG55" i="4"/>
  <c r="AE78" i="4"/>
  <c r="AF78" i="4"/>
  <c r="AG78" i="4"/>
  <c r="AD122" i="4"/>
  <c r="AF84" i="4"/>
  <c r="AG84" i="4"/>
  <c r="AE84" i="4"/>
  <c r="AF96" i="4"/>
  <c r="AG96" i="4"/>
  <c r="AE96" i="4"/>
  <c r="AF104" i="4"/>
  <c r="AG104" i="4"/>
  <c r="AE104" i="4"/>
  <c r="AF112" i="4"/>
  <c r="AG112" i="4"/>
  <c r="AE112" i="4"/>
  <c r="AD120" i="4"/>
  <c r="AF70" i="4"/>
  <c r="AG70" i="4"/>
  <c r="AE70" i="4"/>
  <c r="AF76" i="4"/>
  <c r="AG76" i="4"/>
  <c r="AE76" i="4"/>
  <c r="AG87" i="4"/>
  <c r="AE87" i="4"/>
  <c r="AF87" i="4"/>
  <c r="AF137" i="4"/>
  <c r="AG137" i="4"/>
  <c r="AE137" i="4"/>
  <c r="AG148" i="4"/>
  <c r="AE148" i="4"/>
  <c r="AF148" i="4"/>
  <c r="AE179" i="4"/>
  <c r="AG179" i="4"/>
  <c r="AF179" i="4"/>
  <c r="AG185" i="4"/>
  <c r="AE185" i="4"/>
  <c r="AF185" i="4"/>
  <c r="AF141" i="4"/>
  <c r="AG141" i="4"/>
  <c r="AE141" i="4"/>
  <c r="AG152" i="4"/>
  <c r="AE152" i="4"/>
  <c r="AF152" i="4"/>
  <c r="AE178" i="4"/>
  <c r="AF178" i="4"/>
  <c r="AG178" i="4"/>
  <c r="AD187" i="4"/>
  <c r="AG128" i="4"/>
  <c r="AE128" i="4"/>
  <c r="AF128" i="4"/>
  <c r="AF123" i="4"/>
  <c r="AE123" i="4"/>
  <c r="AG123" i="4"/>
  <c r="AF145" i="4"/>
  <c r="AG145" i="4"/>
  <c r="AE145" i="4"/>
  <c r="AG156" i="4"/>
  <c r="AE156" i="4"/>
  <c r="AF156" i="4"/>
  <c r="AG201" i="4"/>
  <c r="AE201" i="4"/>
  <c r="AF201" i="4"/>
  <c r="AF194" i="4"/>
  <c r="AE194" i="4"/>
  <c r="AG194" i="4"/>
  <c r="AF198" i="4"/>
  <c r="AE198" i="4"/>
  <c r="AG198" i="4"/>
  <c r="AD5" i="4"/>
  <c r="AE5" i="4" s="1"/>
  <c r="Q13" i="2"/>
  <c r="Q10" i="2"/>
  <c r="Q6" i="2"/>
  <c r="C6" i="2"/>
  <c r="D6" i="2"/>
  <c r="E6" i="2"/>
  <c r="F6" i="2"/>
  <c r="G6" i="2"/>
  <c r="H6" i="2"/>
  <c r="I6" i="2"/>
  <c r="C7" i="2"/>
  <c r="D7" i="2"/>
  <c r="E7" i="2"/>
  <c r="F7" i="2"/>
  <c r="G7" i="2"/>
  <c r="H7" i="2"/>
  <c r="I7" i="2"/>
  <c r="C8" i="2"/>
  <c r="D8" i="2"/>
  <c r="E8" i="2"/>
  <c r="F8" i="2"/>
  <c r="G8" i="2"/>
  <c r="H8" i="2"/>
  <c r="I8" i="2"/>
  <c r="C9" i="2"/>
  <c r="D9" i="2"/>
  <c r="E9" i="2"/>
  <c r="F9" i="2"/>
  <c r="G9" i="2"/>
  <c r="H9" i="2"/>
  <c r="I9" i="2"/>
  <c r="C10" i="2"/>
  <c r="D10" i="2"/>
  <c r="E10" i="2"/>
  <c r="F10" i="2"/>
  <c r="G10" i="2"/>
  <c r="H10" i="2"/>
  <c r="I1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C29" i="2"/>
  <c r="D29" i="2"/>
  <c r="E29" i="2"/>
  <c r="F29" i="2"/>
  <c r="G29" i="2"/>
  <c r="H29" i="2"/>
  <c r="I29" i="2"/>
  <c r="C30" i="2"/>
  <c r="D30" i="2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41" i="2"/>
  <c r="D41" i="2"/>
  <c r="E41" i="2"/>
  <c r="F41" i="2"/>
  <c r="G41" i="2"/>
  <c r="H41" i="2"/>
  <c r="I41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F44" i="2"/>
  <c r="G44" i="2"/>
  <c r="H44" i="2"/>
  <c r="I44" i="2"/>
  <c r="C45" i="2"/>
  <c r="D45" i="2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49" i="2"/>
  <c r="D49" i="2"/>
  <c r="E49" i="2"/>
  <c r="F49" i="2"/>
  <c r="G49" i="2"/>
  <c r="H49" i="2"/>
  <c r="I49" i="2"/>
  <c r="C50" i="2"/>
  <c r="D50" i="2"/>
  <c r="E50" i="2"/>
  <c r="F50" i="2"/>
  <c r="G50" i="2"/>
  <c r="H50" i="2"/>
  <c r="I50" i="2"/>
  <c r="C51" i="2"/>
  <c r="D51" i="2"/>
  <c r="E51" i="2"/>
  <c r="F51" i="2"/>
  <c r="G51" i="2"/>
  <c r="H51" i="2"/>
  <c r="I51" i="2"/>
  <c r="C52" i="2"/>
  <c r="D52" i="2"/>
  <c r="E52" i="2"/>
  <c r="F52" i="2"/>
  <c r="G52" i="2"/>
  <c r="H52" i="2"/>
  <c r="I52" i="2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58" i="2"/>
  <c r="D58" i="2"/>
  <c r="E58" i="2"/>
  <c r="F58" i="2"/>
  <c r="G58" i="2"/>
  <c r="H58" i="2"/>
  <c r="I58" i="2"/>
  <c r="C59" i="2"/>
  <c r="D59" i="2"/>
  <c r="E59" i="2"/>
  <c r="F59" i="2"/>
  <c r="G59" i="2"/>
  <c r="H59" i="2"/>
  <c r="I59" i="2"/>
  <c r="C60" i="2"/>
  <c r="D60" i="2"/>
  <c r="E60" i="2"/>
  <c r="F60" i="2"/>
  <c r="G60" i="2"/>
  <c r="H60" i="2"/>
  <c r="I60" i="2"/>
  <c r="C61" i="2"/>
  <c r="D61" i="2"/>
  <c r="E61" i="2"/>
  <c r="F61" i="2"/>
  <c r="G61" i="2"/>
  <c r="H61" i="2"/>
  <c r="I61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73" i="2"/>
  <c r="D73" i="2"/>
  <c r="E73" i="2"/>
  <c r="F73" i="2"/>
  <c r="G73" i="2"/>
  <c r="H73" i="2"/>
  <c r="I73" i="2"/>
  <c r="C74" i="2"/>
  <c r="D74" i="2"/>
  <c r="E74" i="2"/>
  <c r="F74" i="2"/>
  <c r="G74" i="2"/>
  <c r="H74" i="2"/>
  <c r="I74" i="2"/>
  <c r="C75" i="2"/>
  <c r="D75" i="2"/>
  <c r="E75" i="2"/>
  <c r="F75" i="2"/>
  <c r="G75" i="2"/>
  <c r="H75" i="2"/>
  <c r="I75" i="2"/>
  <c r="C76" i="2"/>
  <c r="D76" i="2"/>
  <c r="E76" i="2"/>
  <c r="F76" i="2"/>
  <c r="G76" i="2"/>
  <c r="H76" i="2"/>
  <c r="I76" i="2"/>
  <c r="C77" i="2"/>
  <c r="D77" i="2"/>
  <c r="E77" i="2"/>
  <c r="F77" i="2"/>
  <c r="G77" i="2"/>
  <c r="H77" i="2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80" i="2"/>
  <c r="D80" i="2"/>
  <c r="E80" i="2"/>
  <c r="F80" i="2"/>
  <c r="G80" i="2"/>
  <c r="H80" i="2"/>
  <c r="I80" i="2"/>
  <c r="C81" i="2"/>
  <c r="D81" i="2"/>
  <c r="E81" i="2"/>
  <c r="F81" i="2"/>
  <c r="G81" i="2"/>
  <c r="H81" i="2"/>
  <c r="I81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5" i="2"/>
  <c r="D85" i="2"/>
  <c r="E85" i="2"/>
  <c r="F85" i="2"/>
  <c r="G85" i="2"/>
  <c r="H85" i="2"/>
  <c r="I85" i="2"/>
  <c r="C86" i="2"/>
  <c r="D86" i="2"/>
  <c r="E86" i="2"/>
  <c r="F86" i="2"/>
  <c r="G86" i="2"/>
  <c r="H86" i="2"/>
  <c r="I86" i="2"/>
  <c r="C87" i="2"/>
  <c r="D87" i="2"/>
  <c r="E87" i="2"/>
  <c r="F87" i="2"/>
  <c r="G87" i="2"/>
  <c r="H87" i="2"/>
  <c r="I87" i="2"/>
  <c r="C88" i="2"/>
  <c r="D88" i="2"/>
  <c r="E88" i="2"/>
  <c r="F88" i="2"/>
  <c r="G88" i="2"/>
  <c r="H88" i="2"/>
  <c r="I88" i="2"/>
  <c r="C89" i="2"/>
  <c r="D89" i="2"/>
  <c r="E89" i="2"/>
  <c r="F89" i="2"/>
  <c r="G89" i="2"/>
  <c r="H89" i="2"/>
  <c r="I89" i="2"/>
  <c r="C90" i="2"/>
  <c r="D90" i="2"/>
  <c r="E90" i="2"/>
  <c r="F90" i="2"/>
  <c r="G90" i="2"/>
  <c r="H90" i="2"/>
  <c r="I90" i="2"/>
  <c r="C91" i="2"/>
  <c r="D91" i="2"/>
  <c r="E91" i="2"/>
  <c r="F91" i="2"/>
  <c r="G91" i="2"/>
  <c r="H91" i="2"/>
  <c r="I91" i="2"/>
  <c r="C92" i="2"/>
  <c r="D92" i="2"/>
  <c r="E92" i="2"/>
  <c r="F92" i="2"/>
  <c r="G92" i="2"/>
  <c r="H92" i="2"/>
  <c r="I92" i="2"/>
  <c r="C93" i="2"/>
  <c r="D93" i="2"/>
  <c r="E93" i="2"/>
  <c r="F93" i="2"/>
  <c r="G93" i="2"/>
  <c r="H93" i="2"/>
  <c r="I93" i="2"/>
  <c r="C94" i="2"/>
  <c r="D94" i="2"/>
  <c r="E94" i="2"/>
  <c r="F94" i="2"/>
  <c r="G94" i="2"/>
  <c r="H94" i="2"/>
  <c r="I94" i="2"/>
  <c r="C95" i="2"/>
  <c r="D95" i="2"/>
  <c r="E95" i="2"/>
  <c r="F95" i="2"/>
  <c r="G95" i="2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0" i="2"/>
  <c r="D100" i="2"/>
  <c r="E100" i="2"/>
  <c r="F100" i="2"/>
  <c r="G100" i="2"/>
  <c r="H100" i="2"/>
  <c r="I100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103" i="2"/>
  <c r="D103" i="2"/>
  <c r="E103" i="2"/>
  <c r="F103" i="2"/>
  <c r="G103" i="2"/>
  <c r="H103" i="2"/>
  <c r="I103" i="2"/>
  <c r="C104" i="2"/>
  <c r="D104" i="2"/>
  <c r="E104" i="2"/>
  <c r="F104" i="2"/>
  <c r="G104" i="2"/>
  <c r="H104" i="2"/>
  <c r="I104" i="2"/>
  <c r="C105" i="2"/>
  <c r="D105" i="2"/>
  <c r="E105" i="2"/>
  <c r="F105" i="2"/>
  <c r="G105" i="2"/>
  <c r="H105" i="2"/>
  <c r="I105" i="2"/>
  <c r="C106" i="2"/>
  <c r="D106" i="2"/>
  <c r="E106" i="2"/>
  <c r="F106" i="2"/>
  <c r="G106" i="2"/>
  <c r="H106" i="2"/>
  <c r="I106" i="2"/>
  <c r="C107" i="2"/>
  <c r="D107" i="2"/>
  <c r="E107" i="2"/>
  <c r="F107" i="2"/>
  <c r="G107" i="2"/>
  <c r="H107" i="2"/>
  <c r="I107" i="2"/>
  <c r="C108" i="2"/>
  <c r="D108" i="2"/>
  <c r="E108" i="2"/>
  <c r="F108" i="2"/>
  <c r="G108" i="2"/>
  <c r="H108" i="2"/>
  <c r="I108" i="2"/>
  <c r="C109" i="2"/>
  <c r="D109" i="2"/>
  <c r="E109" i="2"/>
  <c r="F109" i="2"/>
  <c r="G109" i="2"/>
  <c r="H109" i="2"/>
  <c r="I109" i="2"/>
  <c r="C110" i="2"/>
  <c r="D110" i="2"/>
  <c r="E110" i="2"/>
  <c r="F110" i="2"/>
  <c r="G110" i="2"/>
  <c r="H110" i="2"/>
  <c r="I110" i="2"/>
  <c r="C111" i="2"/>
  <c r="D111" i="2"/>
  <c r="E111" i="2"/>
  <c r="F111" i="2"/>
  <c r="G111" i="2"/>
  <c r="H111" i="2"/>
  <c r="I111" i="2"/>
  <c r="C112" i="2"/>
  <c r="D112" i="2"/>
  <c r="E112" i="2"/>
  <c r="F112" i="2"/>
  <c r="G112" i="2"/>
  <c r="H112" i="2"/>
  <c r="I112" i="2"/>
  <c r="C113" i="2"/>
  <c r="D113" i="2"/>
  <c r="E113" i="2"/>
  <c r="F113" i="2"/>
  <c r="G113" i="2"/>
  <c r="H113" i="2"/>
  <c r="I113" i="2"/>
  <c r="C114" i="2"/>
  <c r="D114" i="2"/>
  <c r="E114" i="2"/>
  <c r="F114" i="2"/>
  <c r="G114" i="2"/>
  <c r="H114" i="2"/>
  <c r="I114" i="2"/>
  <c r="C115" i="2"/>
  <c r="D115" i="2"/>
  <c r="E115" i="2"/>
  <c r="F115" i="2"/>
  <c r="G115" i="2"/>
  <c r="H115" i="2"/>
  <c r="I115" i="2"/>
  <c r="C116" i="2"/>
  <c r="D116" i="2"/>
  <c r="E116" i="2"/>
  <c r="F116" i="2"/>
  <c r="G116" i="2"/>
  <c r="H116" i="2"/>
  <c r="I116" i="2"/>
  <c r="C117" i="2"/>
  <c r="D117" i="2"/>
  <c r="E117" i="2"/>
  <c r="F117" i="2"/>
  <c r="G117" i="2"/>
  <c r="H117" i="2"/>
  <c r="I117" i="2"/>
  <c r="C118" i="2"/>
  <c r="D118" i="2"/>
  <c r="E118" i="2"/>
  <c r="F118" i="2"/>
  <c r="G118" i="2"/>
  <c r="H118" i="2"/>
  <c r="I118" i="2"/>
  <c r="C119" i="2"/>
  <c r="D119" i="2"/>
  <c r="E119" i="2"/>
  <c r="F119" i="2"/>
  <c r="G119" i="2"/>
  <c r="H119" i="2"/>
  <c r="I119" i="2"/>
  <c r="C120" i="2"/>
  <c r="D120" i="2"/>
  <c r="E120" i="2"/>
  <c r="F120" i="2"/>
  <c r="G120" i="2"/>
  <c r="H120" i="2"/>
  <c r="I120" i="2"/>
  <c r="C121" i="2"/>
  <c r="D121" i="2"/>
  <c r="E121" i="2"/>
  <c r="F121" i="2"/>
  <c r="G121" i="2"/>
  <c r="H121" i="2"/>
  <c r="I121" i="2"/>
  <c r="C122" i="2"/>
  <c r="D122" i="2"/>
  <c r="E122" i="2"/>
  <c r="F122" i="2"/>
  <c r="G122" i="2"/>
  <c r="H122" i="2"/>
  <c r="I122" i="2"/>
  <c r="C123" i="2"/>
  <c r="D123" i="2"/>
  <c r="E123" i="2"/>
  <c r="F123" i="2"/>
  <c r="G123" i="2"/>
  <c r="H123" i="2"/>
  <c r="I123" i="2"/>
  <c r="C124" i="2"/>
  <c r="D124" i="2"/>
  <c r="E124" i="2"/>
  <c r="F124" i="2"/>
  <c r="G124" i="2"/>
  <c r="H124" i="2"/>
  <c r="I124" i="2"/>
  <c r="C125" i="2"/>
  <c r="D125" i="2"/>
  <c r="E125" i="2"/>
  <c r="F125" i="2"/>
  <c r="G125" i="2"/>
  <c r="H125" i="2"/>
  <c r="I125" i="2"/>
  <c r="C126" i="2"/>
  <c r="D126" i="2"/>
  <c r="E126" i="2"/>
  <c r="F126" i="2"/>
  <c r="G126" i="2"/>
  <c r="H126" i="2"/>
  <c r="I126" i="2"/>
  <c r="C127" i="2"/>
  <c r="D127" i="2"/>
  <c r="E127" i="2"/>
  <c r="F127" i="2"/>
  <c r="G127" i="2"/>
  <c r="H127" i="2"/>
  <c r="I127" i="2"/>
  <c r="C128" i="2"/>
  <c r="D128" i="2"/>
  <c r="E128" i="2"/>
  <c r="F128" i="2"/>
  <c r="G128" i="2"/>
  <c r="H128" i="2"/>
  <c r="I128" i="2"/>
  <c r="C129" i="2"/>
  <c r="D129" i="2"/>
  <c r="E129" i="2"/>
  <c r="F129" i="2"/>
  <c r="G129" i="2"/>
  <c r="H129" i="2"/>
  <c r="I129" i="2"/>
  <c r="C130" i="2"/>
  <c r="D130" i="2"/>
  <c r="E130" i="2"/>
  <c r="F130" i="2"/>
  <c r="G130" i="2"/>
  <c r="H130" i="2"/>
  <c r="I130" i="2"/>
  <c r="C131" i="2"/>
  <c r="D131" i="2"/>
  <c r="E131" i="2"/>
  <c r="F131" i="2"/>
  <c r="G131" i="2"/>
  <c r="H131" i="2"/>
  <c r="I131" i="2"/>
  <c r="C132" i="2"/>
  <c r="D132" i="2"/>
  <c r="E132" i="2"/>
  <c r="F132" i="2"/>
  <c r="G132" i="2"/>
  <c r="H132" i="2"/>
  <c r="I132" i="2"/>
  <c r="C133" i="2"/>
  <c r="D133" i="2"/>
  <c r="E133" i="2"/>
  <c r="F133" i="2"/>
  <c r="G133" i="2"/>
  <c r="H133" i="2"/>
  <c r="I133" i="2"/>
  <c r="C134" i="2"/>
  <c r="D134" i="2"/>
  <c r="E134" i="2"/>
  <c r="F134" i="2"/>
  <c r="G134" i="2"/>
  <c r="H134" i="2"/>
  <c r="I134" i="2"/>
  <c r="C135" i="2"/>
  <c r="D135" i="2"/>
  <c r="E135" i="2"/>
  <c r="F135" i="2"/>
  <c r="G135" i="2"/>
  <c r="H135" i="2"/>
  <c r="I135" i="2"/>
  <c r="C136" i="2"/>
  <c r="D136" i="2"/>
  <c r="E136" i="2"/>
  <c r="F136" i="2"/>
  <c r="G136" i="2"/>
  <c r="H136" i="2"/>
  <c r="I136" i="2"/>
  <c r="C137" i="2"/>
  <c r="D137" i="2"/>
  <c r="E137" i="2"/>
  <c r="F137" i="2"/>
  <c r="G137" i="2"/>
  <c r="H137" i="2"/>
  <c r="I137" i="2"/>
  <c r="C138" i="2"/>
  <c r="D138" i="2"/>
  <c r="E138" i="2"/>
  <c r="F138" i="2"/>
  <c r="G138" i="2"/>
  <c r="H138" i="2"/>
  <c r="I138" i="2"/>
  <c r="C139" i="2"/>
  <c r="D139" i="2"/>
  <c r="E139" i="2"/>
  <c r="F139" i="2"/>
  <c r="G139" i="2"/>
  <c r="H139" i="2"/>
  <c r="I139" i="2"/>
  <c r="C140" i="2"/>
  <c r="D140" i="2"/>
  <c r="E140" i="2"/>
  <c r="F140" i="2"/>
  <c r="G140" i="2"/>
  <c r="H140" i="2"/>
  <c r="I140" i="2"/>
  <c r="C141" i="2"/>
  <c r="D141" i="2"/>
  <c r="E141" i="2"/>
  <c r="F141" i="2"/>
  <c r="G141" i="2"/>
  <c r="H141" i="2"/>
  <c r="I141" i="2"/>
  <c r="C142" i="2"/>
  <c r="D142" i="2"/>
  <c r="E142" i="2"/>
  <c r="F142" i="2"/>
  <c r="G142" i="2"/>
  <c r="H142" i="2"/>
  <c r="I142" i="2"/>
  <c r="C143" i="2"/>
  <c r="D143" i="2"/>
  <c r="E143" i="2"/>
  <c r="F143" i="2"/>
  <c r="G143" i="2"/>
  <c r="H143" i="2"/>
  <c r="I143" i="2"/>
  <c r="C144" i="2"/>
  <c r="D144" i="2"/>
  <c r="E144" i="2"/>
  <c r="F144" i="2"/>
  <c r="G144" i="2"/>
  <c r="H144" i="2"/>
  <c r="I144" i="2"/>
  <c r="C145" i="2"/>
  <c r="D145" i="2"/>
  <c r="E145" i="2"/>
  <c r="F145" i="2"/>
  <c r="G145" i="2"/>
  <c r="H145" i="2"/>
  <c r="I145" i="2"/>
  <c r="C146" i="2"/>
  <c r="D146" i="2"/>
  <c r="E146" i="2"/>
  <c r="F146" i="2"/>
  <c r="G146" i="2"/>
  <c r="H146" i="2"/>
  <c r="I146" i="2"/>
  <c r="C147" i="2"/>
  <c r="D147" i="2"/>
  <c r="E147" i="2"/>
  <c r="F147" i="2"/>
  <c r="G147" i="2"/>
  <c r="H147" i="2"/>
  <c r="I147" i="2"/>
  <c r="C148" i="2"/>
  <c r="D148" i="2"/>
  <c r="E148" i="2"/>
  <c r="F148" i="2"/>
  <c r="G148" i="2"/>
  <c r="H148" i="2"/>
  <c r="I148" i="2"/>
  <c r="C149" i="2"/>
  <c r="D149" i="2"/>
  <c r="E149" i="2"/>
  <c r="F149" i="2"/>
  <c r="G149" i="2"/>
  <c r="H149" i="2"/>
  <c r="I149" i="2"/>
  <c r="C150" i="2"/>
  <c r="D150" i="2"/>
  <c r="E150" i="2"/>
  <c r="F150" i="2"/>
  <c r="G150" i="2"/>
  <c r="H150" i="2"/>
  <c r="I150" i="2"/>
  <c r="C151" i="2"/>
  <c r="D151" i="2"/>
  <c r="E151" i="2"/>
  <c r="F151" i="2"/>
  <c r="G151" i="2"/>
  <c r="H151" i="2"/>
  <c r="I151" i="2"/>
  <c r="C152" i="2"/>
  <c r="D152" i="2"/>
  <c r="E152" i="2"/>
  <c r="F152" i="2"/>
  <c r="G152" i="2"/>
  <c r="H152" i="2"/>
  <c r="I152" i="2"/>
  <c r="C153" i="2"/>
  <c r="D153" i="2"/>
  <c r="E153" i="2"/>
  <c r="F153" i="2"/>
  <c r="G153" i="2"/>
  <c r="H153" i="2"/>
  <c r="I153" i="2"/>
  <c r="C154" i="2"/>
  <c r="D154" i="2"/>
  <c r="E154" i="2"/>
  <c r="F154" i="2"/>
  <c r="G154" i="2"/>
  <c r="H154" i="2"/>
  <c r="I154" i="2"/>
  <c r="C155" i="2"/>
  <c r="D155" i="2"/>
  <c r="E155" i="2"/>
  <c r="F155" i="2"/>
  <c r="G155" i="2"/>
  <c r="H155" i="2"/>
  <c r="I155" i="2"/>
  <c r="C156" i="2"/>
  <c r="D156" i="2"/>
  <c r="E156" i="2"/>
  <c r="F156" i="2"/>
  <c r="G156" i="2"/>
  <c r="H156" i="2"/>
  <c r="I156" i="2"/>
  <c r="C157" i="2"/>
  <c r="D157" i="2"/>
  <c r="E157" i="2"/>
  <c r="F157" i="2"/>
  <c r="G157" i="2"/>
  <c r="H157" i="2"/>
  <c r="I157" i="2"/>
  <c r="C158" i="2"/>
  <c r="D158" i="2"/>
  <c r="E158" i="2"/>
  <c r="F158" i="2"/>
  <c r="G158" i="2"/>
  <c r="H158" i="2"/>
  <c r="I158" i="2"/>
  <c r="C159" i="2"/>
  <c r="D159" i="2"/>
  <c r="E159" i="2"/>
  <c r="F159" i="2"/>
  <c r="G159" i="2"/>
  <c r="H159" i="2"/>
  <c r="I159" i="2"/>
  <c r="C160" i="2"/>
  <c r="D160" i="2"/>
  <c r="E160" i="2"/>
  <c r="F160" i="2"/>
  <c r="G160" i="2"/>
  <c r="H160" i="2"/>
  <c r="I160" i="2"/>
  <c r="C161" i="2"/>
  <c r="D161" i="2"/>
  <c r="E161" i="2"/>
  <c r="F161" i="2"/>
  <c r="G161" i="2"/>
  <c r="H161" i="2"/>
  <c r="I161" i="2"/>
  <c r="C162" i="2"/>
  <c r="D162" i="2"/>
  <c r="E162" i="2"/>
  <c r="F162" i="2"/>
  <c r="G162" i="2"/>
  <c r="H162" i="2"/>
  <c r="I162" i="2"/>
  <c r="C163" i="2"/>
  <c r="D163" i="2"/>
  <c r="E163" i="2"/>
  <c r="F163" i="2"/>
  <c r="G163" i="2"/>
  <c r="H163" i="2"/>
  <c r="I163" i="2"/>
  <c r="C164" i="2"/>
  <c r="D164" i="2"/>
  <c r="E164" i="2"/>
  <c r="F164" i="2"/>
  <c r="G164" i="2"/>
  <c r="H164" i="2"/>
  <c r="I164" i="2"/>
  <c r="C165" i="2"/>
  <c r="D165" i="2"/>
  <c r="E165" i="2"/>
  <c r="F165" i="2"/>
  <c r="G165" i="2"/>
  <c r="H165" i="2"/>
  <c r="I165" i="2"/>
  <c r="C166" i="2"/>
  <c r="D166" i="2"/>
  <c r="E166" i="2"/>
  <c r="F166" i="2"/>
  <c r="G166" i="2"/>
  <c r="H166" i="2"/>
  <c r="I166" i="2"/>
  <c r="C167" i="2"/>
  <c r="D167" i="2"/>
  <c r="E167" i="2"/>
  <c r="F167" i="2"/>
  <c r="G167" i="2"/>
  <c r="H167" i="2"/>
  <c r="I167" i="2"/>
  <c r="C168" i="2"/>
  <c r="D168" i="2"/>
  <c r="E168" i="2"/>
  <c r="F168" i="2"/>
  <c r="G168" i="2"/>
  <c r="H168" i="2"/>
  <c r="I168" i="2"/>
  <c r="C169" i="2"/>
  <c r="D169" i="2"/>
  <c r="E169" i="2"/>
  <c r="F169" i="2"/>
  <c r="G169" i="2"/>
  <c r="H169" i="2"/>
  <c r="I169" i="2"/>
  <c r="C170" i="2"/>
  <c r="D170" i="2"/>
  <c r="E170" i="2"/>
  <c r="F170" i="2"/>
  <c r="G170" i="2"/>
  <c r="H170" i="2"/>
  <c r="I170" i="2"/>
  <c r="C171" i="2"/>
  <c r="D171" i="2"/>
  <c r="E171" i="2"/>
  <c r="F171" i="2"/>
  <c r="G171" i="2"/>
  <c r="H171" i="2"/>
  <c r="I171" i="2"/>
  <c r="C172" i="2"/>
  <c r="D172" i="2"/>
  <c r="E172" i="2"/>
  <c r="F172" i="2"/>
  <c r="G172" i="2"/>
  <c r="H172" i="2"/>
  <c r="I172" i="2"/>
  <c r="C173" i="2"/>
  <c r="D173" i="2"/>
  <c r="E173" i="2"/>
  <c r="F173" i="2"/>
  <c r="G173" i="2"/>
  <c r="H173" i="2"/>
  <c r="I173" i="2"/>
  <c r="C174" i="2"/>
  <c r="D174" i="2"/>
  <c r="E174" i="2"/>
  <c r="F174" i="2"/>
  <c r="G174" i="2"/>
  <c r="H174" i="2"/>
  <c r="I174" i="2"/>
  <c r="C175" i="2"/>
  <c r="D175" i="2"/>
  <c r="E175" i="2"/>
  <c r="F175" i="2"/>
  <c r="G175" i="2"/>
  <c r="H175" i="2"/>
  <c r="I175" i="2"/>
  <c r="C176" i="2"/>
  <c r="D176" i="2"/>
  <c r="E176" i="2"/>
  <c r="F176" i="2"/>
  <c r="G176" i="2"/>
  <c r="H176" i="2"/>
  <c r="I176" i="2"/>
  <c r="C177" i="2"/>
  <c r="D177" i="2"/>
  <c r="E177" i="2"/>
  <c r="F177" i="2"/>
  <c r="G177" i="2"/>
  <c r="H177" i="2"/>
  <c r="I177" i="2"/>
  <c r="C178" i="2"/>
  <c r="D178" i="2"/>
  <c r="E178" i="2"/>
  <c r="F178" i="2"/>
  <c r="G178" i="2"/>
  <c r="H178" i="2"/>
  <c r="I178" i="2"/>
  <c r="C179" i="2"/>
  <c r="D179" i="2"/>
  <c r="E179" i="2"/>
  <c r="F179" i="2"/>
  <c r="G179" i="2"/>
  <c r="H179" i="2"/>
  <c r="I179" i="2"/>
  <c r="C180" i="2"/>
  <c r="D180" i="2"/>
  <c r="E180" i="2"/>
  <c r="F180" i="2"/>
  <c r="G180" i="2"/>
  <c r="H180" i="2"/>
  <c r="I180" i="2"/>
  <c r="C181" i="2"/>
  <c r="D181" i="2"/>
  <c r="E181" i="2"/>
  <c r="F181" i="2"/>
  <c r="G181" i="2"/>
  <c r="H181" i="2"/>
  <c r="I181" i="2"/>
  <c r="C182" i="2"/>
  <c r="D182" i="2"/>
  <c r="E182" i="2"/>
  <c r="F182" i="2"/>
  <c r="G182" i="2"/>
  <c r="H182" i="2"/>
  <c r="I182" i="2"/>
  <c r="C183" i="2"/>
  <c r="D183" i="2"/>
  <c r="E183" i="2"/>
  <c r="F183" i="2"/>
  <c r="G183" i="2"/>
  <c r="H183" i="2"/>
  <c r="I183" i="2"/>
  <c r="C184" i="2"/>
  <c r="D184" i="2"/>
  <c r="E184" i="2"/>
  <c r="F184" i="2"/>
  <c r="G184" i="2"/>
  <c r="H184" i="2"/>
  <c r="I184" i="2"/>
  <c r="C185" i="2"/>
  <c r="D185" i="2"/>
  <c r="E185" i="2"/>
  <c r="F185" i="2"/>
  <c r="G185" i="2"/>
  <c r="H185" i="2"/>
  <c r="I185" i="2"/>
  <c r="C186" i="2"/>
  <c r="D186" i="2"/>
  <c r="E186" i="2"/>
  <c r="F186" i="2"/>
  <c r="G186" i="2"/>
  <c r="H186" i="2"/>
  <c r="I186" i="2"/>
  <c r="C187" i="2"/>
  <c r="D187" i="2"/>
  <c r="E187" i="2"/>
  <c r="F187" i="2"/>
  <c r="G187" i="2"/>
  <c r="H187" i="2"/>
  <c r="I187" i="2"/>
  <c r="C188" i="2"/>
  <c r="D188" i="2"/>
  <c r="E188" i="2"/>
  <c r="F188" i="2"/>
  <c r="G188" i="2"/>
  <c r="H188" i="2"/>
  <c r="I188" i="2"/>
  <c r="C189" i="2"/>
  <c r="D189" i="2"/>
  <c r="E189" i="2"/>
  <c r="F189" i="2"/>
  <c r="G189" i="2"/>
  <c r="H189" i="2"/>
  <c r="I189" i="2"/>
  <c r="C190" i="2"/>
  <c r="D190" i="2"/>
  <c r="E190" i="2"/>
  <c r="F190" i="2"/>
  <c r="G190" i="2"/>
  <c r="H190" i="2"/>
  <c r="I190" i="2"/>
  <c r="C191" i="2"/>
  <c r="D191" i="2"/>
  <c r="E191" i="2"/>
  <c r="F191" i="2"/>
  <c r="G191" i="2"/>
  <c r="H191" i="2"/>
  <c r="I191" i="2"/>
  <c r="C192" i="2"/>
  <c r="D192" i="2"/>
  <c r="E192" i="2"/>
  <c r="F192" i="2"/>
  <c r="G192" i="2"/>
  <c r="H192" i="2"/>
  <c r="I192" i="2"/>
  <c r="C193" i="2"/>
  <c r="D193" i="2"/>
  <c r="E193" i="2"/>
  <c r="F193" i="2"/>
  <c r="G193" i="2"/>
  <c r="H193" i="2"/>
  <c r="I193" i="2"/>
  <c r="C194" i="2"/>
  <c r="D194" i="2"/>
  <c r="E194" i="2"/>
  <c r="F194" i="2"/>
  <c r="G194" i="2"/>
  <c r="H194" i="2"/>
  <c r="I194" i="2"/>
  <c r="C195" i="2"/>
  <c r="D195" i="2"/>
  <c r="E195" i="2"/>
  <c r="F195" i="2"/>
  <c r="G195" i="2"/>
  <c r="H195" i="2"/>
  <c r="I195" i="2"/>
  <c r="C196" i="2"/>
  <c r="D196" i="2"/>
  <c r="E196" i="2"/>
  <c r="F196" i="2"/>
  <c r="G196" i="2"/>
  <c r="H196" i="2"/>
  <c r="I196" i="2"/>
  <c r="C197" i="2"/>
  <c r="D197" i="2"/>
  <c r="E197" i="2"/>
  <c r="F197" i="2"/>
  <c r="G197" i="2"/>
  <c r="H197" i="2"/>
  <c r="I197" i="2"/>
  <c r="C198" i="2"/>
  <c r="D198" i="2"/>
  <c r="E198" i="2"/>
  <c r="F198" i="2"/>
  <c r="G198" i="2"/>
  <c r="H198" i="2"/>
  <c r="I198" i="2"/>
  <c r="C199" i="2"/>
  <c r="D199" i="2"/>
  <c r="E199" i="2"/>
  <c r="F199" i="2"/>
  <c r="G199" i="2"/>
  <c r="H199" i="2"/>
  <c r="I199" i="2"/>
  <c r="C200" i="2"/>
  <c r="D200" i="2"/>
  <c r="E200" i="2"/>
  <c r="F200" i="2"/>
  <c r="G200" i="2"/>
  <c r="H200" i="2"/>
  <c r="I200" i="2"/>
  <c r="C201" i="2"/>
  <c r="D201" i="2"/>
  <c r="E201" i="2"/>
  <c r="F201" i="2"/>
  <c r="G201" i="2"/>
  <c r="H201" i="2"/>
  <c r="I201" i="2"/>
  <c r="C202" i="2"/>
  <c r="D202" i="2"/>
  <c r="E202" i="2"/>
  <c r="F202" i="2"/>
  <c r="G202" i="2"/>
  <c r="H202" i="2"/>
  <c r="I202" i="2"/>
  <c r="C203" i="2"/>
  <c r="D203" i="2"/>
  <c r="E203" i="2"/>
  <c r="F203" i="2"/>
  <c r="G203" i="2"/>
  <c r="H203" i="2"/>
  <c r="I203" i="2"/>
  <c r="C204" i="2"/>
  <c r="D204" i="2"/>
  <c r="E204" i="2"/>
  <c r="F204" i="2"/>
  <c r="G204" i="2"/>
  <c r="H204" i="2"/>
  <c r="I204" i="2"/>
  <c r="C5" i="2"/>
  <c r="C5" i="4" s="1"/>
  <c r="D5" i="2"/>
  <c r="D5" i="4" s="1"/>
  <c r="E5" i="2"/>
  <c r="E5" i="4" s="1"/>
  <c r="F5" i="2"/>
  <c r="F5" i="4" s="1"/>
  <c r="G5" i="2"/>
  <c r="G5" i="4" s="1"/>
  <c r="H5" i="2"/>
  <c r="H5" i="4" s="1"/>
  <c r="I5" i="2"/>
  <c r="I5" i="4" s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5" i="2"/>
  <c r="B5" i="4" s="1"/>
  <c r="A1" i="7"/>
  <c r="AF175" i="4" l="1"/>
  <c r="AE175" i="4"/>
  <c r="AE183" i="4"/>
  <c r="B4" i="5"/>
  <c r="F14" i="5"/>
  <c r="F6" i="5"/>
  <c r="F5" i="5"/>
  <c r="F13" i="5"/>
  <c r="B6" i="5"/>
  <c r="F17" i="5"/>
  <c r="B5" i="5"/>
  <c r="F16" i="5"/>
  <c r="B14" i="5"/>
  <c r="D10" i="5"/>
  <c r="AE138" i="4"/>
  <c r="AF138" i="4"/>
  <c r="AG138" i="4"/>
  <c r="AE177" i="4"/>
  <c r="AF177" i="4"/>
  <c r="AG177" i="4"/>
  <c r="AG168" i="4"/>
  <c r="AF168" i="4"/>
  <c r="AE168" i="4"/>
  <c r="B10" i="5"/>
  <c r="AE173" i="4"/>
  <c r="AF173" i="4"/>
  <c r="AG173" i="4"/>
  <c r="AG160" i="4"/>
  <c r="AE160" i="4"/>
  <c r="AF160" i="4"/>
  <c r="AG13" i="4"/>
  <c r="AG163" i="4"/>
  <c r="AE163" i="4"/>
  <c r="AF163" i="4"/>
  <c r="AE165" i="4"/>
  <c r="AF165" i="4"/>
  <c r="AG165" i="4"/>
  <c r="E10" i="5"/>
  <c r="AF147" i="4"/>
  <c r="AG147" i="4"/>
  <c r="AE147" i="4"/>
  <c r="F10" i="5"/>
  <c r="AE81" i="4"/>
  <c r="AF81" i="4"/>
  <c r="AG81" i="4"/>
  <c r="C10" i="5"/>
  <c r="AE131" i="4"/>
  <c r="AF131" i="4"/>
  <c r="AG131" i="4"/>
  <c r="AG10" i="4"/>
  <c r="AG120" i="4"/>
  <c r="AE120" i="4"/>
  <c r="AF120" i="4"/>
  <c r="AG193" i="4"/>
  <c r="AF193" i="4"/>
  <c r="AE193" i="4"/>
  <c r="AE167" i="4"/>
  <c r="AG167" i="4"/>
  <c r="AF167" i="4"/>
  <c r="AG65" i="4"/>
  <c r="AE65" i="4"/>
  <c r="AF65" i="4"/>
  <c r="AE187" i="4"/>
  <c r="AG187" i="4"/>
  <c r="AF187" i="4"/>
  <c r="AE122" i="4"/>
  <c r="AG122" i="4"/>
  <c r="AF122" i="4"/>
  <c r="AE37" i="4"/>
  <c r="AG37" i="4"/>
  <c r="AF37" i="4"/>
  <c r="AG7" i="4"/>
  <c r="AG75" i="4"/>
  <c r="AF75" i="4"/>
  <c r="AE75" i="4"/>
  <c r="AG11" i="4"/>
  <c r="AG9" i="4"/>
  <c r="AG8" i="4"/>
  <c r="AG189" i="4"/>
  <c r="AF189" i="4"/>
  <c r="AE189" i="4"/>
  <c r="AG69" i="4"/>
  <c r="AE69" i="4"/>
  <c r="AF69" i="4"/>
  <c r="AE73" i="4"/>
  <c r="AF73" i="4"/>
  <c r="AG73" i="4"/>
  <c r="AG6" i="4"/>
  <c r="AG12" i="4"/>
  <c r="AG5" i="4"/>
  <c r="B16" i="5" s="1"/>
  <c r="AF5" i="4"/>
  <c r="B15" i="5" s="1"/>
  <c r="B13" i="5"/>
  <c r="C2" i="4"/>
  <c r="A1" i="4"/>
  <c r="D2" i="2" l="1"/>
  <c r="A1" i="2"/>
</calcChain>
</file>

<file path=xl/sharedStrings.xml><?xml version="1.0" encoding="utf-8"?>
<sst xmlns="http://schemas.openxmlformats.org/spreadsheetml/2006/main" count="930" uniqueCount="196">
  <si>
    <t>S.No</t>
  </si>
  <si>
    <t>Category</t>
  </si>
  <si>
    <t>Gender</t>
  </si>
  <si>
    <t>SR. NO.</t>
  </si>
  <si>
    <t>DATE OF BIRTH</t>
  </si>
  <si>
    <t>Name of Student</t>
  </si>
  <si>
    <t>Father's Name</t>
  </si>
  <si>
    <t>Mother's Name</t>
  </si>
  <si>
    <t>Maximum Marks --&gt;</t>
  </si>
  <si>
    <t>10</t>
  </si>
  <si>
    <t>70</t>
  </si>
  <si>
    <t>OBC</t>
  </si>
  <si>
    <t>Boy</t>
  </si>
  <si>
    <t>Girl</t>
  </si>
  <si>
    <t>SITA DEVI</t>
  </si>
  <si>
    <t>SC</t>
  </si>
  <si>
    <t>GEN</t>
  </si>
  <si>
    <t>JITENDRA SINGH</t>
  </si>
  <si>
    <t>GEETA DEVI</t>
  </si>
  <si>
    <t>Sampat Kanwar</t>
  </si>
  <si>
    <t>GIRWAR SINGH</t>
  </si>
  <si>
    <t>MAMTA KANWAR</t>
  </si>
  <si>
    <t>RAM SINGH</t>
  </si>
  <si>
    <t>PREM KANWAR</t>
  </si>
  <si>
    <t>SUMAN KANWAR</t>
  </si>
  <si>
    <t>SANTOSH KANWAR</t>
  </si>
  <si>
    <t>GOVERNMENT SENIOR SECONDARY SCHOOL, ROOPPURA, BLOCK-KUCHAMAN CITY (NAGAUR)</t>
  </si>
  <si>
    <t>School Name</t>
  </si>
  <si>
    <t>DISE CODE-</t>
  </si>
  <si>
    <t>08140912304</t>
  </si>
  <si>
    <t>Class</t>
  </si>
  <si>
    <t>Date of Result</t>
  </si>
  <si>
    <t>CLASS</t>
  </si>
  <si>
    <t>Total Meeting</t>
  </si>
  <si>
    <t>Total Attendance</t>
  </si>
  <si>
    <t>Attendance</t>
  </si>
  <si>
    <t>Science</t>
  </si>
  <si>
    <t>GT</t>
  </si>
  <si>
    <t>Percent</t>
  </si>
  <si>
    <t>Division</t>
  </si>
  <si>
    <t>Rank in Class</t>
  </si>
  <si>
    <t>Progress Report</t>
  </si>
  <si>
    <t>Session</t>
  </si>
  <si>
    <t>2019-20</t>
  </si>
  <si>
    <t>Subjects</t>
  </si>
  <si>
    <t>Max.Marks</t>
  </si>
  <si>
    <t>Obtain Marks</t>
  </si>
  <si>
    <t>Grade</t>
  </si>
  <si>
    <t>Total Max. Marks</t>
  </si>
  <si>
    <t>Total Obtain Marks</t>
  </si>
  <si>
    <t>Percentage</t>
  </si>
  <si>
    <t>Signature of Class Teacher</t>
  </si>
  <si>
    <t>Signature of Exam Incharge</t>
  </si>
  <si>
    <t>Signature of Principal with Stamp</t>
  </si>
  <si>
    <t>Total Attend.</t>
  </si>
  <si>
    <t>Session-</t>
  </si>
  <si>
    <t>Student's Name-</t>
  </si>
  <si>
    <t>Father's Name-</t>
  </si>
  <si>
    <t>Mother's Name-</t>
  </si>
  <si>
    <t>Roll No.-</t>
  </si>
  <si>
    <t>S.R.No.-</t>
  </si>
  <si>
    <t>DOB-</t>
  </si>
  <si>
    <t>Obtained Marks</t>
  </si>
  <si>
    <t>Date Of Result</t>
  </si>
  <si>
    <t>Open Shala Darpan</t>
  </si>
  <si>
    <t>Now it is ready</t>
  </si>
  <si>
    <t>STEPS Follow</t>
  </si>
  <si>
    <t>To Print Marksheet</t>
  </si>
  <si>
    <t xml:space="preserve">Any Problem calls us </t>
  </si>
  <si>
    <r>
      <rPr>
        <b/>
        <sz val="16"/>
        <color rgb="FFFF0000"/>
        <rFont val="Calibri"/>
        <family val="2"/>
        <scheme val="minor"/>
      </rPr>
      <t>Mr. Ashwini Kumar</t>
    </r>
    <r>
      <rPr>
        <sz val="16"/>
        <rFont val="Calibri"/>
        <family val="2"/>
        <scheme val="minor"/>
      </rPr>
      <t xml:space="preserve">, Senior Teacher, GSSS Rooppura Mob.No. +91 </t>
    </r>
    <r>
      <rPr>
        <sz val="16"/>
        <color rgb="FFFF0000"/>
        <rFont val="Calibri"/>
        <family val="2"/>
        <scheme val="minor"/>
      </rPr>
      <t>9166023711</t>
    </r>
  </si>
  <si>
    <r>
      <rPr>
        <b/>
        <sz val="16"/>
        <color rgb="FFFF0000"/>
        <rFont val="Calibri"/>
        <family val="2"/>
        <scheme val="minor"/>
      </rPr>
      <t>Mr. Javed Khan</t>
    </r>
    <r>
      <rPr>
        <sz val="16"/>
        <rFont val="Calibri"/>
        <family val="2"/>
        <scheme val="minor"/>
      </rPr>
      <t xml:space="preserve">, Senior Teacher, GSSS Anandpura Mob.No. +91 </t>
    </r>
    <r>
      <rPr>
        <sz val="16"/>
        <color rgb="FFFF0000"/>
        <rFont val="Calibri"/>
        <family val="2"/>
        <scheme val="minor"/>
      </rPr>
      <t>9828870908</t>
    </r>
  </si>
  <si>
    <t>How to Do'!A1</t>
  </si>
  <si>
    <t>Select the Roll No. From drop down list and then print</t>
  </si>
  <si>
    <t>Password</t>
  </si>
  <si>
    <t>Agriculture</t>
  </si>
  <si>
    <t>Physics</t>
  </si>
  <si>
    <t>Chemistry</t>
  </si>
  <si>
    <t>Mathematics</t>
  </si>
  <si>
    <t>Biology</t>
  </si>
  <si>
    <t>Commerce</t>
  </si>
  <si>
    <t>Business Studies</t>
  </si>
  <si>
    <t>Economics</t>
  </si>
  <si>
    <t>Accountancy</t>
  </si>
  <si>
    <t>Geology</t>
  </si>
  <si>
    <t>Arts</t>
  </si>
  <si>
    <t>Philosophy</t>
  </si>
  <si>
    <t>Drawing</t>
  </si>
  <si>
    <t>English Literature</t>
  </si>
  <si>
    <t>Psychology</t>
  </si>
  <si>
    <t>Sociology</t>
  </si>
  <si>
    <t>Public Administration</t>
  </si>
  <si>
    <t>Sanskrit Literature</t>
  </si>
  <si>
    <t>History</t>
  </si>
  <si>
    <t>Political Science</t>
  </si>
  <si>
    <t>Geography</t>
  </si>
  <si>
    <t>Home Science</t>
  </si>
  <si>
    <t>Multimedia And Web Technology</t>
  </si>
  <si>
    <t>English Shorthand And English Typing</t>
  </si>
  <si>
    <t>Typing (Hindi And English)</t>
  </si>
  <si>
    <t>Hindi Shorthand And Hindi Typing</t>
  </si>
  <si>
    <t>Music’S</t>
  </si>
  <si>
    <t>Informatics Practice</t>
  </si>
  <si>
    <t>Computer Science</t>
  </si>
  <si>
    <t>Multimedia, And Web Technology</t>
  </si>
  <si>
    <t>Hindi Literature</t>
  </si>
  <si>
    <t>Urdu Literature</t>
  </si>
  <si>
    <t>Panjabi Literature</t>
  </si>
  <si>
    <t>Sindhi Literature</t>
  </si>
  <si>
    <t>Gujarati Literature</t>
  </si>
  <si>
    <t>Rajasthani Literature</t>
  </si>
  <si>
    <t>Choose Your Subjects if less then add in list</t>
  </si>
  <si>
    <t>Stream</t>
  </si>
  <si>
    <t>Dhruvapratap Singh</t>
  </si>
  <si>
    <t>Naveen Singh</t>
  </si>
  <si>
    <t>DIVYA SHARMA</t>
  </si>
  <si>
    <t>LALIT SHARMA</t>
  </si>
  <si>
    <t>AMBIKA</t>
  </si>
  <si>
    <t>BAJRANG SINGH</t>
  </si>
  <si>
    <t>Kailash Kumawat</t>
  </si>
  <si>
    <t>Gopal Lal Kumawat</t>
  </si>
  <si>
    <t>Sarju Devi</t>
  </si>
  <si>
    <t>KIRAN MEGHWAL</t>
  </si>
  <si>
    <t>BABU LAL</t>
  </si>
  <si>
    <t>KOMAL KANWAR</t>
  </si>
  <si>
    <t>GOPAL SINGH</t>
  </si>
  <si>
    <t>DURGA KANWAR</t>
  </si>
  <si>
    <t>LALITA KANWAR</t>
  </si>
  <si>
    <t>CHAIN KANWAR</t>
  </si>
  <si>
    <t>LAXITA RATHORE</t>
  </si>
  <si>
    <t>MANISH SWAMI</t>
  </si>
  <si>
    <t>PRAHLAD SWAMI</t>
  </si>
  <si>
    <t>SUMAN SWAMI</t>
  </si>
  <si>
    <t>MOOMAL RATHORE</t>
  </si>
  <si>
    <t>SHIMBHU SINGH</t>
  </si>
  <si>
    <t>MUKESH JANGID</t>
  </si>
  <si>
    <t>RADHESHYAM JANGID</t>
  </si>
  <si>
    <t>MANOHARI DEVI</t>
  </si>
  <si>
    <t>NIKITA KALWA</t>
  </si>
  <si>
    <t>BHINWA RAM KALWA</t>
  </si>
  <si>
    <t>SANTOSH DEVI KALWA</t>
  </si>
  <si>
    <t>PINKY SAIN</t>
  </si>
  <si>
    <t>GHISA LAL SAIN</t>
  </si>
  <si>
    <t>SANJU</t>
  </si>
  <si>
    <t>PRAMENDRA SINGH</t>
  </si>
  <si>
    <t>RAHUL NATH</t>
  </si>
  <si>
    <t>PURNA RAM</t>
  </si>
  <si>
    <t>REKHA</t>
  </si>
  <si>
    <t>RAMNIWASH</t>
  </si>
  <si>
    <t>RUKMA DEVI</t>
  </si>
  <si>
    <t>RICHHPAL GAWADIYA</t>
  </si>
  <si>
    <t>BINJA RAM</t>
  </si>
  <si>
    <t>KHEMI DEVI</t>
  </si>
  <si>
    <t>SEVA RAM</t>
  </si>
  <si>
    <t>BHOMA RAM</t>
  </si>
  <si>
    <t>BHANWARI DEVI</t>
  </si>
  <si>
    <t>SONU KANWAR</t>
  </si>
  <si>
    <t>MOOL SINGH RATHORE</t>
  </si>
  <si>
    <t>Sugana Ram</t>
  </si>
  <si>
    <t>Bhuwana Ram</t>
  </si>
  <si>
    <t>Indra Devi</t>
  </si>
  <si>
    <t>SR No.</t>
  </si>
  <si>
    <t>Student's Name</t>
  </si>
  <si>
    <t>Catagoty</t>
  </si>
  <si>
    <t>DOB</t>
  </si>
  <si>
    <t>Roll No.</t>
  </si>
  <si>
    <t>11th</t>
  </si>
  <si>
    <t>Hindi Compulsary</t>
  </si>
  <si>
    <t>II nd Test</t>
  </si>
  <si>
    <t>I st Test</t>
  </si>
  <si>
    <t>III rd Test</t>
  </si>
  <si>
    <t>Half Yearly</t>
  </si>
  <si>
    <t>Curriculum Activities</t>
  </si>
  <si>
    <t>English Compulsary</t>
  </si>
  <si>
    <t>Fill for other subjects</t>
  </si>
  <si>
    <t>Geevan Kaushal</t>
  </si>
  <si>
    <t>Toatl Marks</t>
  </si>
  <si>
    <t>Total Meetings</t>
  </si>
  <si>
    <t>SR. No.</t>
  </si>
  <si>
    <t>ABCD</t>
  </si>
  <si>
    <t>20 Percent Test</t>
  </si>
  <si>
    <t>50 Percent Half Yearly</t>
  </si>
  <si>
    <t>Grand
Total</t>
  </si>
  <si>
    <t>Promoted to Class 12th</t>
  </si>
  <si>
    <t>Hindi Com.</t>
  </si>
  <si>
    <t>English Com.</t>
  </si>
  <si>
    <t>Jeewan Kaushal</t>
  </si>
  <si>
    <t>Print "MarkSheet"</t>
  </si>
  <si>
    <t>Make Result Class 11th in few Minutes</t>
  </si>
  <si>
    <t>Go to Student Section RESULT&lt;Edit Student Detail (Format 5)&lt;Select Session(2019-20)&lt;Class (11)&lt;Section&lt;Show</t>
  </si>
  <si>
    <t xml:space="preserve">Select From Sr.No. 1 to and select all needed data and press ctrl+C </t>
  </si>
  <si>
    <t>Fill Your "School Information" see subjects that your subjects are there if not add the subjects</t>
  </si>
  <si>
    <t>Then after open my "Ctrl C Ctrl V 11th Sheet" excel workbook and go to "SD Data P5 Sheet" press ctrl+v from coloum A3</t>
  </si>
  <si>
    <t>Now go to "Enter Marks Sheet" and choose the stream from drop down list eg. Arts,Science…. And the subjects according to your school.</t>
  </si>
  <si>
    <t>Then after "Enter Marks Sheet" and fill the marks in all subjects don't fill the marks in yellow cells</t>
  </si>
  <si>
    <t>If the subjects are different then choose from dropdown list for each student.</t>
  </si>
  <si>
    <t>Fill marks in Jeewan Kaushal and fill also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</si>
</sst>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</font>
    <font>
      <b/>
      <sz val="20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</font>
    <font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6"/>
      <color theme="10"/>
      <name val="Calibri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4"/>
      <name val="Calibri"/>
      <family val="2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85">
    <xf numFmtId="0" fontId="0" fillId="0" borderId="0" xfId="0" applyNumberFormat="1" applyFont="1"/>
    <xf numFmtId="0" fontId="0" fillId="0" borderId="1" xfId="0" applyNumberFormat="1" applyFont="1" applyBorder="1"/>
    <xf numFmtId="0" fontId="5" fillId="0" borderId="0" xfId="0" applyNumberFormat="1" applyFont="1"/>
    <xf numFmtId="0" fontId="14" fillId="0" borderId="0" xfId="0" applyNumberFormat="1" applyFont="1"/>
    <xf numFmtId="0" fontId="19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left" vertical="center"/>
    </xf>
    <xf numFmtId="0" fontId="26" fillId="0" borderId="0" xfId="0" applyNumberFormat="1" applyFont="1"/>
    <xf numFmtId="0" fontId="13" fillId="0" borderId="0" xfId="0" applyNumberFormat="1" applyFont="1"/>
    <xf numFmtId="0" fontId="19" fillId="0" borderId="4" xfId="0" applyNumberFormat="1" applyFont="1" applyBorder="1" applyAlignment="1">
      <alignment horizontal="center" vertical="center"/>
    </xf>
    <xf numFmtId="0" fontId="28" fillId="0" borderId="1" xfId="0" applyNumberFormat="1" applyFont="1" applyBorder="1"/>
    <xf numFmtId="0" fontId="27" fillId="0" borderId="1" xfId="0" applyNumberFormat="1" applyFont="1" applyBorder="1"/>
    <xf numFmtId="49" fontId="19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/>
    </xf>
    <xf numFmtId="14" fontId="19" fillId="2" borderId="1" xfId="0" applyNumberFormat="1" applyFont="1" applyFill="1" applyBorder="1" applyAlignment="1">
      <alignment horizontal="left" vertical="center"/>
    </xf>
    <xf numFmtId="0" fontId="0" fillId="0" borderId="4" xfId="0" applyNumberFormat="1" applyFont="1" applyBorder="1"/>
    <xf numFmtId="0" fontId="0" fillId="0" borderId="19" xfId="0" applyNumberFormat="1" applyFont="1" applyBorder="1"/>
    <xf numFmtId="0" fontId="0" fillId="0" borderId="16" xfId="0" applyNumberFormat="1" applyFont="1" applyBorder="1"/>
    <xf numFmtId="0" fontId="12" fillId="2" borderId="18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17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Border="1"/>
    <xf numFmtId="0" fontId="28" fillId="0" borderId="3" xfId="0" applyNumberFormat="1" applyFont="1" applyBorder="1"/>
    <xf numFmtId="0" fontId="27" fillId="0" borderId="3" xfId="0" applyNumberFormat="1" applyFont="1" applyBorder="1"/>
    <xf numFmtId="0" fontId="28" fillId="0" borderId="4" xfId="0" applyNumberFormat="1" applyFont="1" applyBorder="1"/>
    <xf numFmtId="0" fontId="27" fillId="0" borderId="4" xfId="0" applyNumberFormat="1" applyFont="1" applyBorder="1"/>
    <xf numFmtId="0" fontId="16" fillId="2" borderId="18" xfId="0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0" fontId="16" fillId="2" borderId="17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left" wrapText="1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 vertical="center"/>
    </xf>
    <xf numFmtId="0" fontId="33" fillId="2" borderId="0" xfId="0" applyNumberFormat="1" applyFont="1" applyFill="1" applyAlignment="1">
      <alignment horizontal="center"/>
    </xf>
    <xf numFmtId="0" fontId="8" fillId="0" borderId="0" xfId="0" applyNumberFormat="1" applyFont="1" applyProtection="1">
      <protection locked="0"/>
    </xf>
    <xf numFmtId="0" fontId="14" fillId="0" borderId="0" xfId="0" applyNumberFormat="1" applyFont="1" applyProtection="1">
      <protection locked="0"/>
    </xf>
    <xf numFmtId="0" fontId="0" fillId="0" borderId="0" xfId="0" applyNumberFormat="1" applyFont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2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NumberFormat="1" applyFont="1" applyAlignment="1" applyProtection="1">
      <alignment horizontal="center"/>
      <protection hidden="1"/>
    </xf>
    <xf numFmtId="0" fontId="15" fillId="0" borderId="0" xfId="0" applyNumberFormat="1" applyFont="1" applyProtection="1">
      <protection hidden="1"/>
    </xf>
    <xf numFmtId="14" fontId="15" fillId="0" borderId="0" xfId="0" applyNumberFormat="1" applyFont="1" applyProtection="1">
      <protection hidden="1"/>
    </xf>
    <xf numFmtId="0" fontId="9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NumberFormat="1" applyFont="1" applyBorder="1" applyProtection="1">
      <protection hidden="1"/>
    </xf>
    <xf numFmtId="14" fontId="8" fillId="0" borderId="1" xfId="0" applyNumberFormat="1" applyFont="1" applyBorder="1" applyProtection="1">
      <protection hidden="1"/>
    </xf>
    <xf numFmtId="0" fontId="30" fillId="0" borderId="1" xfId="0" applyNumberFormat="1" applyFont="1" applyBorder="1" applyProtection="1">
      <protection hidden="1"/>
    </xf>
    <xf numFmtId="0" fontId="8" fillId="0" borderId="1" xfId="0" applyNumberFormat="1" applyFont="1" applyBorder="1" applyAlignment="1" applyProtection="1">
      <alignment horizontal="center" vertical="center"/>
      <protection hidden="1"/>
    </xf>
    <xf numFmtId="10" fontId="8" fillId="0" borderId="1" xfId="0" applyNumberFormat="1" applyFont="1" applyBorder="1" applyProtection="1"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3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NumberFormat="1" applyFont="1" applyFill="1" applyBorder="1" applyAlignment="1" applyProtection="1">
      <alignment horizontal="center" vertical="center"/>
      <protection locked="0"/>
    </xf>
    <xf numFmtId="0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protection locked="0"/>
    </xf>
    <xf numFmtId="0" fontId="13" fillId="0" borderId="11" xfId="0" applyNumberFormat="1" applyFont="1" applyBorder="1" applyAlignment="1" applyProtection="1">
      <alignment horizontal="left" vertical="center"/>
      <protection locked="0"/>
    </xf>
    <xf numFmtId="0" fontId="13" fillId="0" borderId="0" xfId="0" applyNumberFormat="1" applyFont="1" applyBorder="1" applyAlignment="1" applyProtection="1">
      <alignment horizontal="left" vertical="center"/>
      <protection locked="0"/>
    </xf>
    <xf numFmtId="0" fontId="13" fillId="0" borderId="12" xfId="0" applyNumberFormat="1" applyFont="1" applyBorder="1" applyAlignment="1" applyProtection="1">
      <alignment horizontal="left" vertical="center"/>
      <protection locked="0"/>
    </xf>
    <xf numFmtId="0" fontId="10" fillId="0" borderId="0" xfId="0" applyNumberFormat="1" applyFont="1" applyBorder="1" applyAlignment="1" applyProtection="1">
      <alignment vertical="center"/>
      <protection locked="0"/>
    </xf>
    <xf numFmtId="0" fontId="13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Protection="1">
      <protection locked="0"/>
    </xf>
    <xf numFmtId="0" fontId="13" fillId="0" borderId="13" xfId="0" applyNumberFormat="1" applyFont="1" applyBorder="1" applyAlignment="1" applyProtection="1">
      <alignment horizontal="left" vertical="center"/>
      <protection locked="0"/>
    </xf>
    <xf numFmtId="0" fontId="10" fillId="0" borderId="11" xfId="0" applyNumberFormat="1" applyFont="1" applyBorder="1" applyAlignment="1" applyProtection="1">
      <alignment horizontal="left" vertical="center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3" xfId="0" applyNumberFormat="1" applyFont="1" applyBorder="1" applyAlignment="1" applyProtection="1">
      <alignment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Border="1" applyAlignment="1" applyProtection="1">
      <alignment horizontal="left" vertical="center"/>
      <protection locked="0"/>
    </xf>
    <xf numFmtId="0" fontId="13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Font="1" applyBorder="1" applyProtection="1">
      <protection locked="0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left" vertical="center"/>
      <protection locked="0"/>
    </xf>
    <xf numFmtId="0" fontId="13" fillId="2" borderId="13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0" fontId="0" fillId="0" borderId="12" xfId="0" applyNumberFormat="1" applyFont="1" applyBorder="1" applyProtection="1">
      <protection locked="0"/>
    </xf>
    <xf numFmtId="0" fontId="13" fillId="0" borderId="13" xfId="0" applyNumberFormat="1" applyFont="1" applyBorder="1" applyAlignment="1" applyProtection="1">
      <alignment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2" xfId="0" applyNumberFormat="1" applyFont="1" applyBorder="1" applyAlignment="1" applyProtection="1">
      <alignment vertical="center" wrapText="1"/>
      <protection locked="0"/>
    </xf>
    <xf numFmtId="0" fontId="10" fillId="0" borderId="21" xfId="0" applyNumberFormat="1" applyFont="1" applyBorder="1" applyAlignment="1" applyProtection="1">
      <alignment horizontal="center" vertical="center" wrapText="1"/>
      <protection locked="0"/>
    </xf>
    <xf numFmtId="0" fontId="13" fillId="0" borderId="21" xfId="0" applyNumberFormat="1" applyFont="1" applyBorder="1" applyAlignment="1" applyProtection="1">
      <alignment horizontal="left" vertical="center" wrapText="1"/>
      <protection locked="0"/>
    </xf>
    <xf numFmtId="0" fontId="13" fillId="0" borderId="21" xfId="0" applyNumberFormat="1" applyFont="1" applyBorder="1" applyAlignment="1" applyProtection="1">
      <alignment horizontal="center" vertical="center" wrapText="1"/>
      <protection locked="0"/>
    </xf>
    <xf numFmtId="0" fontId="13" fillId="0" borderId="23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6" fillId="0" borderId="12" xfId="0" applyNumberFormat="1" applyFont="1" applyBorder="1" applyAlignment="1" applyProtection="1">
      <alignment horizontal="center" vertical="center"/>
      <protection hidden="1"/>
    </xf>
    <xf numFmtId="0" fontId="13" fillId="0" borderId="12" xfId="0" applyNumberFormat="1" applyFont="1" applyBorder="1" applyAlignment="1" applyProtection="1">
      <alignment horizontal="left" vertical="center"/>
      <protection hidden="1"/>
    </xf>
    <xf numFmtId="14" fontId="10" fillId="0" borderId="0" xfId="0" applyNumberFormat="1" applyFont="1" applyBorder="1" applyAlignment="1" applyProtection="1">
      <alignment horizontal="left" vertical="center"/>
      <protection hidden="1"/>
    </xf>
    <xf numFmtId="0" fontId="10" fillId="0" borderId="0" xfId="0" applyNumberFormat="1" applyFont="1" applyBorder="1" applyAlignment="1" applyProtection="1">
      <alignment horizontal="left" vertical="center"/>
      <protection hidden="1"/>
    </xf>
    <xf numFmtId="0" fontId="10" fillId="0" borderId="12" xfId="0" applyNumberFormat="1" applyFont="1" applyBorder="1" applyAlignment="1" applyProtection="1">
      <alignment horizontal="left" vertical="center"/>
      <protection hidden="1"/>
    </xf>
    <xf numFmtId="14" fontId="10" fillId="0" borderId="12" xfId="0" applyNumberFormat="1" applyFont="1" applyBorder="1" applyAlignment="1" applyProtection="1">
      <alignment horizontal="left" vertical="center"/>
      <protection hidden="1"/>
    </xf>
    <xf numFmtId="0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NumberFormat="1" applyFont="1" applyBorder="1" applyAlignment="1" applyProtection="1">
      <alignment horizontal="center" vertical="center"/>
      <protection hidden="1"/>
    </xf>
    <xf numFmtId="0" fontId="16" fillId="0" borderId="14" xfId="0" applyNumberFormat="1" applyFont="1" applyBorder="1" applyAlignment="1" applyProtection="1">
      <alignment horizontal="center" vertical="center"/>
      <protection hidden="1"/>
    </xf>
    <xf numFmtId="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4" xfId="0" applyNumberFormat="1" applyFont="1" applyBorder="1" applyAlignment="1" applyProtection="1">
      <alignment horizontal="center" vertical="center"/>
      <protection hidden="1"/>
    </xf>
    <xf numFmtId="0" fontId="13" fillId="2" borderId="15" xfId="0" applyNumberFormat="1" applyFont="1" applyFill="1" applyBorder="1" applyAlignment="1" applyProtection="1">
      <alignment horizontal="center" vertical="center"/>
      <protection hidden="1"/>
    </xf>
    <xf numFmtId="0" fontId="10" fillId="2" borderId="14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NumberFormat="1" applyFont="1" applyFill="1" applyBorder="1" applyAlignment="1" applyProtection="1">
      <alignment horizontal="center" vertical="center"/>
      <protection hidden="1"/>
    </xf>
    <xf numFmtId="10" fontId="10" fillId="2" borderId="1" xfId="0" applyNumberFormat="1" applyFont="1" applyFill="1" applyBorder="1" applyAlignment="1" applyProtection="1">
      <alignment horizontal="center" vertical="center"/>
      <protection hidden="1"/>
    </xf>
    <xf numFmtId="14" fontId="13" fillId="0" borderId="1" xfId="0" applyNumberFormat="1" applyFont="1" applyBorder="1" applyAlignment="1" applyProtection="1">
      <alignment horizontal="center" vertical="center" wrapText="1"/>
      <protection hidden="1"/>
    </xf>
    <xf numFmtId="0" fontId="13" fillId="0" borderId="14" xfId="0" applyNumberFormat="1" applyFont="1" applyBorder="1" applyAlignment="1" applyProtection="1">
      <alignment horizontal="center" vertical="center" wrapText="1"/>
      <protection hidden="1"/>
    </xf>
    <xf numFmtId="0" fontId="13" fillId="0" borderId="1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left"/>
    </xf>
    <xf numFmtId="0" fontId="15" fillId="0" borderId="0" xfId="0" applyNumberFormat="1" applyFont="1" applyAlignment="1">
      <alignment horizontal="left" vertical="top" wrapText="1"/>
    </xf>
    <xf numFmtId="0" fontId="3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0" applyNumberFormat="1" applyFont="1" applyBorder="1" applyAlignment="1" applyProtection="1">
      <alignment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horizontal="left" vertical="center"/>
      <protection locked="0"/>
    </xf>
    <xf numFmtId="0" fontId="0" fillId="0" borderId="0" xfId="0" applyNumberFormat="1" applyFont="1" applyAlignment="1" applyProtection="1">
      <alignment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10" fillId="2" borderId="0" xfId="0" applyNumberFormat="1" applyFont="1" applyFill="1" applyAlignment="1" applyProtection="1">
      <alignment horizontal="center" vertical="center"/>
      <protection locked="0"/>
    </xf>
    <xf numFmtId="0" fontId="25" fillId="0" borderId="7" xfId="1" quotePrefix="1" applyNumberFormat="1" applyFont="1" applyBorder="1" applyAlignment="1" applyProtection="1">
      <alignment horizontal="center" vertical="center"/>
      <protection locked="0"/>
    </xf>
    <xf numFmtId="0" fontId="25" fillId="0" borderId="3" xfId="1" quotePrefix="1" applyNumberFormat="1" applyFont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NumberFormat="1" applyFont="1" applyFill="1" applyBorder="1" applyAlignment="1" applyProtection="1">
      <alignment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0" xfId="0" applyNumberFormat="1" applyFont="1" applyFill="1" applyBorder="1" applyAlignment="1" applyProtection="1">
      <alignment vertical="center" wrapText="1"/>
      <protection locked="0"/>
    </xf>
    <xf numFmtId="0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right" vertical="center"/>
      <protection locked="0"/>
    </xf>
    <xf numFmtId="0" fontId="7" fillId="0" borderId="7" xfId="0" applyNumberFormat="1" applyFont="1" applyBorder="1" applyAlignment="1" applyProtection="1">
      <alignment horizontal="right" vertical="center"/>
      <protection locked="0"/>
    </xf>
    <xf numFmtId="0" fontId="7" fillId="0" borderId="3" xfId="0" applyNumberFormat="1" applyFont="1" applyBorder="1" applyAlignment="1" applyProtection="1">
      <alignment horizontal="right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0" fontId="19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0" fontId="5" fillId="0" borderId="18" xfId="0" applyNumberFormat="1" applyFont="1" applyFill="1" applyBorder="1" applyProtection="1"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horizontal="left" vertical="center"/>
      <protection locked="0"/>
    </xf>
    <xf numFmtId="0" fontId="32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2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vertical="center"/>
      <protection locked="0"/>
    </xf>
    <xf numFmtId="0" fontId="5" fillId="0" borderId="5" xfId="0" applyNumberFormat="1" applyFont="1" applyFill="1" applyBorder="1" applyProtection="1">
      <protection locked="0"/>
    </xf>
    <xf numFmtId="0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vertical="center"/>
      <protection hidden="1"/>
    </xf>
    <xf numFmtId="0" fontId="4" fillId="0" borderId="7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Protection="1">
      <protection hidden="1"/>
    </xf>
    <xf numFmtId="14" fontId="5" fillId="0" borderId="2" xfId="0" applyNumberFormat="1" applyFont="1" applyFill="1" applyBorder="1" applyProtection="1">
      <protection hidden="1"/>
    </xf>
    <xf numFmtId="0" fontId="19" fillId="2" borderId="1" xfId="0" applyNumberFormat="1" applyFont="1" applyFill="1" applyBorder="1" applyAlignment="1" applyProtection="1">
      <alignment horizontal="center" vertical="center"/>
      <protection hidden="1"/>
    </xf>
    <xf numFmtId="0" fontId="19" fillId="4" borderId="1" xfId="0" applyNumberFormat="1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67"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dd/mm/yyyy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19" formatCode="dd/mm/yyyy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nter Marks'!A1"/><Relationship Id="rId2" Type="http://schemas.openxmlformats.org/officeDocument/2006/relationships/hyperlink" Target="#'Final Marks'!A1"/><Relationship Id="rId1" Type="http://schemas.openxmlformats.org/officeDocument/2006/relationships/hyperlink" Target="#'SD Data P5'!A1"/><Relationship Id="rId5" Type="http://schemas.openxmlformats.org/officeDocument/2006/relationships/image" Target="../media/image1.png"/><Relationship Id="rId4" Type="http://schemas.openxmlformats.org/officeDocument/2006/relationships/hyperlink" Target="#Markshee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174252</xdr:colOff>
      <xdr:row>7</xdr:row>
      <xdr:rowOff>27372</xdr:rowOff>
    </xdr:from>
    <xdr:to>
      <xdr:col>2</xdr:col>
      <xdr:colOff>454399</xdr:colOff>
      <xdr:row>11</xdr:row>
      <xdr:rowOff>643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74252" y="1831519"/>
          <a:ext cx="2409265" cy="9145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Go to "</a:t>
          </a:r>
          <a:r>
            <a:rPr lang="en-US" sz="1600" b="1" baseline="0"/>
            <a:t>SD Data P5"</a:t>
          </a:r>
          <a:endParaRPr lang="en-US" sz="1600" b="1"/>
        </a:p>
      </xdr:txBody>
    </xdr:sp>
    <xdr:clientData/>
  </xdr:twoCellAnchor>
  <xdr:twoCellAnchor>
    <xdr:from>
      <xdr:col>6</xdr:col>
      <xdr:colOff>790576</xdr:colOff>
      <xdr:row>7</xdr:row>
      <xdr:rowOff>31012</xdr:rowOff>
    </xdr:from>
    <xdr:to>
      <xdr:col>10</xdr:col>
      <xdr:colOff>269178</xdr:colOff>
      <xdr:row>10</xdr:row>
      <xdr:rowOff>232326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6326282" y="1835159"/>
          <a:ext cx="2885190" cy="9072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Check&amp;Print "Final Marks</a:t>
          </a:r>
          <a:r>
            <a:rPr lang="en-US" sz="1600" b="1" baseline="0"/>
            <a:t>"</a:t>
          </a:r>
          <a:endParaRPr lang="en-US" sz="1600" b="1"/>
        </a:p>
      </xdr:txBody>
    </xdr:sp>
    <xdr:clientData/>
  </xdr:twoCellAnchor>
  <xdr:twoCellAnchor>
    <xdr:from>
      <xdr:col>3</xdr:col>
      <xdr:colOff>447675</xdr:colOff>
      <xdr:row>7</xdr:row>
      <xdr:rowOff>25691</xdr:rowOff>
    </xdr:from>
    <xdr:to>
      <xdr:col>6</xdr:col>
      <xdr:colOff>304800</xdr:colOff>
      <xdr:row>10</xdr:row>
      <xdr:rowOff>234285</xdr:rowOff>
    </xdr:to>
    <xdr:sp macro="" textlink="">
      <xdr:nvSpPr>
        <xdr:cNvPr id="5" name="Right Arrow 4">
          <a:hlinkClick xmlns:r="http://schemas.openxmlformats.org/officeDocument/2006/relationships" r:id="rId3"/>
        </xdr:cNvPr>
        <xdr:cNvSpPr/>
      </xdr:nvSpPr>
      <xdr:spPr>
        <a:xfrm>
          <a:off x="3428440" y="1829838"/>
          <a:ext cx="2412066" cy="9145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Go to "Enter Marks</a:t>
          </a:r>
          <a:r>
            <a:rPr lang="en-US" sz="1600" b="1" baseline="0"/>
            <a:t>"</a:t>
          </a:r>
          <a:endParaRPr lang="en-US" sz="1600" b="1"/>
        </a:p>
      </xdr:txBody>
    </xdr:sp>
    <xdr:clientData/>
  </xdr:twoCellAnchor>
  <xdr:twoCellAnchor editAs="oneCell">
    <xdr:from>
      <xdr:col>4</xdr:col>
      <xdr:colOff>257740</xdr:colOff>
      <xdr:row>12</xdr:row>
      <xdr:rowOff>123264</xdr:rowOff>
    </xdr:from>
    <xdr:to>
      <xdr:col>6</xdr:col>
      <xdr:colOff>697571</xdr:colOff>
      <xdr:row>21</xdr:row>
      <xdr:rowOff>114860</xdr:rowOff>
    </xdr:to>
    <xdr:pic>
      <xdr:nvPicPr>
        <xdr:cNvPr id="6" name="Picture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52" y="3104029"/>
          <a:ext cx="2143125" cy="2143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e5" displayName="Table5" ref="L2:O24" totalsRowShown="0" headerRowDxfId="66" headerRowBorderDxfId="65" tableBorderDxfId="64" totalsRowBorderDxfId="63">
  <autoFilter ref="L2:O24"/>
  <tableColumns count="4">
    <tableColumn id="1" name="Arts" dataDxfId="62"/>
    <tableColumn id="2" name="Science" dataDxfId="61"/>
    <tableColumn id="3" name="Agriculture" dataDxfId="60"/>
    <tableColumn id="4" name="Commerce" dataDxfId="5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J22" totalsRowShown="0" headerRowDxfId="58" headerRowBorderDxfId="57" tableBorderDxfId="56" totalsRowBorderDxfId="55">
  <autoFilter ref="A2:J22"/>
  <tableColumns count="10">
    <tableColumn id="1" name="Roll No." dataDxfId="54"/>
    <tableColumn id="2" name="SR No." dataDxfId="53"/>
    <tableColumn id="3" name="Student's Name" dataDxfId="52"/>
    <tableColumn id="4" name="Father's Name" dataDxfId="51"/>
    <tableColumn id="5" name="Mother's Name" dataDxfId="50"/>
    <tableColumn id="6" name="Catagoty" dataDxfId="49"/>
    <tableColumn id="7" name="Gender" dataDxfId="48"/>
    <tableColumn id="8" name="DOB" dataDxfId="47"/>
    <tableColumn id="9" name="Total Meeting" dataDxfId="46"/>
    <tableColumn id="10" name="Total Attendance" dataDxfId="4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4" displayName="Table4" ref="A5:Y204" headerRowCount="0" headerRowDxfId="16" dataDxfId="14" totalsRowDxfId="15" tableBorderDxfId="44">
  <tableColumns count="25">
    <tableColumn id="1" name="1" dataDxfId="27"/>
    <tableColumn id="2" name="OBC" dataDxfId="13">
      <calculatedColumnFormula>'SD Data P5'!A3</calculatedColumnFormula>
    </tableColumn>
    <tableColumn id="3" name="Boy" dataDxfId="12">
      <calculatedColumnFormula>'SD Data P5'!B3</calculatedColumnFormula>
    </tableColumn>
    <tableColumn id="4" name="901" dataDxfId="11">
      <calculatedColumnFormula>'SD Data P5'!C3</calculatedColumnFormula>
    </tableColumn>
    <tableColumn id="5" name="532" dataDxfId="10">
      <calculatedColumnFormula>'SD Data P5'!D3</calculatedColumnFormula>
    </tableColumn>
    <tableColumn id="6" name="13-05-2005" dataDxfId="9">
      <calculatedColumnFormula>'SD Data P5'!E3</calculatedColumnFormula>
    </tableColumn>
    <tableColumn id="7" name="AMARCHAND" dataDxfId="8">
      <calculatedColumnFormula>'SD Data P5'!F3</calculatedColumnFormula>
    </tableColumn>
    <tableColumn id="8" name="KISHANA RAM KUMAWAT" dataDxfId="7">
      <calculatedColumnFormula>'SD Data P5'!G3</calculatedColumnFormula>
    </tableColumn>
    <tableColumn id="9" name="RADHA DEVI" dataDxfId="6">
      <calculatedColumnFormula>'SD Data P5'!H3</calculatedColumnFormula>
    </tableColumn>
    <tableColumn id="10" name="2" dataDxfId="26"/>
    <tableColumn id="11" name="0" dataDxfId="25"/>
    <tableColumn id="12" name="Column12" dataDxfId="24"/>
    <tableColumn id="20" name="Column6" dataDxfId="5">
      <calculatedColumnFormula>ROUND(CEILING((SUM(J5:L5) * 20 / 30),1), 0)</calculatedColumnFormula>
    </tableColumn>
    <tableColumn id="14" name="Column14" dataDxfId="23"/>
    <tableColumn id="21" name="Column7" dataDxfId="4">
      <calculatedColumnFormula>ROUND(CEILING((N5*50/70),1),0)</calculatedColumnFormula>
    </tableColumn>
    <tableColumn id="22" name="Column8" dataDxfId="22"/>
    <tableColumn id="18" name="Column18" dataDxfId="3">
      <calculatedColumnFormula>SUM(M5,O5,P5)</calculatedColumnFormula>
    </tableColumn>
    <tableColumn id="13" name="Column1" headerRowDxfId="43" dataDxfId="21" totalsRowDxfId="42"/>
    <tableColumn id="15" name="Column2" headerRowDxfId="41" dataDxfId="20" totalsRowDxfId="40"/>
    <tableColumn id="16" name="Column3" headerRowDxfId="39" dataDxfId="19" totalsRowDxfId="38"/>
    <tableColumn id="24" name="Column9" headerRowDxfId="33" dataDxfId="2" totalsRowDxfId="32">
      <calculatedColumnFormula>ROUND(CEILING((SUM(R5:T5) * 20 / 30),1), 0)</calculatedColumnFormula>
    </tableColumn>
    <tableColumn id="17" name="Column4" headerRowDxfId="37" dataDxfId="18" totalsRowDxfId="36"/>
    <tableColumn id="25" name="Column10" headerRowDxfId="31" dataDxfId="1" totalsRowDxfId="30">
      <calculatedColumnFormula>ROUND(CEILING((V5*50/70),1),0)</calculatedColumnFormula>
    </tableColumn>
    <tableColumn id="26" name="Column11" headerRowDxfId="29" dataDxfId="17" totalsRowDxfId="28"/>
    <tableColumn id="19" name="Column5" headerRowDxfId="35" dataDxfId="0" totalsRowDxfId="34">
      <calculatedColumnFormula>SUM(U5,W5,X5)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7" workbookViewId="0">
      <selection sqref="A1:K1"/>
    </sheetView>
  </sheetViews>
  <sheetFormatPr defaultRowHeight="21"/>
  <cols>
    <col min="1" max="1" width="17.140625" style="3" bestFit="1" customWidth="1"/>
    <col min="2" max="9" width="9.140625" style="3"/>
    <col min="10" max="10" width="10.140625" style="3" customWidth="1"/>
    <col min="11" max="11" width="0.140625" style="3" customWidth="1"/>
    <col min="12" max="16384" width="9.140625" style="3"/>
  </cols>
  <sheetData>
    <row r="1" spans="1:11">
      <c r="A1" s="29" t="s">
        <v>187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3.25">
      <c r="A2" s="30" t="s">
        <v>66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>
      <c r="A3" s="133" t="s">
        <v>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1" ht="45" customHeight="1">
      <c r="A4" s="31" t="s">
        <v>188</v>
      </c>
      <c r="B4" s="31"/>
      <c r="C4" s="31"/>
      <c r="D4" s="31"/>
      <c r="E4" s="31"/>
      <c r="F4" s="31"/>
      <c r="G4" s="31"/>
      <c r="H4" s="31"/>
      <c r="I4" s="31"/>
      <c r="J4" s="31"/>
    </row>
    <row r="5" spans="1:11">
      <c r="A5" s="133" t="s">
        <v>189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1" ht="40.5" customHeight="1">
      <c r="A6" s="31" t="s">
        <v>191</v>
      </c>
      <c r="B6" s="31"/>
      <c r="C6" s="31"/>
      <c r="D6" s="31"/>
      <c r="E6" s="31"/>
      <c r="F6" s="31"/>
      <c r="G6" s="31"/>
      <c r="H6" s="31"/>
      <c r="I6" s="31"/>
      <c r="J6" s="31"/>
    </row>
    <row r="7" spans="1:11" ht="40.5" customHeight="1">
      <c r="A7" s="31" t="s">
        <v>190</v>
      </c>
      <c r="B7" s="31"/>
      <c r="C7" s="31"/>
      <c r="D7" s="31"/>
      <c r="E7" s="31"/>
      <c r="F7" s="31"/>
      <c r="G7" s="31"/>
      <c r="H7" s="31"/>
      <c r="I7" s="31"/>
      <c r="J7" s="31"/>
    </row>
    <row r="8" spans="1:11" ht="40.5" customHeight="1">
      <c r="A8" s="31" t="s">
        <v>192</v>
      </c>
      <c r="B8" s="31"/>
      <c r="C8" s="31"/>
      <c r="D8" s="31"/>
      <c r="E8" s="31"/>
      <c r="F8" s="31"/>
      <c r="G8" s="31"/>
      <c r="H8" s="31"/>
      <c r="I8" s="31"/>
      <c r="J8" s="31"/>
    </row>
    <row r="9" spans="1:11" ht="40.5" customHeight="1">
      <c r="A9" s="31" t="s">
        <v>193</v>
      </c>
      <c r="B9" s="31"/>
      <c r="C9" s="31"/>
      <c r="D9" s="31"/>
      <c r="E9" s="31"/>
      <c r="F9" s="31"/>
      <c r="G9" s="31"/>
      <c r="H9" s="31"/>
      <c r="I9" s="31"/>
      <c r="J9" s="31"/>
    </row>
    <row r="10" spans="1:11" ht="30" customHeight="1">
      <c r="A10" s="134" t="s">
        <v>194</v>
      </c>
      <c r="B10" s="134"/>
      <c r="C10" s="134"/>
      <c r="D10" s="134"/>
      <c r="E10" s="134"/>
      <c r="F10" s="134"/>
      <c r="G10" s="134"/>
      <c r="H10" s="134"/>
      <c r="I10" s="134"/>
      <c r="J10" s="134"/>
    </row>
    <row r="11" spans="1:11" ht="30" customHeight="1">
      <c r="A11" s="134" t="s">
        <v>195</v>
      </c>
      <c r="B11" s="134"/>
      <c r="C11" s="134"/>
      <c r="D11" s="134"/>
      <c r="E11" s="134"/>
      <c r="F11" s="134"/>
      <c r="G11" s="134"/>
      <c r="H11" s="134"/>
      <c r="I11" s="134"/>
      <c r="J11" s="134"/>
    </row>
    <row r="12" spans="1:11" ht="40.5" customHeight="1">
      <c r="A12" s="132" t="s">
        <v>65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11" ht="23.25">
      <c r="A13" s="30" t="s">
        <v>67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>
      <c r="A14" s="3" t="s">
        <v>72</v>
      </c>
    </row>
    <row r="16" spans="1:11" ht="23.25">
      <c r="A16" s="30" t="s">
        <v>68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>
      <c r="A17" s="3" t="s">
        <v>69</v>
      </c>
    </row>
    <row r="18" spans="1:11">
      <c r="A18" s="3" t="s">
        <v>70</v>
      </c>
    </row>
    <row r="20" spans="1:11" ht="23.25">
      <c r="A20" s="30" t="s">
        <v>73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>
      <c r="A21" s="3">
        <v>9166023711</v>
      </c>
    </row>
  </sheetData>
  <mergeCells count="15">
    <mergeCell ref="A5:J5"/>
    <mergeCell ref="A10:J10"/>
    <mergeCell ref="A11:J11"/>
    <mergeCell ref="A1:K1"/>
    <mergeCell ref="A13:K13"/>
    <mergeCell ref="A16:K16"/>
    <mergeCell ref="A20:K20"/>
    <mergeCell ref="A2:K2"/>
    <mergeCell ref="A12:K12"/>
    <mergeCell ref="A4:J4"/>
    <mergeCell ref="A6:J6"/>
    <mergeCell ref="A7:J7"/>
    <mergeCell ref="A8:J8"/>
    <mergeCell ref="A9:J9"/>
    <mergeCell ref="A3:J3"/>
  </mergeCells>
  <pageMargins left="7.874015748031496E-2" right="7.874015748031496E-2" top="7.874015748031496E-2" bottom="7.874015748031496E-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="85" zoomScaleNormal="85" workbookViewId="0">
      <selection activeCell="B4" sqref="B4"/>
    </sheetView>
  </sheetViews>
  <sheetFormatPr defaultRowHeight="15"/>
  <cols>
    <col min="1" max="1" width="19.140625" customWidth="1"/>
    <col min="2" max="11" width="12.7109375" customWidth="1"/>
    <col min="12" max="12" width="32.42578125" bestFit="1" customWidth="1"/>
    <col min="13" max="14" width="33" bestFit="1" customWidth="1"/>
    <col min="15" max="15" width="43.42578125" bestFit="1" customWidth="1"/>
  </cols>
  <sheetData>
    <row r="1" spans="1:15" ht="24.95" customHeight="1">
      <c r="A1" s="5" t="s">
        <v>27</v>
      </c>
      <c r="B1" s="32" t="s">
        <v>26</v>
      </c>
      <c r="C1" s="33"/>
      <c r="D1" s="33"/>
      <c r="E1" s="33"/>
      <c r="F1" s="33"/>
      <c r="G1" s="33"/>
      <c r="H1" s="33"/>
      <c r="I1" s="33"/>
      <c r="J1" s="33"/>
      <c r="K1" s="34"/>
      <c r="L1" s="35" t="s">
        <v>110</v>
      </c>
      <c r="M1" s="36"/>
      <c r="N1" s="36"/>
      <c r="O1" s="36"/>
    </row>
    <row r="2" spans="1:15" ht="24.95" customHeight="1">
      <c r="A2" s="5" t="s">
        <v>28</v>
      </c>
      <c r="B2" s="11" t="s">
        <v>29</v>
      </c>
      <c r="C2" s="4"/>
      <c r="D2" s="4"/>
      <c r="E2" s="4"/>
      <c r="F2" s="4"/>
      <c r="G2" s="4"/>
      <c r="H2" s="4"/>
      <c r="I2" s="4"/>
      <c r="J2" s="4"/>
      <c r="K2" s="4"/>
      <c r="L2" s="25" t="s">
        <v>84</v>
      </c>
      <c r="M2" s="26" t="s">
        <v>36</v>
      </c>
      <c r="N2" s="26" t="s">
        <v>74</v>
      </c>
      <c r="O2" s="27" t="s">
        <v>79</v>
      </c>
    </row>
    <row r="3" spans="1:15" ht="18.75">
      <c r="A3" s="5" t="s">
        <v>30</v>
      </c>
      <c r="B3" s="12" t="s">
        <v>165</v>
      </c>
      <c r="C3" s="4"/>
      <c r="D3" s="4"/>
      <c r="E3" s="4"/>
      <c r="F3" s="4"/>
      <c r="G3" s="4"/>
      <c r="H3" s="4"/>
      <c r="I3" s="4"/>
      <c r="J3" s="4"/>
      <c r="K3" s="8"/>
      <c r="L3" s="21" t="s">
        <v>92</v>
      </c>
      <c r="M3" s="9" t="s">
        <v>78</v>
      </c>
      <c r="N3" s="9" t="s">
        <v>74</v>
      </c>
      <c r="O3" s="23" t="s">
        <v>80</v>
      </c>
    </row>
    <row r="4" spans="1:15" ht="18.75">
      <c r="A4" s="5" t="s">
        <v>111</v>
      </c>
      <c r="B4" s="13" t="s">
        <v>36</v>
      </c>
      <c r="C4" s="4"/>
      <c r="D4" s="4"/>
      <c r="E4" s="4"/>
      <c r="F4" s="4"/>
      <c r="G4" s="4"/>
      <c r="H4" s="4"/>
      <c r="I4" s="4"/>
      <c r="J4" s="4"/>
      <c r="K4" s="8"/>
      <c r="L4" s="21" t="s">
        <v>93</v>
      </c>
      <c r="M4" s="9" t="s">
        <v>75</v>
      </c>
      <c r="N4" s="9" t="s">
        <v>102</v>
      </c>
      <c r="O4" s="23" t="s">
        <v>81</v>
      </c>
    </row>
    <row r="5" spans="1:15" ht="18.75">
      <c r="A5" s="5" t="s">
        <v>31</v>
      </c>
      <c r="B5" s="13">
        <v>43931</v>
      </c>
      <c r="C5" s="4"/>
      <c r="D5" s="4"/>
      <c r="E5" s="4"/>
      <c r="F5" s="4"/>
      <c r="G5" s="4"/>
      <c r="H5" s="4"/>
      <c r="I5" s="4"/>
      <c r="J5" s="4"/>
      <c r="K5" s="8"/>
      <c r="L5" s="21" t="s">
        <v>94</v>
      </c>
      <c r="M5" s="9" t="s">
        <v>77</v>
      </c>
      <c r="N5" s="9" t="s">
        <v>101</v>
      </c>
      <c r="O5" s="23" t="s">
        <v>82</v>
      </c>
    </row>
    <row r="6" spans="1:15" ht="18.75">
      <c r="A6" s="5" t="s">
        <v>42</v>
      </c>
      <c r="B6" s="13" t="s">
        <v>43</v>
      </c>
      <c r="C6" s="4"/>
      <c r="D6" s="4"/>
      <c r="E6" s="4"/>
      <c r="F6" s="4"/>
      <c r="G6" s="4"/>
      <c r="H6" s="4"/>
      <c r="I6" s="4"/>
      <c r="J6" s="4"/>
      <c r="K6" s="4"/>
      <c r="L6" s="21" t="s">
        <v>95</v>
      </c>
      <c r="M6" s="9" t="s">
        <v>76</v>
      </c>
      <c r="N6" s="9" t="s">
        <v>75</v>
      </c>
      <c r="O6" s="23" t="s">
        <v>102</v>
      </c>
    </row>
    <row r="7" spans="1:15" ht="18.75">
      <c r="A7" s="5" t="s">
        <v>31</v>
      </c>
      <c r="B7" s="13">
        <v>43931</v>
      </c>
      <c r="C7" s="1"/>
      <c r="D7" s="1"/>
      <c r="E7" s="1"/>
      <c r="F7" s="1"/>
      <c r="G7" s="1"/>
      <c r="H7" s="1"/>
      <c r="I7" s="1"/>
      <c r="J7" s="1"/>
      <c r="K7" s="1"/>
      <c r="L7" s="21" t="s">
        <v>104</v>
      </c>
      <c r="M7" s="9" t="s">
        <v>102</v>
      </c>
      <c r="N7" s="9" t="s">
        <v>76</v>
      </c>
      <c r="O7" s="24" t="s">
        <v>99</v>
      </c>
    </row>
    <row r="8" spans="1:15" ht="18.75">
      <c r="L8" s="21" t="s">
        <v>87</v>
      </c>
      <c r="M8" s="9" t="s">
        <v>101</v>
      </c>
      <c r="N8" s="9" t="s">
        <v>74</v>
      </c>
      <c r="O8" s="24" t="s">
        <v>96</v>
      </c>
    </row>
    <row r="9" spans="1:15" ht="18.75">
      <c r="L9" s="21" t="s">
        <v>91</v>
      </c>
      <c r="M9" s="10" t="s">
        <v>103</v>
      </c>
      <c r="N9" s="9" t="s">
        <v>77</v>
      </c>
      <c r="O9" s="23" t="s">
        <v>77</v>
      </c>
    </row>
    <row r="10" spans="1:15" ht="18.75">
      <c r="L10" s="21" t="s">
        <v>105</v>
      </c>
      <c r="M10" s="9" t="s">
        <v>83</v>
      </c>
      <c r="N10" s="9" t="s">
        <v>78</v>
      </c>
      <c r="O10" s="24" t="s">
        <v>97</v>
      </c>
    </row>
    <row r="11" spans="1:15" ht="18.75">
      <c r="L11" s="21" t="s">
        <v>106</v>
      </c>
      <c r="M11" s="9"/>
      <c r="N11" s="10" t="s">
        <v>103</v>
      </c>
      <c r="O11" s="23" t="s">
        <v>98</v>
      </c>
    </row>
    <row r="12" spans="1:15" ht="18.75">
      <c r="L12" s="21" t="s">
        <v>107</v>
      </c>
      <c r="M12" s="9"/>
      <c r="N12" s="9"/>
      <c r="O12" s="23" t="s">
        <v>101</v>
      </c>
    </row>
    <row r="13" spans="1:15" ht="18.75">
      <c r="L13" s="21" t="s">
        <v>108</v>
      </c>
      <c r="M13" s="9"/>
      <c r="N13" s="9"/>
      <c r="O13" s="23"/>
    </row>
    <row r="14" spans="1:15" ht="18.75">
      <c r="L14" s="21" t="s">
        <v>109</v>
      </c>
      <c r="M14" s="9"/>
      <c r="N14" s="9"/>
      <c r="O14" s="23"/>
    </row>
    <row r="15" spans="1:15" ht="18.75">
      <c r="L15" s="21" t="s">
        <v>102</v>
      </c>
      <c r="M15" s="9"/>
      <c r="N15" s="9"/>
      <c r="O15" s="23"/>
    </row>
    <row r="16" spans="1:15" ht="18.75">
      <c r="L16" s="22" t="s">
        <v>96</v>
      </c>
      <c r="M16" s="9"/>
      <c r="N16" s="9"/>
      <c r="O16" s="23"/>
    </row>
    <row r="17" spans="1:15" ht="18.75">
      <c r="L17" s="21" t="s">
        <v>101</v>
      </c>
      <c r="M17" s="9"/>
      <c r="N17" s="9"/>
      <c r="O17" s="23"/>
    </row>
    <row r="18" spans="1:15" ht="21">
      <c r="A18" s="7"/>
      <c r="C18" s="7"/>
      <c r="F18" s="7"/>
      <c r="I18" s="7"/>
      <c r="L18" s="21" t="s">
        <v>85</v>
      </c>
      <c r="M18" s="9"/>
      <c r="N18" s="9"/>
      <c r="O18" s="23"/>
    </row>
    <row r="19" spans="1:15" ht="18.75">
      <c r="L19" s="21" t="s">
        <v>86</v>
      </c>
      <c r="M19" s="9"/>
      <c r="N19" s="9"/>
      <c r="O19" s="23"/>
    </row>
    <row r="20" spans="1:15" ht="18.75">
      <c r="A20" s="2"/>
      <c r="L20" s="21" t="s">
        <v>100</v>
      </c>
      <c r="M20" s="9"/>
      <c r="N20" s="9"/>
      <c r="O20" s="23"/>
    </row>
    <row r="21" spans="1:15" ht="18.75">
      <c r="A21" s="2"/>
      <c r="L21" s="21" t="s">
        <v>88</v>
      </c>
      <c r="M21" s="9"/>
      <c r="N21" s="9"/>
      <c r="O21" s="23"/>
    </row>
    <row r="22" spans="1:15" ht="18.75">
      <c r="C22" s="2"/>
      <c r="L22" s="21" t="s">
        <v>89</v>
      </c>
      <c r="M22" s="9"/>
      <c r="N22" s="9"/>
      <c r="O22" s="23"/>
    </row>
    <row r="23" spans="1:15" ht="26.25">
      <c r="E23" s="38" t="s">
        <v>186</v>
      </c>
      <c r="F23" s="38"/>
      <c r="G23" s="38"/>
      <c r="I23" s="2"/>
      <c r="L23" s="21" t="s">
        <v>90</v>
      </c>
      <c r="M23" s="9"/>
      <c r="N23" s="9"/>
      <c r="O23" s="23"/>
    </row>
    <row r="24" spans="1:15" ht="18.75">
      <c r="F24" s="2"/>
      <c r="L24" s="21" t="s">
        <v>81</v>
      </c>
      <c r="M24" s="9"/>
      <c r="N24" s="9"/>
      <c r="O24" s="23"/>
    </row>
    <row r="43" spans="1:1" ht="15.75">
      <c r="A43" s="6"/>
    </row>
    <row r="44" spans="1:1" ht="15.75">
      <c r="A44" s="6"/>
    </row>
    <row r="46" spans="1:1" ht="15.75">
      <c r="A46" s="6"/>
    </row>
    <row r="48" spans="1:1" ht="15.75">
      <c r="A48" s="6"/>
    </row>
    <row r="50" spans="1:1" ht="15.75">
      <c r="A50" s="6"/>
    </row>
    <row r="52" spans="1:1" ht="15.75">
      <c r="A52" s="6"/>
    </row>
    <row r="54" spans="1:1" ht="15.75">
      <c r="A54" s="6"/>
    </row>
    <row r="56" spans="1:1" ht="15.75">
      <c r="A56" s="6"/>
    </row>
    <row r="58" spans="1:1" ht="15.75">
      <c r="A58" s="6"/>
    </row>
    <row r="60" spans="1:1" ht="15.75">
      <c r="A60" s="6"/>
    </row>
    <row r="62" spans="1:1" ht="15.75">
      <c r="A62" s="6"/>
    </row>
    <row r="64" spans="1:1" ht="15.75">
      <c r="A64" s="6"/>
    </row>
    <row r="66" spans="1:1" ht="15.75">
      <c r="A66" s="6"/>
    </row>
    <row r="68" spans="1:1" ht="15.75">
      <c r="A68" s="6"/>
    </row>
    <row r="69" spans="1:1" ht="15.75">
      <c r="A69" s="6"/>
    </row>
    <row r="70" spans="1:1" ht="15.75">
      <c r="A70" s="6"/>
    </row>
  </sheetData>
  <mergeCells count="3">
    <mergeCell ref="B1:K1"/>
    <mergeCell ref="L1:O1"/>
    <mergeCell ref="E23:G23"/>
  </mergeCells>
  <dataValidations count="1">
    <dataValidation type="list" allowBlank="1" showInputMessage="1" showErrorMessage="1" sqref="B4">
      <formula1>$L$2:$O$2</formula1>
    </dataValidation>
  </dataValidations>
  <pageMargins left="7.874015748031496E-2" right="7.874015748031496E-2" top="7.874015748031496E-2" bottom="7.874015748031496E-2" header="0" footer="0"/>
  <pageSetup paperSize="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"/>
    </sheetView>
  </sheetViews>
  <sheetFormatPr defaultRowHeight="15"/>
  <cols>
    <col min="1" max="1" width="9.140625" customWidth="1"/>
    <col min="2" max="2" width="7" customWidth="1"/>
    <col min="3" max="3" width="24.140625" bestFit="1" customWidth="1"/>
    <col min="4" max="4" width="26.28515625" customWidth="1"/>
    <col min="5" max="5" width="30.28515625" customWidth="1"/>
    <col min="6" max="6" width="7.140625" customWidth="1"/>
    <col min="7" max="7" width="7.28515625" customWidth="1"/>
    <col min="8" max="8" width="11.5703125" bestFit="1" customWidth="1"/>
    <col min="9" max="10" width="10.7109375" customWidth="1"/>
  </cols>
  <sheetData>
    <row r="1" spans="1:10" ht="28.5" customHeight="1">
      <c r="A1" s="37" t="str">
        <f>'School Information'!B1</f>
        <v>GOVERNMENT SENIOR SECONDARY SCHOOL, ROOPPURA, BLOCK-KUCHAMAN CITY (NAGAUR)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56.25">
      <c r="A2" s="17" t="s">
        <v>164</v>
      </c>
      <c r="B2" s="18" t="s">
        <v>160</v>
      </c>
      <c r="C2" s="18" t="s">
        <v>161</v>
      </c>
      <c r="D2" s="18" t="s">
        <v>6</v>
      </c>
      <c r="E2" s="18" t="s">
        <v>7</v>
      </c>
      <c r="F2" s="18" t="s">
        <v>162</v>
      </c>
      <c r="G2" s="18" t="s">
        <v>2</v>
      </c>
      <c r="H2" s="18" t="s">
        <v>163</v>
      </c>
      <c r="I2" s="18" t="s">
        <v>33</v>
      </c>
      <c r="J2" s="19" t="s">
        <v>34</v>
      </c>
    </row>
    <row r="3" spans="1:10">
      <c r="A3" s="1">
        <v>1101</v>
      </c>
      <c r="B3" s="14">
        <v>544</v>
      </c>
      <c r="C3" s="1" t="s">
        <v>112</v>
      </c>
      <c r="D3" s="14" t="s">
        <v>113</v>
      </c>
      <c r="E3" s="1" t="s">
        <v>19</v>
      </c>
      <c r="F3" s="14" t="s">
        <v>16</v>
      </c>
      <c r="G3" s="1" t="s">
        <v>12</v>
      </c>
      <c r="H3" s="20">
        <v>38218</v>
      </c>
      <c r="I3" s="1"/>
      <c r="J3" s="14"/>
    </row>
    <row r="4" spans="1:10">
      <c r="A4" s="1">
        <v>1102</v>
      </c>
      <c r="B4" s="14">
        <v>339</v>
      </c>
      <c r="C4" s="1" t="s">
        <v>114</v>
      </c>
      <c r="D4" s="14" t="s">
        <v>115</v>
      </c>
      <c r="E4" s="1" t="s">
        <v>116</v>
      </c>
      <c r="F4" s="14" t="s">
        <v>11</v>
      </c>
      <c r="G4" s="1" t="s">
        <v>13</v>
      </c>
      <c r="H4" s="20">
        <v>38409</v>
      </c>
      <c r="I4" s="1"/>
      <c r="J4" s="14"/>
    </row>
    <row r="5" spans="1:10">
      <c r="A5" s="1">
        <v>1103</v>
      </c>
      <c r="B5" s="14">
        <v>519</v>
      </c>
      <c r="C5" s="1" t="s">
        <v>17</v>
      </c>
      <c r="D5" s="14" t="s">
        <v>117</v>
      </c>
      <c r="E5" s="1" t="s">
        <v>25</v>
      </c>
      <c r="F5" s="14" t="s">
        <v>16</v>
      </c>
      <c r="G5" s="1" t="s">
        <v>12</v>
      </c>
      <c r="H5" s="20">
        <v>37854</v>
      </c>
      <c r="I5" s="1"/>
      <c r="J5" s="14"/>
    </row>
    <row r="6" spans="1:10">
      <c r="A6" s="1">
        <v>1104</v>
      </c>
      <c r="B6" s="14">
        <v>542</v>
      </c>
      <c r="C6" s="1" t="s">
        <v>118</v>
      </c>
      <c r="D6" s="14" t="s">
        <v>119</v>
      </c>
      <c r="E6" s="1" t="s">
        <v>120</v>
      </c>
      <c r="F6" s="14" t="s">
        <v>11</v>
      </c>
      <c r="G6" s="1" t="s">
        <v>12</v>
      </c>
      <c r="H6" s="20">
        <v>37645</v>
      </c>
      <c r="I6" s="1"/>
      <c r="J6" s="14"/>
    </row>
    <row r="7" spans="1:10">
      <c r="A7" s="1">
        <v>1105</v>
      </c>
      <c r="B7" s="14">
        <v>293</v>
      </c>
      <c r="C7" s="1" t="s">
        <v>121</v>
      </c>
      <c r="D7" s="14" t="s">
        <v>122</v>
      </c>
      <c r="E7" s="1" t="s">
        <v>18</v>
      </c>
      <c r="F7" s="14" t="s">
        <v>15</v>
      </c>
      <c r="G7" s="1" t="s">
        <v>13</v>
      </c>
      <c r="H7" s="20">
        <v>38153</v>
      </c>
      <c r="I7" s="1"/>
      <c r="J7" s="14"/>
    </row>
    <row r="8" spans="1:10">
      <c r="A8" s="1">
        <v>1106</v>
      </c>
      <c r="B8" s="14">
        <v>376</v>
      </c>
      <c r="C8" s="1" t="s">
        <v>123</v>
      </c>
      <c r="D8" s="14" t="s">
        <v>124</v>
      </c>
      <c r="E8" s="1" t="s">
        <v>125</v>
      </c>
      <c r="F8" s="14" t="s">
        <v>16</v>
      </c>
      <c r="G8" s="1" t="s">
        <v>13</v>
      </c>
      <c r="H8" s="20">
        <v>39006</v>
      </c>
      <c r="I8" s="1"/>
      <c r="J8" s="14"/>
    </row>
    <row r="9" spans="1:10">
      <c r="A9" s="1">
        <v>1107</v>
      </c>
      <c r="B9" s="14">
        <v>152</v>
      </c>
      <c r="C9" s="1" t="s">
        <v>126</v>
      </c>
      <c r="D9" s="14" t="s">
        <v>117</v>
      </c>
      <c r="E9" s="1" t="s">
        <v>127</v>
      </c>
      <c r="F9" s="14" t="s">
        <v>11</v>
      </c>
      <c r="G9" s="1" t="s">
        <v>13</v>
      </c>
      <c r="H9" s="20">
        <v>38175</v>
      </c>
      <c r="I9" s="1"/>
      <c r="J9" s="14"/>
    </row>
    <row r="10" spans="1:10">
      <c r="A10" s="1">
        <v>1108</v>
      </c>
      <c r="B10" s="14">
        <v>153</v>
      </c>
      <c r="C10" s="1" t="s">
        <v>128</v>
      </c>
      <c r="D10" s="14" t="s">
        <v>22</v>
      </c>
      <c r="E10" s="1" t="s">
        <v>23</v>
      </c>
      <c r="F10" s="14" t="s">
        <v>16</v>
      </c>
      <c r="G10" s="1" t="s">
        <v>13</v>
      </c>
      <c r="H10" s="20">
        <v>38014</v>
      </c>
      <c r="I10" s="1"/>
      <c r="J10" s="14"/>
    </row>
    <row r="11" spans="1:10">
      <c r="A11" s="1">
        <v>1109</v>
      </c>
      <c r="B11" s="14">
        <v>335</v>
      </c>
      <c r="C11" s="1" t="s">
        <v>129</v>
      </c>
      <c r="D11" s="14" t="s">
        <v>130</v>
      </c>
      <c r="E11" s="1" t="s">
        <v>131</v>
      </c>
      <c r="F11" s="14" t="s">
        <v>11</v>
      </c>
      <c r="G11" s="1" t="s">
        <v>12</v>
      </c>
      <c r="H11" s="20">
        <v>38565</v>
      </c>
      <c r="I11" s="1"/>
      <c r="J11" s="14"/>
    </row>
    <row r="12" spans="1:10">
      <c r="A12" s="1">
        <v>1110</v>
      </c>
      <c r="B12" s="14">
        <v>174</v>
      </c>
      <c r="C12" s="1" t="s">
        <v>132</v>
      </c>
      <c r="D12" s="14" t="s">
        <v>133</v>
      </c>
      <c r="E12" s="1" t="s">
        <v>24</v>
      </c>
      <c r="F12" s="14" t="s">
        <v>16</v>
      </c>
      <c r="G12" s="1" t="s">
        <v>13</v>
      </c>
      <c r="H12" s="20">
        <v>38362</v>
      </c>
      <c r="I12" s="1"/>
      <c r="J12" s="14"/>
    </row>
    <row r="13" spans="1:10">
      <c r="A13" s="1">
        <v>1111</v>
      </c>
      <c r="B13" s="14">
        <v>358</v>
      </c>
      <c r="C13" s="1" t="s">
        <v>134</v>
      </c>
      <c r="D13" s="14" t="s">
        <v>135</v>
      </c>
      <c r="E13" s="1" t="s">
        <v>136</v>
      </c>
      <c r="F13" s="14" t="s">
        <v>11</v>
      </c>
      <c r="G13" s="1" t="s">
        <v>12</v>
      </c>
      <c r="H13" s="20">
        <v>37980</v>
      </c>
      <c r="I13" s="1"/>
      <c r="J13" s="14"/>
    </row>
    <row r="14" spans="1:10">
      <c r="A14" s="1">
        <v>1112</v>
      </c>
      <c r="B14" s="14">
        <v>384</v>
      </c>
      <c r="C14" s="1" t="s">
        <v>137</v>
      </c>
      <c r="D14" s="14" t="s">
        <v>138</v>
      </c>
      <c r="E14" s="1" t="s">
        <v>139</v>
      </c>
      <c r="F14" s="14" t="s">
        <v>15</v>
      </c>
      <c r="G14" s="1" t="s">
        <v>13</v>
      </c>
      <c r="H14" s="20">
        <v>37806</v>
      </c>
      <c r="I14" s="1"/>
      <c r="J14" s="14"/>
    </row>
    <row r="15" spans="1:10">
      <c r="A15" s="1">
        <v>1113</v>
      </c>
      <c r="B15" s="14">
        <v>373</v>
      </c>
      <c r="C15" s="1" t="s">
        <v>140</v>
      </c>
      <c r="D15" s="14" t="s">
        <v>141</v>
      </c>
      <c r="E15" s="1" t="s">
        <v>142</v>
      </c>
      <c r="F15" s="14" t="s">
        <v>11</v>
      </c>
      <c r="G15" s="1" t="s">
        <v>13</v>
      </c>
      <c r="H15" s="20">
        <v>36854</v>
      </c>
      <c r="I15" s="1"/>
      <c r="J15" s="14"/>
    </row>
    <row r="16" spans="1:10">
      <c r="A16" s="1">
        <v>1114</v>
      </c>
      <c r="B16" s="14">
        <v>175</v>
      </c>
      <c r="C16" s="1" t="s">
        <v>143</v>
      </c>
      <c r="D16" s="14" t="s">
        <v>20</v>
      </c>
      <c r="E16" s="1" t="s">
        <v>21</v>
      </c>
      <c r="F16" s="14" t="s">
        <v>16</v>
      </c>
      <c r="G16" s="1" t="s">
        <v>12</v>
      </c>
      <c r="H16" s="20">
        <v>38154</v>
      </c>
      <c r="I16" s="1"/>
      <c r="J16" s="14"/>
    </row>
    <row r="17" spans="1:10">
      <c r="A17" s="1">
        <v>1115</v>
      </c>
      <c r="B17" s="14">
        <v>391</v>
      </c>
      <c r="C17" s="1" t="s">
        <v>144</v>
      </c>
      <c r="D17" s="14" t="s">
        <v>145</v>
      </c>
      <c r="E17" s="1" t="s">
        <v>14</v>
      </c>
      <c r="F17" s="14" t="s">
        <v>11</v>
      </c>
      <c r="G17" s="1" t="s">
        <v>12</v>
      </c>
      <c r="H17" s="20">
        <v>38452</v>
      </c>
      <c r="I17" s="1"/>
      <c r="J17" s="14"/>
    </row>
    <row r="18" spans="1:10">
      <c r="A18" s="1">
        <v>1116</v>
      </c>
      <c r="B18" s="14">
        <v>338</v>
      </c>
      <c r="C18" s="1" t="s">
        <v>146</v>
      </c>
      <c r="D18" s="14" t="s">
        <v>147</v>
      </c>
      <c r="E18" s="1" t="s">
        <v>148</v>
      </c>
      <c r="F18" s="14" t="s">
        <v>11</v>
      </c>
      <c r="G18" s="1" t="s">
        <v>13</v>
      </c>
      <c r="H18" s="20">
        <v>38163</v>
      </c>
      <c r="I18" s="1"/>
      <c r="J18" s="14"/>
    </row>
    <row r="19" spans="1:10">
      <c r="A19" s="1">
        <v>1117</v>
      </c>
      <c r="B19" s="14">
        <v>482</v>
      </c>
      <c r="C19" s="1" t="s">
        <v>149</v>
      </c>
      <c r="D19" s="14" t="s">
        <v>150</v>
      </c>
      <c r="E19" s="1" t="s">
        <v>151</v>
      </c>
      <c r="F19" s="14" t="s">
        <v>11</v>
      </c>
      <c r="G19" s="1" t="s">
        <v>12</v>
      </c>
      <c r="H19" s="20">
        <v>38154</v>
      </c>
      <c r="I19" s="1"/>
      <c r="J19" s="14"/>
    </row>
    <row r="20" spans="1:10">
      <c r="A20" s="1">
        <v>1118</v>
      </c>
      <c r="B20" s="14">
        <v>120</v>
      </c>
      <c r="C20" s="1" t="s">
        <v>152</v>
      </c>
      <c r="D20" s="14" t="s">
        <v>153</v>
      </c>
      <c r="E20" s="1" t="s">
        <v>154</v>
      </c>
      <c r="F20" s="14" t="s">
        <v>15</v>
      </c>
      <c r="G20" s="1" t="s">
        <v>12</v>
      </c>
      <c r="H20" s="20">
        <v>38048</v>
      </c>
      <c r="I20" s="1"/>
      <c r="J20" s="14"/>
    </row>
    <row r="21" spans="1:10">
      <c r="A21" s="1">
        <v>1119</v>
      </c>
      <c r="B21" s="14">
        <v>538</v>
      </c>
      <c r="C21" s="1" t="s">
        <v>155</v>
      </c>
      <c r="D21" s="14" t="s">
        <v>156</v>
      </c>
      <c r="E21" s="1" t="s">
        <v>23</v>
      </c>
      <c r="F21" s="14" t="s">
        <v>16</v>
      </c>
      <c r="G21" s="1" t="s">
        <v>13</v>
      </c>
      <c r="H21" s="20">
        <v>38174</v>
      </c>
      <c r="I21" s="1"/>
      <c r="J21" s="14"/>
    </row>
    <row r="22" spans="1:10">
      <c r="A22" s="1">
        <v>1120</v>
      </c>
      <c r="B22" s="14">
        <v>535</v>
      </c>
      <c r="C22" s="1" t="s">
        <v>157</v>
      </c>
      <c r="D22" s="14" t="s">
        <v>158</v>
      </c>
      <c r="E22" s="1" t="s">
        <v>159</v>
      </c>
      <c r="F22" s="14" t="s">
        <v>15</v>
      </c>
      <c r="G22" s="1" t="s">
        <v>12</v>
      </c>
      <c r="H22" s="20">
        <v>38508</v>
      </c>
      <c r="I22" s="15"/>
      <c r="J22" s="16"/>
    </row>
  </sheetData>
  <mergeCells count="1">
    <mergeCell ref="A1:J1"/>
  </mergeCells>
  <pageMargins left="7.874015748031496E-2" right="7.874015748031496E-2" top="7.874015748031496E-2" bottom="7.874015748031496E-2" header="0" footer="0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opLeftCell="AG1" zoomScale="85" zoomScaleNormal="85" workbookViewId="0">
      <pane ySplit="4" topLeftCell="A5" activePane="bottomLeft" state="frozen"/>
      <selection pane="bottomLeft" activeCell="Z5" sqref="Z5"/>
    </sheetView>
  </sheetViews>
  <sheetFormatPr defaultRowHeight="15"/>
  <cols>
    <col min="1" max="1" width="5.140625" style="41" customWidth="1"/>
    <col min="2" max="2" width="8.85546875" style="41" bestFit="1" customWidth="1"/>
    <col min="3" max="3" width="7.7109375" style="41" customWidth="1"/>
    <col min="4" max="4" width="20.28515625" style="41" bestFit="1" customWidth="1"/>
    <col min="5" max="5" width="21.85546875" style="41" bestFit="1" customWidth="1"/>
    <col min="6" max="6" width="21.140625" style="41" bestFit="1" customWidth="1"/>
    <col min="7" max="8" width="6.28515625" style="41" customWidth="1"/>
    <col min="9" max="9" width="11.85546875" style="41" customWidth="1"/>
    <col min="10" max="25" width="7.7109375" style="138" customWidth="1"/>
    <col min="26" max="26" width="7.7109375" style="139" customWidth="1"/>
    <col min="27" max="33" width="9.140625" style="138"/>
    <col min="34" max="34" width="9.140625" style="138" customWidth="1"/>
    <col min="35" max="35" width="7.7109375" style="139" customWidth="1"/>
    <col min="36" max="43" width="9.140625" style="138"/>
    <col min="44" max="44" width="7.7109375" style="140" customWidth="1"/>
    <col min="45" max="56" width="9.140625" style="138"/>
    <col min="57" max="16384" width="9.140625" style="41"/>
  </cols>
  <sheetData>
    <row r="1" spans="1:56" s="140" customFormat="1" ht="29.25" customHeight="1">
      <c r="A1" s="179" t="str">
        <f>'School Information'!B1</f>
        <v>GOVERNMENT SENIOR SECONDARY SCHOOL, ROOPPURA, BLOCK-KUCHAMAN CITY (NAGAUR)</v>
      </c>
      <c r="B1" s="136"/>
      <c r="C1" s="136"/>
      <c r="D1" s="136"/>
      <c r="E1" s="136"/>
      <c r="F1" s="136"/>
      <c r="G1" s="136"/>
      <c r="H1" s="136"/>
      <c r="I1" s="136"/>
      <c r="J1" s="137"/>
      <c r="K1" s="137"/>
      <c r="L1" s="137"/>
      <c r="M1" s="137"/>
      <c r="N1" s="137"/>
      <c r="O1" s="137"/>
      <c r="P1" s="137"/>
      <c r="Q1" s="137"/>
      <c r="R1" s="138"/>
      <c r="S1" s="138"/>
      <c r="T1" s="138"/>
      <c r="U1" s="138"/>
      <c r="V1" s="138"/>
      <c r="W1" s="138"/>
      <c r="X1" s="138"/>
      <c r="Y1" s="138"/>
      <c r="Z1" s="139"/>
      <c r="AA1" s="138"/>
      <c r="AB1" s="138"/>
      <c r="AC1" s="138"/>
      <c r="AD1" s="138"/>
      <c r="AE1" s="138"/>
      <c r="AF1" s="138"/>
      <c r="AG1" s="138"/>
      <c r="AH1" s="138"/>
      <c r="AI1" s="139"/>
      <c r="AJ1" s="138"/>
      <c r="AK1" s="138"/>
      <c r="AL1" s="138"/>
      <c r="AM1" s="138"/>
      <c r="AN1" s="138"/>
      <c r="AO1" s="138"/>
      <c r="AP1" s="138"/>
      <c r="AQ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</row>
    <row r="2" spans="1:56" ht="42.75" customHeight="1">
      <c r="A2" s="141" t="s">
        <v>32</v>
      </c>
      <c r="B2" s="141"/>
      <c r="C2" s="141"/>
      <c r="D2" s="180" t="str">
        <f>'School Information'!B3</f>
        <v>11th</v>
      </c>
      <c r="E2" s="142" t="s">
        <v>84</v>
      </c>
      <c r="G2" s="143" t="s">
        <v>71</v>
      </c>
      <c r="H2" s="143"/>
      <c r="I2" s="144"/>
      <c r="J2" s="145" t="s">
        <v>166</v>
      </c>
      <c r="K2" s="145"/>
      <c r="L2" s="145"/>
      <c r="M2" s="145"/>
      <c r="N2" s="145"/>
      <c r="O2" s="145"/>
      <c r="P2" s="145"/>
      <c r="Q2" s="145"/>
      <c r="R2" s="145" t="s">
        <v>172</v>
      </c>
      <c r="S2" s="145"/>
      <c r="T2" s="145"/>
      <c r="U2" s="145"/>
      <c r="V2" s="145"/>
      <c r="W2" s="145"/>
      <c r="X2" s="145"/>
      <c r="Y2" s="145"/>
      <c r="Z2" s="146" t="s">
        <v>173</v>
      </c>
      <c r="AA2" s="145" t="s">
        <v>92</v>
      </c>
      <c r="AB2" s="145"/>
      <c r="AC2" s="145"/>
      <c r="AD2" s="145"/>
      <c r="AE2" s="145"/>
      <c r="AF2" s="145"/>
      <c r="AG2" s="145"/>
      <c r="AH2" s="145"/>
      <c r="AI2" s="146" t="s">
        <v>173</v>
      </c>
      <c r="AJ2" s="147" t="s">
        <v>93</v>
      </c>
      <c r="AK2" s="148"/>
      <c r="AL2" s="148"/>
      <c r="AM2" s="148"/>
      <c r="AN2" s="148"/>
      <c r="AO2" s="148"/>
      <c r="AP2" s="148"/>
      <c r="AQ2" s="149"/>
      <c r="AR2" s="150" t="s">
        <v>173</v>
      </c>
      <c r="AS2" s="147" t="s">
        <v>94</v>
      </c>
      <c r="AT2" s="148"/>
      <c r="AU2" s="148"/>
      <c r="AV2" s="148"/>
      <c r="AW2" s="148"/>
      <c r="AX2" s="148"/>
      <c r="AY2" s="148"/>
      <c r="AZ2" s="149"/>
      <c r="BA2" s="151" t="s">
        <v>174</v>
      </c>
      <c r="BB2" s="152"/>
      <c r="BC2" s="151" t="s">
        <v>35</v>
      </c>
      <c r="BD2" s="152"/>
    </row>
    <row r="3" spans="1:56" ht="60">
      <c r="A3" s="153" t="s">
        <v>0</v>
      </c>
      <c r="B3" s="154" t="s">
        <v>164</v>
      </c>
      <c r="C3" s="153" t="s">
        <v>3</v>
      </c>
      <c r="D3" s="153" t="s">
        <v>5</v>
      </c>
      <c r="E3" s="153" t="s">
        <v>6</v>
      </c>
      <c r="F3" s="153" t="s">
        <v>7</v>
      </c>
      <c r="G3" s="154" t="s">
        <v>1</v>
      </c>
      <c r="H3" s="154" t="s">
        <v>2</v>
      </c>
      <c r="I3" s="153" t="s">
        <v>4</v>
      </c>
      <c r="J3" s="154" t="s">
        <v>168</v>
      </c>
      <c r="K3" s="154" t="s">
        <v>167</v>
      </c>
      <c r="L3" s="154" t="s">
        <v>169</v>
      </c>
      <c r="M3" s="154" t="s">
        <v>179</v>
      </c>
      <c r="N3" s="154" t="s">
        <v>170</v>
      </c>
      <c r="O3" s="154" t="s">
        <v>180</v>
      </c>
      <c r="P3" s="154" t="s">
        <v>171</v>
      </c>
      <c r="Q3" s="153" t="s">
        <v>181</v>
      </c>
      <c r="R3" s="154" t="s">
        <v>168</v>
      </c>
      <c r="S3" s="154" t="s">
        <v>167</v>
      </c>
      <c r="T3" s="154" t="s">
        <v>169</v>
      </c>
      <c r="U3" s="154" t="s">
        <v>179</v>
      </c>
      <c r="V3" s="154" t="s">
        <v>170</v>
      </c>
      <c r="W3" s="154" t="s">
        <v>180</v>
      </c>
      <c r="X3" s="154" t="s">
        <v>171</v>
      </c>
      <c r="Y3" s="153" t="s">
        <v>181</v>
      </c>
      <c r="Z3" s="155"/>
      <c r="AA3" s="154" t="s">
        <v>168</v>
      </c>
      <c r="AB3" s="154" t="s">
        <v>167</v>
      </c>
      <c r="AC3" s="154" t="s">
        <v>169</v>
      </c>
      <c r="AD3" s="154" t="s">
        <v>179</v>
      </c>
      <c r="AE3" s="154" t="s">
        <v>170</v>
      </c>
      <c r="AF3" s="154" t="s">
        <v>180</v>
      </c>
      <c r="AG3" s="154" t="s">
        <v>171</v>
      </c>
      <c r="AH3" s="153" t="s">
        <v>181</v>
      </c>
      <c r="AI3" s="155"/>
      <c r="AJ3" s="154" t="s">
        <v>168</v>
      </c>
      <c r="AK3" s="154" t="s">
        <v>167</v>
      </c>
      <c r="AL3" s="154" t="s">
        <v>169</v>
      </c>
      <c r="AM3" s="154" t="s">
        <v>179</v>
      </c>
      <c r="AN3" s="154" t="s">
        <v>170</v>
      </c>
      <c r="AO3" s="154" t="s">
        <v>180</v>
      </c>
      <c r="AP3" s="154" t="s">
        <v>171</v>
      </c>
      <c r="AQ3" s="153" t="s">
        <v>181</v>
      </c>
      <c r="AR3" s="156"/>
      <c r="AS3" s="154" t="s">
        <v>168</v>
      </c>
      <c r="AT3" s="154" t="s">
        <v>167</v>
      </c>
      <c r="AU3" s="154" t="s">
        <v>169</v>
      </c>
      <c r="AV3" s="154" t="s">
        <v>179</v>
      </c>
      <c r="AW3" s="154" t="s">
        <v>170</v>
      </c>
      <c r="AX3" s="154" t="s">
        <v>180</v>
      </c>
      <c r="AY3" s="154" t="s">
        <v>171</v>
      </c>
      <c r="AZ3" s="153" t="s">
        <v>181</v>
      </c>
      <c r="BA3" s="157" t="s">
        <v>175</v>
      </c>
      <c r="BB3" s="157" t="s">
        <v>47</v>
      </c>
      <c r="BC3" s="157" t="s">
        <v>176</v>
      </c>
      <c r="BD3" s="157" t="s">
        <v>34</v>
      </c>
    </row>
    <row r="4" spans="1:56" s="89" customFormat="1" ht="15" customHeight="1">
      <c r="A4" s="158" t="s">
        <v>8</v>
      </c>
      <c r="B4" s="159"/>
      <c r="C4" s="159"/>
      <c r="D4" s="159"/>
      <c r="E4" s="159"/>
      <c r="F4" s="159"/>
      <c r="G4" s="159"/>
      <c r="H4" s="159"/>
      <c r="I4" s="160"/>
      <c r="J4" s="161" t="s">
        <v>9</v>
      </c>
      <c r="K4" s="161" t="s">
        <v>9</v>
      </c>
      <c r="L4" s="161" t="s">
        <v>9</v>
      </c>
      <c r="M4" s="162">
        <v>20</v>
      </c>
      <c r="N4" s="161" t="s">
        <v>10</v>
      </c>
      <c r="O4" s="162">
        <v>50</v>
      </c>
      <c r="P4" s="161">
        <v>30</v>
      </c>
      <c r="Q4" s="162">
        <v>100</v>
      </c>
      <c r="R4" s="161" t="s">
        <v>9</v>
      </c>
      <c r="S4" s="161" t="s">
        <v>9</v>
      </c>
      <c r="T4" s="161" t="s">
        <v>9</v>
      </c>
      <c r="U4" s="162">
        <v>20</v>
      </c>
      <c r="V4" s="161" t="s">
        <v>10</v>
      </c>
      <c r="W4" s="162">
        <v>50</v>
      </c>
      <c r="X4" s="161">
        <v>30</v>
      </c>
      <c r="Y4" s="162">
        <v>100</v>
      </c>
      <c r="Z4" s="163"/>
      <c r="AA4" s="161" t="s">
        <v>9</v>
      </c>
      <c r="AB4" s="161" t="s">
        <v>9</v>
      </c>
      <c r="AC4" s="161" t="s">
        <v>9</v>
      </c>
      <c r="AD4" s="162">
        <v>20</v>
      </c>
      <c r="AE4" s="161" t="s">
        <v>10</v>
      </c>
      <c r="AF4" s="162">
        <v>50</v>
      </c>
      <c r="AG4" s="161">
        <v>30</v>
      </c>
      <c r="AH4" s="162">
        <v>100</v>
      </c>
      <c r="AI4" s="163"/>
      <c r="AJ4" s="161" t="s">
        <v>9</v>
      </c>
      <c r="AK4" s="161" t="s">
        <v>9</v>
      </c>
      <c r="AL4" s="161" t="s">
        <v>9</v>
      </c>
      <c r="AM4" s="162">
        <v>20</v>
      </c>
      <c r="AN4" s="161" t="s">
        <v>10</v>
      </c>
      <c r="AO4" s="162">
        <v>50</v>
      </c>
      <c r="AP4" s="161">
        <v>30</v>
      </c>
      <c r="AQ4" s="162">
        <v>100</v>
      </c>
      <c r="AR4" s="164"/>
      <c r="AS4" s="161" t="s">
        <v>9</v>
      </c>
      <c r="AT4" s="161" t="s">
        <v>9</v>
      </c>
      <c r="AU4" s="161" t="s">
        <v>9</v>
      </c>
      <c r="AV4" s="162">
        <v>20</v>
      </c>
      <c r="AW4" s="161" t="s">
        <v>10</v>
      </c>
      <c r="AX4" s="162">
        <v>50</v>
      </c>
      <c r="AY4" s="161">
        <v>30</v>
      </c>
      <c r="AZ4" s="162">
        <v>100</v>
      </c>
      <c r="BA4" s="161">
        <v>100</v>
      </c>
      <c r="BB4" s="165" t="s">
        <v>178</v>
      </c>
      <c r="BC4" s="166">
        <v>400</v>
      </c>
      <c r="BD4" s="161">
        <v>300</v>
      </c>
    </row>
    <row r="5" spans="1:56" s="89" customFormat="1">
      <c r="A5" s="167">
        <v>1</v>
      </c>
      <c r="B5" s="181">
        <f>'SD Data P5'!A3</f>
        <v>1101</v>
      </c>
      <c r="C5" s="181">
        <f>'SD Data P5'!B3</f>
        <v>544</v>
      </c>
      <c r="D5" s="181" t="str">
        <f>'SD Data P5'!C3</f>
        <v>Dhruvapratap Singh</v>
      </c>
      <c r="E5" s="181" t="str">
        <f>'SD Data P5'!D3</f>
        <v>Naveen Singh</v>
      </c>
      <c r="F5" s="181" t="str">
        <f>'SD Data P5'!E3</f>
        <v>Sampat Kanwar</v>
      </c>
      <c r="G5" s="181" t="str">
        <f>'SD Data P5'!F3</f>
        <v>GEN</v>
      </c>
      <c r="H5" s="181" t="str">
        <f>'SD Data P5'!G3</f>
        <v>Boy</v>
      </c>
      <c r="I5" s="182">
        <f>'SD Data P5'!H3</f>
        <v>38218</v>
      </c>
      <c r="J5" s="168">
        <v>10</v>
      </c>
      <c r="K5" s="168">
        <v>10</v>
      </c>
      <c r="L5" s="168">
        <v>10</v>
      </c>
      <c r="M5" s="183">
        <f t="shared" ref="M5:M36" si="0">ROUND(CEILING((SUM(J5:L5) * 20 / 30),1), 0)</f>
        <v>20</v>
      </c>
      <c r="N5" s="168">
        <v>50</v>
      </c>
      <c r="O5" s="183">
        <f t="shared" ref="O5:O36" si="1">ROUND(CEILING((N5*50/70),1),0)</f>
        <v>36</v>
      </c>
      <c r="P5" s="168">
        <v>30</v>
      </c>
      <c r="Q5" s="183">
        <f t="shared" ref="Q5:Q36" si="2">SUM(M5,O5,P5)</f>
        <v>86</v>
      </c>
      <c r="R5" s="169">
        <v>8</v>
      </c>
      <c r="S5" s="169">
        <v>8</v>
      </c>
      <c r="T5" s="169">
        <v>8</v>
      </c>
      <c r="U5" s="183">
        <f t="shared" ref="U5:U36" si="3">ROUND(CEILING((SUM(R5:T5) * 20 / 30),1), 0)</f>
        <v>16</v>
      </c>
      <c r="V5" s="169">
        <v>40</v>
      </c>
      <c r="W5" s="183">
        <f t="shared" ref="W5:W36" si="4">ROUND(CEILING((V5*50/70),1),0)</f>
        <v>29</v>
      </c>
      <c r="X5" s="169">
        <v>30</v>
      </c>
      <c r="Y5" s="183">
        <f t="shared" ref="Y5:Y36" si="5">SUM(U5,W5,X5)</f>
        <v>75</v>
      </c>
      <c r="Z5" s="170" t="s">
        <v>92</v>
      </c>
      <c r="AA5" s="171">
        <v>8</v>
      </c>
      <c r="AB5" s="171">
        <v>8</v>
      </c>
      <c r="AC5" s="171">
        <v>8</v>
      </c>
      <c r="AD5" s="183">
        <f t="shared" ref="AD5:AD68" si="6">ROUND(CEILING((SUM(AA5:AC5) * 20 / 30),1), 0)</f>
        <v>16</v>
      </c>
      <c r="AE5" s="171">
        <v>40</v>
      </c>
      <c r="AF5" s="183">
        <f t="shared" ref="AF5:AF68" si="7">ROUND(CEILING((AE5*50/70),1),0)</f>
        <v>29</v>
      </c>
      <c r="AG5" s="171">
        <v>30</v>
      </c>
      <c r="AH5" s="183">
        <f t="shared" ref="AH5:AH68" si="8">SUM(AD5,AF5,AG5)</f>
        <v>75</v>
      </c>
      <c r="AI5" s="170" t="s">
        <v>95</v>
      </c>
      <c r="AJ5" s="171">
        <v>8</v>
      </c>
      <c r="AK5" s="171">
        <v>8</v>
      </c>
      <c r="AL5" s="171">
        <v>8</v>
      </c>
      <c r="AM5" s="183">
        <f t="shared" ref="AM5:AM68" si="9">ROUND(CEILING((SUM(AJ5:AL5) * 20 / 30),1), 0)</f>
        <v>16</v>
      </c>
      <c r="AN5" s="171">
        <v>40</v>
      </c>
      <c r="AO5" s="183">
        <f t="shared" ref="AO5:AO68" si="10">ROUND(CEILING((AN5*50/70),1),0)</f>
        <v>29</v>
      </c>
      <c r="AP5" s="171">
        <v>30</v>
      </c>
      <c r="AQ5" s="183">
        <f t="shared" ref="AQ5:AQ68" si="11">SUM(AM5,AO5,AP5)</f>
        <v>75</v>
      </c>
      <c r="AR5" s="172" t="s">
        <v>104</v>
      </c>
      <c r="AS5" s="171">
        <v>8</v>
      </c>
      <c r="AT5" s="171">
        <v>8</v>
      </c>
      <c r="AU5" s="171">
        <v>8</v>
      </c>
      <c r="AV5" s="184">
        <f t="shared" ref="AV5:AV68" si="12">ROUND(CEILING((SUM(AS5:AU5) * 20 / 30),1), 0)</f>
        <v>16</v>
      </c>
      <c r="AW5" s="171">
        <v>40</v>
      </c>
      <c r="AX5" s="184">
        <f t="shared" ref="AX5:AX68" si="13">ROUND(CEILING((AW5*50/70),1),0)</f>
        <v>29</v>
      </c>
      <c r="AY5" s="171">
        <v>30</v>
      </c>
      <c r="AZ5" s="184">
        <f t="shared" ref="AZ5:AZ68" si="14">SUM(AV5,AX5,AY5)</f>
        <v>75</v>
      </c>
      <c r="BA5" s="171">
        <v>50</v>
      </c>
      <c r="BB5" s="184" t="str">
        <f>IF(BA5&gt;=80,"A",IF(BA5&gt;=60,"B",IF(BA5&gt;=50,"C",IF(BA5&gt;=0,"D",IF(OR(BA5=0,BA5=""),"***")))))</f>
        <v>C</v>
      </c>
      <c r="BC5" s="171">
        <v>300</v>
      </c>
      <c r="BD5" s="171">
        <v>200</v>
      </c>
    </row>
    <row r="6" spans="1:56" s="89" customFormat="1">
      <c r="A6" s="173">
        <v>2</v>
      </c>
      <c r="B6" s="181">
        <f>'SD Data P5'!A4</f>
        <v>1102</v>
      </c>
      <c r="C6" s="181">
        <f>'SD Data P5'!B4</f>
        <v>339</v>
      </c>
      <c r="D6" s="181" t="str">
        <f>'SD Data P5'!C4</f>
        <v>DIVYA SHARMA</v>
      </c>
      <c r="E6" s="181" t="str">
        <f>'SD Data P5'!D4</f>
        <v>LALIT SHARMA</v>
      </c>
      <c r="F6" s="181" t="str">
        <f>'SD Data P5'!E4</f>
        <v>AMBIKA</v>
      </c>
      <c r="G6" s="181" t="str">
        <f>'SD Data P5'!F4</f>
        <v>OBC</v>
      </c>
      <c r="H6" s="181" t="str">
        <f>'SD Data P5'!G4</f>
        <v>Girl</v>
      </c>
      <c r="I6" s="182">
        <f>'SD Data P5'!H4</f>
        <v>38409</v>
      </c>
      <c r="J6" s="168">
        <v>9</v>
      </c>
      <c r="K6" s="168">
        <v>8</v>
      </c>
      <c r="L6" s="168">
        <v>7</v>
      </c>
      <c r="M6" s="183">
        <f t="shared" si="0"/>
        <v>16</v>
      </c>
      <c r="N6" s="168">
        <v>45</v>
      </c>
      <c r="O6" s="183">
        <f t="shared" si="1"/>
        <v>33</v>
      </c>
      <c r="P6" s="168">
        <v>25</v>
      </c>
      <c r="Q6" s="183">
        <f t="shared" si="2"/>
        <v>74</v>
      </c>
      <c r="R6" s="174">
        <v>7</v>
      </c>
      <c r="S6" s="174">
        <v>5</v>
      </c>
      <c r="T6" s="174">
        <v>8</v>
      </c>
      <c r="U6" s="183">
        <f t="shared" si="3"/>
        <v>14</v>
      </c>
      <c r="V6" s="174">
        <v>35</v>
      </c>
      <c r="W6" s="183">
        <f t="shared" si="4"/>
        <v>25</v>
      </c>
      <c r="X6" s="174">
        <v>15</v>
      </c>
      <c r="Y6" s="183">
        <f t="shared" si="5"/>
        <v>54</v>
      </c>
      <c r="Z6" s="170" t="s">
        <v>95</v>
      </c>
      <c r="AA6" s="175">
        <v>10</v>
      </c>
      <c r="AB6" s="175">
        <v>10</v>
      </c>
      <c r="AC6" s="175">
        <v>9</v>
      </c>
      <c r="AD6" s="183">
        <f t="shared" si="6"/>
        <v>20</v>
      </c>
      <c r="AE6" s="175">
        <v>35</v>
      </c>
      <c r="AF6" s="183">
        <f t="shared" si="7"/>
        <v>25</v>
      </c>
      <c r="AG6" s="175">
        <v>15</v>
      </c>
      <c r="AH6" s="183">
        <f t="shared" si="8"/>
        <v>60</v>
      </c>
      <c r="AI6" s="170" t="s">
        <v>87</v>
      </c>
      <c r="AJ6" s="175">
        <v>7</v>
      </c>
      <c r="AK6" s="175">
        <v>5</v>
      </c>
      <c r="AL6" s="175">
        <v>8</v>
      </c>
      <c r="AM6" s="183">
        <f t="shared" si="9"/>
        <v>14</v>
      </c>
      <c r="AN6" s="168">
        <v>42</v>
      </c>
      <c r="AO6" s="183">
        <f t="shared" si="10"/>
        <v>30</v>
      </c>
      <c r="AP6" s="171">
        <v>30</v>
      </c>
      <c r="AQ6" s="183">
        <f t="shared" si="11"/>
        <v>74</v>
      </c>
      <c r="AR6" s="172" t="s">
        <v>94</v>
      </c>
      <c r="AS6" s="175">
        <v>7</v>
      </c>
      <c r="AT6" s="175">
        <v>5</v>
      </c>
      <c r="AU6" s="175">
        <v>8</v>
      </c>
      <c r="AV6" s="184">
        <f t="shared" si="12"/>
        <v>14</v>
      </c>
      <c r="AW6" s="168">
        <v>35</v>
      </c>
      <c r="AX6" s="184">
        <f t="shared" si="13"/>
        <v>25</v>
      </c>
      <c r="AY6" s="168">
        <v>25</v>
      </c>
      <c r="AZ6" s="184">
        <f t="shared" si="14"/>
        <v>64</v>
      </c>
      <c r="BA6" s="168">
        <v>60</v>
      </c>
      <c r="BB6" s="184" t="str">
        <f t="shared" ref="BB6:BB69" si="15">IF(BA6&gt;=80,"A",IF(BA6&gt;=60,"B",IF(BA6&gt;=50,"C",IF(BA6&gt;=0,"D",IF(OR(BA6=0,BA6=""),"***")))))</f>
        <v>B</v>
      </c>
      <c r="BC6" s="168">
        <v>325</v>
      </c>
      <c r="BD6" s="171">
        <v>201</v>
      </c>
    </row>
    <row r="7" spans="1:56" s="89" customFormat="1">
      <c r="A7" s="173">
        <v>3</v>
      </c>
      <c r="B7" s="181">
        <f>'SD Data P5'!A5</f>
        <v>1103</v>
      </c>
      <c r="C7" s="181">
        <f>'SD Data P5'!B5</f>
        <v>519</v>
      </c>
      <c r="D7" s="181" t="str">
        <f>'SD Data P5'!C5</f>
        <v>JITENDRA SINGH</v>
      </c>
      <c r="E7" s="181" t="str">
        <f>'SD Data P5'!D5</f>
        <v>BAJRANG SINGH</v>
      </c>
      <c r="F7" s="181" t="str">
        <f>'SD Data P5'!E5</f>
        <v>SANTOSH KANWAR</v>
      </c>
      <c r="G7" s="181" t="str">
        <f>'SD Data P5'!F5</f>
        <v>GEN</v>
      </c>
      <c r="H7" s="181" t="str">
        <f>'SD Data P5'!G5</f>
        <v>Boy</v>
      </c>
      <c r="I7" s="182">
        <f>'SD Data P5'!H5</f>
        <v>37854</v>
      </c>
      <c r="J7" s="168">
        <v>7</v>
      </c>
      <c r="K7" s="168">
        <v>5</v>
      </c>
      <c r="L7" s="168">
        <v>4</v>
      </c>
      <c r="M7" s="183">
        <f t="shared" si="0"/>
        <v>11</v>
      </c>
      <c r="N7" s="168">
        <v>60</v>
      </c>
      <c r="O7" s="183">
        <f t="shared" si="1"/>
        <v>43</v>
      </c>
      <c r="P7" s="168">
        <v>24</v>
      </c>
      <c r="Q7" s="183">
        <f t="shared" si="2"/>
        <v>78</v>
      </c>
      <c r="R7" s="174">
        <v>6</v>
      </c>
      <c r="S7" s="174">
        <v>7</v>
      </c>
      <c r="T7" s="174">
        <v>8</v>
      </c>
      <c r="U7" s="183">
        <f t="shared" si="3"/>
        <v>14</v>
      </c>
      <c r="V7" s="174">
        <v>40</v>
      </c>
      <c r="W7" s="183">
        <f t="shared" si="4"/>
        <v>29</v>
      </c>
      <c r="X7" s="174">
        <v>26</v>
      </c>
      <c r="Y7" s="183">
        <f t="shared" si="5"/>
        <v>69</v>
      </c>
      <c r="Z7" s="170" t="s">
        <v>104</v>
      </c>
      <c r="AA7" s="171">
        <v>10</v>
      </c>
      <c r="AB7" s="171">
        <v>10</v>
      </c>
      <c r="AC7" s="171">
        <v>9</v>
      </c>
      <c r="AD7" s="183">
        <f t="shared" si="6"/>
        <v>20</v>
      </c>
      <c r="AE7" s="171">
        <v>26</v>
      </c>
      <c r="AF7" s="183">
        <f t="shared" si="7"/>
        <v>19</v>
      </c>
      <c r="AG7" s="171">
        <v>20</v>
      </c>
      <c r="AH7" s="183">
        <f t="shared" si="8"/>
        <v>59</v>
      </c>
      <c r="AI7" s="170" t="s">
        <v>93</v>
      </c>
      <c r="AJ7" s="171">
        <v>6</v>
      </c>
      <c r="AK7" s="171">
        <v>7</v>
      </c>
      <c r="AL7" s="171">
        <v>8</v>
      </c>
      <c r="AM7" s="183">
        <f t="shared" si="9"/>
        <v>14</v>
      </c>
      <c r="AN7" s="171">
        <v>20</v>
      </c>
      <c r="AO7" s="183">
        <f t="shared" si="10"/>
        <v>15</v>
      </c>
      <c r="AP7" s="171">
        <v>30</v>
      </c>
      <c r="AQ7" s="183">
        <f t="shared" si="11"/>
        <v>59</v>
      </c>
      <c r="AR7" s="172" t="s">
        <v>94</v>
      </c>
      <c r="AS7" s="171">
        <v>6</v>
      </c>
      <c r="AT7" s="171">
        <v>7</v>
      </c>
      <c r="AU7" s="171">
        <v>8</v>
      </c>
      <c r="AV7" s="184">
        <f t="shared" si="12"/>
        <v>14</v>
      </c>
      <c r="AW7" s="171">
        <v>40</v>
      </c>
      <c r="AX7" s="184">
        <f t="shared" si="13"/>
        <v>29</v>
      </c>
      <c r="AY7" s="171">
        <v>24</v>
      </c>
      <c r="AZ7" s="184">
        <f t="shared" si="14"/>
        <v>67</v>
      </c>
      <c r="BA7" s="171">
        <v>70</v>
      </c>
      <c r="BB7" s="184" t="str">
        <f t="shared" si="15"/>
        <v>B</v>
      </c>
      <c r="BC7" s="171">
        <v>345</v>
      </c>
      <c r="BD7" s="171">
        <v>202</v>
      </c>
    </row>
    <row r="8" spans="1:56">
      <c r="A8" s="173">
        <v>4</v>
      </c>
      <c r="B8" s="181">
        <f>'SD Data P5'!A6</f>
        <v>1104</v>
      </c>
      <c r="C8" s="181">
        <f>'SD Data P5'!B6</f>
        <v>542</v>
      </c>
      <c r="D8" s="181" t="str">
        <f>'SD Data P5'!C6</f>
        <v>Kailash Kumawat</v>
      </c>
      <c r="E8" s="181" t="str">
        <f>'SD Data P5'!D6</f>
        <v>Gopal Lal Kumawat</v>
      </c>
      <c r="F8" s="181" t="str">
        <f>'SD Data P5'!E6</f>
        <v>Sarju Devi</v>
      </c>
      <c r="G8" s="181" t="str">
        <f>'SD Data P5'!F6</f>
        <v>OBC</v>
      </c>
      <c r="H8" s="181" t="str">
        <f>'SD Data P5'!G6</f>
        <v>Boy</v>
      </c>
      <c r="I8" s="182">
        <f>'SD Data P5'!H6</f>
        <v>37645</v>
      </c>
      <c r="J8" s="168">
        <v>3</v>
      </c>
      <c r="K8" s="168">
        <v>5</v>
      </c>
      <c r="L8" s="168">
        <v>7</v>
      </c>
      <c r="M8" s="183">
        <f t="shared" si="0"/>
        <v>10</v>
      </c>
      <c r="N8" s="168">
        <v>33</v>
      </c>
      <c r="O8" s="183">
        <f t="shared" si="1"/>
        <v>24</v>
      </c>
      <c r="P8" s="168">
        <v>2</v>
      </c>
      <c r="Q8" s="183">
        <f t="shared" si="2"/>
        <v>36</v>
      </c>
      <c r="R8" s="174">
        <v>2</v>
      </c>
      <c r="S8" s="174">
        <v>3</v>
      </c>
      <c r="T8" s="174">
        <v>5</v>
      </c>
      <c r="U8" s="183">
        <f t="shared" si="3"/>
        <v>7</v>
      </c>
      <c r="V8" s="174">
        <v>25</v>
      </c>
      <c r="W8" s="183">
        <f t="shared" si="4"/>
        <v>18</v>
      </c>
      <c r="X8" s="174">
        <v>28</v>
      </c>
      <c r="Y8" s="183">
        <f t="shared" si="5"/>
        <v>53</v>
      </c>
      <c r="Z8" s="170" t="s">
        <v>87</v>
      </c>
      <c r="AA8" s="175">
        <v>10</v>
      </c>
      <c r="AB8" s="175">
        <v>10</v>
      </c>
      <c r="AC8" s="175">
        <v>9</v>
      </c>
      <c r="AD8" s="183">
        <f t="shared" si="6"/>
        <v>20</v>
      </c>
      <c r="AE8" s="175">
        <v>24</v>
      </c>
      <c r="AF8" s="183">
        <f t="shared" si="7"/>
        <v>18</v>
      </c>
      <c r="AG8" s="175">
        <v>25</v>
      </c>
      <c r="AH8" s="183">
        <f t="shared" si="8"/>
        <v>63</v>
      </c>
      <c r="AI8" s="170" t="s">
        <v>106</v>
      </c>
      <c r="AJ8" s="175">
        <v>2</v>
      </c>
      <c r="AK8" s="175">
        <v>3</v>
      </c>
      <c r="AL8" s="175">
        <v>5</v>
      </c>
      <c r="AM8" s="183">
        <f t="shared" si="9"/>
        <v>7</v>
      </c>
      <c r="AN8" s="168">
        <v>15</v>
      </c>
      <c r="AO8" s="183">
        <f t="shared" si="10"/>
        <v>11</v>
      </c>
      <c r="AP8" s="171">
        <v>30</v>
      </c>
      <c r="AQ8" s="183">
        <f t="shared" si="11"/>
        <v>48</v>
      </c>
      <c r="AR8" s="172" t="s">
        <v>94</v>
      </c>
      <c r="AS8" s="175">
        <v>2</v>
      </c>
      <c r="AT8" s="175">
        <v>3</v>
      </c>
      <c r="AU8" s="175">
        <v>5</v>
      </c>
      <c r="AV8" s="184">
        <f t="shared" si="12"/>
        <v>7</v>
      </c>
      <c r="AW8" s="168">
        <v>25</v>
      </c>
      <c r="AX8" s="184">
        <f t="shared" si="13"/>
        <v>18</v>
      </c>
      <c r="AY8" s="168">
        <v>23</v>
      </c>
      <c r="AZ8" s="184">
        <f t="shared" si="14"/>
        <v>48</v>
      </c>
      <c r="BA8" s="168">
        <v>80</v>
      </c>
      <c r="BB8" s="184" t="str">
        <f t="shared" si="15"/>
        <v>A</v>
      </c>
      <c r="BC8" s="168">
        <v>355</v>
      </c>
      <c r="BD8" s="171">
        <v>203</v>
      </c>
    </row>
    <row r="9" spans="1:56">
      <c r="A9" s="173">
        <v>5</v>
      </c>
      <c r="B9" s="181">
        <f>'SD Data P5'!A7</f>
        <v>1105</v>
      </c>
      <c r="C9" s="181">
        <f>'SD Data P5'!B7</f>
        <v>293</v>
      </c>
      <c r="D9" s="181" t="str">
        <f>'SD Data P5'!C7</f>
        <v>KIRAN MEGHWAL</v>
      </c>
      <c r="E9" s="181" t="str">
        <f>'SD Data P5'!D7</f>
        <v>BABU LAL</v>
      </c>
      <c r="F9" s="181" t="str">
        <f>'SD Data P5'!E7</f>
        <v>GEETA DEVI</v>
      </c>
      <c r="G9" s="181" t="str">
        <f>'SD Data P5'!F7</f>
        <v>SC</v>
      </c>
      <c r="H9" s="181" t="str">
        <f>'SD Data P5'!G7</f>
        <v>Girl</v>
      </c>
      <c r="I9" s="182">
        <f>'SD Data P5'!H7</f>
        <v>38153</v>
      </c>
      <c r="J9" s="168">
        <v>2</v>
      </c>
      <c r="K9" s="168">
        <v>5</v>
      </c>
      <c r="L9" s="168">
        <v>9</v>
      </c>
      <c r="M9" s="183">
        <f t="shared" si="0"/>
        <v>11</v>
      </c>
      <c r="N9" s="168">
        <v>25</v>
      </c>
      <c r="O9" s="183">
        <f t="shared" si="1"/>
        <v>18</v>
      </c>
      <c r="P9" s="168">
        <v>22</v>
      </c>
      <c r="Q9" s="183">
        <f t="shared" si="2"/>
        <v>51</v>
      </c>
      <c r="R9" s="174">
        <v>5</v>
      </c>
      <c r="S9" s="174">
        <v>4</v>
      </c>
      <c r="T9" s="174">
        <v>6</v>
      </c>
      <c r="U9" s="183">
        <f t="shared" si="3"/>
        <v>10</v>
      </c>
      <c r="V9" s="174">
        <v>26</v>
      </c>
      <c r="W9" s="183">
        <f t="shared" si="4"/>
        <v>19</v>
      </c>
      <c r="X9" s="174">
        <v>26</v>
      </c>
      <c r="Y9" s="183">
        <f t="shared" si="5"/>
        <v>55</v>
      </c>
      <c r="Z9" s="170" t="s">
        <v>91</v>
      </c>
      <c r="AA9" s="171">
        <v>10</v>
      </c>
      <c r="AB9" s="171">
        <v>10</v>
      </c>
      <c r="AC9" s="171">
        <v>9</v>
      </c>
      <c r="AD9" s="183">
        <f t="shared" si="6"/>
        <v>20</v>
      </c>
      <c r="AE9" s="171">
        <v>12</v>
      </c>
      <c r="AF9" s="183">
        <f t="shared" si="7"/>
        <v>9</v>
      </c>
      <c r="AG9" s="171">
        <v>12</v>
      </c>
      <c r="AH9" s="183">
        <f t="shared" si="8"/>
        <v>41</v>
      </c>
      <c r="AI9" s="170" t="s">
        <v>93</v>
      </c>
      <c r="AJ9" s="171">
        <v>5</v>
      </c>
      <c r="AK9" s="171">
        <v>4</v>
      </c>
      <c r="AL9" s="171">
        <v>6</v>
      </c>
      <c r="AM9" s="183">
        <f t="shared" si="9"/>
        <v>10</v>
      </c>
      <c r="AN9" s="171">
        <v>23</v>
      </c>
      <c r="AO9" s="183">
        <f t="shared" si="10"/>
        <v>17</v>
      </c>
      <c r="AP9" s="171">
        <v>30</v>
      </c>
      <c r="AQ9" s="183">
        <f t="shared" si="11"/>
        <v>57</v>
      </c>
      <c r="AR9" s="172" t="s">
        <v>105</v>
      </c>
      <c r="AS9" s="171">
        <v>5</v>
      </c>
      <c r="AT9" s="171">
        <v>4</v>
      </c>
      <c r="AU9" s="171">
        <v>6</v>
      </c>
      <c r="AV9" s="184">
        <f t="shared" si="12"/>
        <v>10</v>
      </c>
      <c r="AW9" s="171">
        <v>15</v>
      </c>
      <c r="AX9" s="184">
        <f t="shared" si="13"/>
        <v>11</v>
      </c>
      <c r="AY9" s="171">
        <v>22</v>
      </c>
      <c r="AZ9" s="184">
        <f t="shared" si="14"/>
        <v>43</v>
      </c>
      <c r="BA9" s="171">
        <v>90</v>
      </c>
      <c r="BB9" s="184" t="str">
        <f t="shared" si="15"/>
        <v>A</v>
      </c>
      <c r="BC9" s="171">
        <v>300</v>
      </c>
      <c r="BD9" s="171">
        <v>204</v>
      </c>
    </row>
    <row r="10" spans="1:56">
      <c r="A10" s="173">
        <v>6</v>
      </c>
      <c r="B10" s="181">
        <f>'SD Data P5'!A8</f>
        <v>1106</v>
      </c>
      <c r="C10" s="181">
        <f>'SD Data P5'!B8</f>
        <v>376</v>
      </c>
      <c r="D10" s="181" t="str">
        <f>'SD Data P5'!C8</f>
        <v>KOMAL KANWAR</v>
      </c>
      <c r="E10" s="181" t="str">
        <f>'SD Data P5'!D8</f>
        <v>GOPAL SINGH</v>
      </c>
      <c r="F10" s="181" t="str">
        <f>'SD Data P5'!E8</f>
        <v>DURGA KANWAR</v>
      </c>
      <c r="G10" s="181" t="str">
        <f>'SD Data P5'!F8</f>
        <v>GEN</v>
      </c>
      <c r="H10" s="181" t="str">
        <f>'SD Data P5'!G8</f>
        <v>Girl</v>
      </c>
      <c r="I10" s="182">
        <f>'SD Data P5'!H8</f>
        <v>39006</v>
      </c>
      <c r="J10" s="168">
        <v>4</v>
      </c>
      <c r="K10" s="168">
        <v>6</v>
      </c>
      <c r="L10" s="168">
        <v>8</v>
      </c>
      <c r="M10" s="183">
        <f t="shared" si="0"/>
        <v>12</v>
      </c>
      <c r="N10" s="168">
        <v>65</v>
      </c>
      <c r="O10" s="183">
        <f t="shared" si="1"/>
        <v>47</v>
      </c>
      <c r="P10" s="168">
        <v>21</v>
      </c>
      <c r="Q10" s="183">
        <f t="shared" si="2"/>
        <v>80</v>
      </c>
      <c r="R10" s="174">
        <v>9</v>
      </c>
      <c r="S10" s="174">
        <v>8</v>
      </c>
      <c r="T10" s="174">
        <v>7</v>
      </c>
      <c r="U10" s="183">
        <f t="shared" si="3"/>
        <v>16</v>
      </c>
      <c r="V10" s="174">
        <v>58</v>
      </c>
      <c r="W10" s="183">
        <f t="shared" si="4"/>
        <v>42</v>
      </c>
      <c r="X10" s="174">
        <v>24</v>
      </c>
      <c r="Y10" s="183">
        <f t="shared" si="5"/>
        <v>82</v>
      </c>
      <c r="Z10" s="170" t="s">
        <v>105</v>
      </c>
      <c r="AA10" s="175">
        <v>10</v>
      </c>
      <c r="AB10" s="175">
        <v>10</v>
      </c>
      <c r="AC10" s="175">
        <v>9</v>
      </c>
      <c r="AD10" s="183">
        <f t="shared" si="6"/>
        <v>20</v>
      </c>
      <c r="AE10" s="175">
        <v>58</v>
      </c>
      <c r="AF10" s="183">
        <f t="shared" si="7"/>
        <v>42</v>
      </c>
      <c r="AG10" s="175">
        <v>19</v>
      </c>
      <c r="AH10" s="183">
        <f t="shared" si="8"/>
        <v>81</v>
      </c>
      <c r="AI10" s="170" t="s">
        <v>93</v>
      </c>
      <c r="AJ10" s="175">
        <v>9</v>
      </c>
      <c r="AK10" s="175">
        <v>8</v>
      </c>
      <c r="AL10" s="175">
        <v>7</v>
      </c>
      <c r="AM10" s="183">
        <f t="shared" si="9"/>
        <v>16</v>
      </c>
      <c r="AN10" s="168">
        <v>15</v>
      </c>
      <c r="AO10" s="183">
        <f t="shared" si="10"/>
        <v>11</v>
      </c>
      <c r="AP10" s="171">
        <v>30</v>
      </c>
      <c r="AQ10" s="183">
        <f t="shared" si="11"/>
        <v>57</v>
      </c>
      <c r="AR10" s="172" t="s">
        <v>94</v>
      </c>
      <c r="AS10" s="175">
        <v>9</v>
      </c>
      <c r="AT10" s="175">
        <v>8</v>
      </c>
      <c r="AU10" s="175">
        <v>7</v>
      </c>
      <c r="AV10" s="184">
        <f t="shared" si="12"/>
        <v>16</v>
      </c>
      <c r="AW10" s="168">
        <v>16</v>
      </c>
      <c r="AX10" s="184">
        <f t="shared" si="13"/>
        <v>12</v>
      </c>
      <c r="AY10" s="168">
        <v>21</v>
      </c>
      <c r="AZ10" s="184">
        <f t="shared" si="14"/>
        <v>49</v>
      </c>
      <c r="BA10" s="168">
        <v>40</v>
      </c>
      <c r="BB10" s="184" t="str">
        <f t="shared" si="15"/>
        <v>D</v>
      </c>
      <c r="BC10" s="168">
        <v>300</v>
      </c>
      <c r="BD10" s="171">
        <v>205</v>
      </c>
    </row>
    <row r="11" spans="1:56">
      <c r="A11" s="173">
        <v>7</v>
      </c>
      <c r="B11" s="181">
        <f>'SD Data P5'!A9</f>
        <v>1107</v>
      </c>
      <c r="C11" s="181">
        <f>'SD Data P5'!B9</f>
        <v>152</v>
      </c>
      <c r="D11" s="181" t="str">
        <f>'SD Data P5'!C9</f>
        <v>LALITA KANWAR</v>
      </c>
      <c r="E11" s="181" t="str">
        <f>'SD Data P5'!D9</f>
        <v>BAJRANG SINGH</v>
      </c>
      <c r="F11" s="181" t="str">
        <f>'SD Data P5'!E9</f>
        <v>CHAIN KANWAR</v>
      </c>
      <c r="G11" s="181" t="str">
        <f>'SD Data P5'!F9</f>
        <v>OBC</v>
      </c>
      <c r="H11" s="181" t="str">
        <f>'SD Data P5'!G9</f>
        <v>Girl</v>
      </c>
      <c r="I11" s="182">
        <f>'SD Data P5'!H9</f>
        <v>38175</v>
      </c>
      <c r="J11" s="168">
        <v>2</v>
      </c>
      <c r="K11" s="168">
        <v>6</v>
      </c>
      <c r="L11" s="168">
        <v>8</v>
      </c>
      <c r="M11" s="183">
        <f t="shared" si="0"/>
        <v>11</v>
      </c>
      <c r="N11" s="168">
        <v>48</v>
      </c>
      <c r="O11" s="183">
        <f t="shared" si="1"/>
        <v>35</v>
      </c>
      <c r="P11" s="168">
        <v>20</v>
      </c>
      <c r="Q11" s="183">
        <f t="shared" si="2"/>
        <v>66</v>
      </c>
      <c r="R11" s="174">
        <v>6</v>
      </c>
      <c r="S11" s="174">
        <v>2</v>
      </c>
      <c r="T11" s="174">
        <v>8</v>
      </c>
      <c r="U11" s="183">
        <f t="shared" si="3"/>
        <v>11</v>
      </c>
      <c r="V11" s="174">
        <v>62</v>
      </c>
      <c r="W11" s="183">
        <f t="shared" si="4"/>
        <v>45</v>
      </c>
      <c r="X11" s="174">
        <v>23</v>
      </c>
      <c r="Y11" s="183">
        <f t="shared" si="5"/>
        <v>79</v>
      </c>
      <c r="Z11" s="170" t="s">
        <v>86</v>
      </c>
      <c r="AA11" s="171">
        <v>10</v>
      </c>
      <c r="AB11" s="171">
        <v>10</v>
      </c>
      <c r="AC11" s="171">
        <v>9</v>
      </c>
      <c r="AD11" s="183">
        <f t="shared" si="6"/>
        <v>20</v>
      </c>
      <c r="AE11" s="171">
        <v>62</v>
      </c>
      <c r="AF11" s="183">
        <f t="shared" si="7"/>
        <v>45</v>
      </c>
      <c r="AG11" s="171">
        <v>18</v>
      </c>
      <c r="AH11" s="183">
        <f t="shared" si="8"/>
        <v>83</v>
      </c>
      <c r="AI11" s="170" t="s">
        <v>93</v>
      </c>
      <c r="AJ11" s="171">
        <v>6</v>
      </c>
      <c r="AK11" s="171">
        <v>2</v>
      </c>
      <c r="AL11" s="171">
        <v>8</v>
      </c>
      <c r="AM11" s="183">
        <f t="shared" si="9"/>
        <v>11</v>
      </c>
      <c r="AN11" s="171">
        <v>25</v>
      </c>
      <c r="AO11" s="183">
        <f t="shared" si="10"/>
        <v>18</v>
      </c>
      <c r="AP11" s="171">
        <v>30</v>
      </c>
      <c r="AQ11" s="183">
        <f t="shared" si="11"/>
        <v>59</v>
      </c>
      <c r="AR11" s="172" t="s">
        <v>94</v>
      </c>
      <c r="AS11" s="171">
        <v>6</v>
      </c>
      <c r="AT11" s="171">
        <v>2</v>
      </c>
      <c r="AU11" s="171">
        <v>8</v>
      </c>
      <c r="AV11" s="184">
        <f t="shared" si="12"/>
        <v>11</v>
      </c>
      <c r="AW11" s="171">
        <v>58</v>
      </c>
      <c r="AX11" s="184">
        <f t="shared" si="13"/>
        <v>42</v>
      </c>
      <c r="AY11" s="171">
        <v>20</v>
      </c>
      <c r="AZ11" s="184">
        <f t="shared" si="14"/>
        <v>73</v>
      </c>
      <c r="BA11" s="171">
        <v>15</v>
      </c>
      <c r="BB11" s="184" t="str">
        <f t="shared" si="15"/>
        <v>D</v>
      </c>
      <c r="BC11" s="171">
        <v>350</v>
      </c>
      <c r="BD11" s="171">
        <v>206</v>
      </c>
    </row>
    <row r="12" spans="1:56">
      <c r="A12" s="173">
        <v>8</v>
      </c>
      <c r="B12" s="181">
        <f>'SD Data P5'!A10</f>
        <v>1108</v>
      </c>
      <c r="C12" s="181">
        <f>'SD Data P5'!B10</f>
        <v>153</v>
      </c>
      <c r="D12" s="181" t="str">
        <f>'SD Data P5'!C10</f>
        <v>LAXITA RATHORE</v>
      </c>
      <c r="E12" s="181" t="str">
        <f>'SD Data P5'!D10</f>
        <v>RAM SINGH</v>
      </c>
      <c r="F12" s="181" t="str">
        <f>'SD Data P5'!E10</f>
        <v>PREM KANWAR</v>
      </c>
      <c r="G12" s="181" t="str">
        <f>'SD Data P5'!F10</f>
        <v>GEN</v>
      </c>
      <c r="H12" s="181" t="str">
        <f>'SD Data P5'!G10</f>
        <v>Girl</v>
      </c>
      <c r="I12" s="182">
        <f>'SD Data P5'!H10</f>
        <v>38014</v>
      </c>
      <c r="J12" s="174">
        <v>5</v>
      </c>
      <c r="K12" s="174">
        <v>6</v>
      </c>
      <c r="L12" s="174">
        <v>8</v>
      </c>
      <c r="M12" s="183">
        <f t="shared" si="0"/>
        <v>13</v>
      </c>
      <c r="N12" s="174">
        <v>22</v>
      </c>
      <c r="O12" s="183">
        <f t="shared" si="1"/>
        <v>16</v>
      </c>
      <c r="P12" s="174">
        <v>18</v>
      </c>
      <c r="Q12" s="183">
        <f t="shared" si="2"/>
        <v>47</v>
      </c>
      <c r="R12" s="174">
        <v>5</v>
      </c>
      <c r="S12" s="174">
        <v>8</v>
      </c>
      <c r="T12" s="174">
        <v>9</v>
      </c>
      <c r="U12" s="183">
        <f t="shared" si="3"/>
        <v>15</v>
      </c>
      <c r="V12" s="174">
        <v>35</v>
      </c>
      <c r="W12" s="183">
        <f t="shared" si="4"/>
        <v>25</v>
      </c>
      <c r="X12" s="174">
        <v>25</v>
      </c>
      <c r="Y12" s="183">
        <f t="shared" si="5"/>
        <v>65</v>
      </c>
      <c r="Z12" s="170" t="s">
        <v>92</v>
      </c>
      <c r="AA12" s="175">
        <v>5</v>
      </c>
      <c r="AB12" s="175">
        <v>8</v>
      </c>
      <c r="AC12" s="175">
        <v>9</v>
      </c>
      <c r="AD12" s="183">
        <f t="shared" si="6"/>
        <v>15</v>
      </c>
      <c r="AE12" s="175">
        <v>15</v>
      </c>
      <c r="AF12" s="183">
        <f t="shared" si="7"/>
        <v>11</v>
      </c>
      <c r="AG12" s="175">
        <v>30</v>
      </c>
      <c r="AH12" s="183">
        <f t="shared" si="8"/>
        <v>56</v>
      </c>
      <c r="AI12" s="170" t="s">
        <v>93</v>
      </c>
      <c r="AJ12" s="175">
        <v>5</v>
      </c>
      <c r="AK12" s="175">
        <v>8</v>
      </c>
      <c r="AL12" s="175">
        <v>9</v>
      </c>
      <c r="AM12" s="183">
        <f t="shared" si="9"/>
        <v>15</v>
      </c>
      <c r="AN12" s="168">
        <v>45</v>
      </c>
      <c r="AO12" s="183">
        <f t="shared" si="10"/>
        <v>33</v>
      </c>
      <c r="AP12" s="168">
        <v>20</v>
      </c>
      <c r="AQ12" s="183">
        <f t="shared" si="11"/>
        <v>68</v>
      </c>
      <c r="AR12" s="172" t="s">
        <v>94</v>
      </c>
      <c r="AS12" s="175">
        <v>5</v>
      </c>
      <c r="AT12" s="175">
        <v>8</v>
      </c>
      <c r="AU12" s="175">
        <v>9</v>
      </c>
      <c r="AV12" s="184">
        <f t="shared" si="12"/>
        <v>15</v>
      </c>
      <c r="AW12" s="168">
        <v>25</v>
      </c>
      <c r="AX12" s="184">
        <f t="shared" si="13"/>
        <v>18</v>
      </c>
      <c r="AY12" s="168">
        <v>25</v>
      </c>
      <c r="AZ12" s="184">
        <f t="shared" si="14"/>
        <v>58</v>
      </c>
      <c r="BA12" s="168">
        <v>20</v>
      </c>
      <c r="BB12" s="184" t="str">
        <f t="shared" si="15"/>
        <v>D</v>
      </c>
      <c r="BC12" s="168">
        <v>325</v>
      </c>
      <c r="BD12" s="171">
        <v>207</v>
      </c>
    </row>
    <row r="13" spans="1:56">
      <c r="A13" s="173">
        <v>9</v>
      </c>
      <c r="B13" s="181">
        <f>'SD Data P5'!A11</f>
        <v>1109</v>
      </c>
      <c r="C13" s="181">
        <f>'SD Data P5'!B11</f>
        <v>335</v>
      </c>
      <c r="D13" s="181" t="str">
        <f>'SD Data P5'!C11</f>
        <v>MANISH SWAMI</v>
      </c>
      <c r="E13" s="181" t="str">
        <f>'SD Data P5'!D11</f>
        <v>PRAHLAD SWAMI</v>
      </c>
      <c r="F13" s="181" t="str">
        <f>'SD Data P5'!E11</f>
        <v>SUMAN SWAMI</v>
      </c>
      <c r="G13" s="181" t="str">
        <f>'SD Data P5'!F11</f>
        <v>OBC</v>
      </c>
      <c r="H13" s="181" t="str">
        <f>'SD Data P5'!G11</f>
        <v>Boy</v>
      </c>
      <c r="I13" s="182">
        <f>'SD Data P5'!H11</f>
        <v>38565</v>
      </c>
      <c r="J13" s="174">
        <v>10</v>
      </c>
      <c r="K13" s="174">
        <v>8</v>
      </c>
      <c r="L13" s="174">
        <v>9</v>
      </c>
      <c r="M13" s="183">
        <f t="shared" si="0"/>
        <v>18</v>
      </c>
      <c r="N13" s="174">
        <v>15</v>
      </c>
      <c r="O13" s="183">
        <f t="shared" si="1"/>
        <v>11</v>
      </c>
      <c r="P13" s="174">
        <v>15</v>
      </c>
      <c r="Q13" s="183">
        <f t="shared" si="2"/>
        <v>44</v>
      </c>
      <c r="R13" s="174">
        <v>2</v>
      </c>
      <c r="S13" s="174">
        <v>5</v>
      </c>
      <c r="T13" s="174">
        <v>8</v>
      </c>
      <c r="U13" s="183">
        <f t="shared" si="3"/>
        <v>10</v>
      </c>
      <c r="V13" s="174">
        <v>15</v>
      </c>
      <c r="W13" s="183">
        <f t="shared" si="4"/>
        <v>11</v>
      </c>
      <c r="X13" s="174">
        <v>15</v>
      </c>
      <c r="Y13" s="183">
        <f t="shared" si="5"/>
        <v>36</v>
      </c>
      <c r="Z13" s="170" t="s">
        <v>92</v>
      </c>
      <c r="AA13" s="171">
        <v>2</v>
      </c>
      <c r="AB13" s="171">
        <v>5</v>
      </c>
      <c r="AC13" s="171">
        <v>8</v>
      </c>
      <c r="AD13" s="183">
        <f t="shared" si="6"/>
        <v>10</v>
      </c>
      <c r="AE13" s="171">
        <v>20</v>
      </c>
      <c r="AF13" s="183">
        <f t="shared" si="7"/>
        <v>15</v>
      </c>
      <c r="AG13" s="171">
        <v>20</v>
      </c>
      <c r="AH13" s="183">
        <f t="shared" si="8"/>
        <v>45</v>
      </c>
      <c r="AI13" s="170" t="s">
        <v>93</v>
      </c>
      <c r="AJ13" s="171">
        <v>2</v>
      </c>
      <c r="AK13" s="171">
        <v>5</v>
      </c>
      <c r="AL13" s="171">
        <v>8</v>
      </c>
      <c r="AM13" s="183">
        <f t="shared" si="9"/>
        <v>10</v>
      </c>
      <c r="AN13" s="171">
        <v>25</v>
      </c>
      <c r="AO13" s="183">
        <f t="shared" si="10"/>
        <v>18</v>
      </c>
      <c r="AP13" s="171">
        <v>18</v>
      </c>
      <c r="AQ13" s="183">
        <f t="shared" si="11"/>
        <v>46</v>
      </c>
      <c r="AR13" s="172" t="s">
        <v>94</v>
      </c>
      <c r="AS13" s="171">
        <v>2</v>
      </c>
      <c r="AT13" s="171">
        <v>5</v>
      </c>
      <c r="AU13" s="171">
        <v>8</v>
      </c>
      <c r="AV13" s="184">
        <f t="shared" si="12"/>
        <v>10</v>
      </c>
      <c r="AW13" s="171">
        <v>30</v>
      </c>
      <c r="AX13" s="184">
        <f t="shared" si="13"/>
        <v>22</v>
      </c>
      <c r="AY13" s="171">
        <v>30</v>
      </c>
      <c r="AZ13" s="184">
        <f t="shared" si="14"/>
        <v>62</v>
      </c>
      <c r="BA13" s="171">
        <v>78</v>
      </c>
      <c r="BB13" s="184" t="str">
        <f t="shared" si="15"/>
        <v>B</v>
      </c>
      <c r="BC13" s="171">
        <v>300</v>
      </c>
      <c r="BD13" s="171">
        <v>208</v>
      </c>
    </row>
    <row r="14" spans="1:56">
      <c r="A14" s="173">
        <v>10</v>
      </c>
      <c r="B14" s="181">
        <f>'SD Data P5'!A12</f>
        <v>1110</v>
      </c>
      <c r="C14" s="181">
        <f>'SD Data P5'!B12</f>
        <v>174</v>
      </c>
      <c r="D14" s="181" t="str">
        <f>'SD Data P5'!C12</f>
        <v>MOOMAL RATHORE</v>
      </c>
      <c r="E14" s="181" t="str">
        <f>'SD Data P5'!D12</f>
        <v>SHIMBHU SINGH</v>
      </c>
      <c r="F14" s="181" t="str">
        <f>'SD Data P5'!E12</f>
        <v>SUMAN KANWAR</v>
      </c>
      <c r="G14" s="181" t="str">
        <f>'SD Data P5'!F12</f>
        <v>GEN</v>
      </c>
      <c r="H14" s="181" t="str">
        <f>'SD Data P5'!G12</f>
        <v>Girl</v>
      </c>
      <c r="I14" s="182">
        <f>'SD Data P5'!H12</f>
        <v>38362</v>
      </c>
      <c r="J14" s="174"/>
      <c r="K14" s="174"/>
      <c r="L14" s="174"/>
      <c r="M14" s="183">
        <f t="shared" si="0"/>
        <v>0</v>
      </c>
      <c r="N14" s="174"/>
      <c r="O14" s="183">
        <f t="shared" si="1"/>
        <v>0</v>
      </c>
      <c r="P14" s="174"/>
      <c r="Q14" s="183">
        <f t="shared" si="2"/>
        <v>0</v>
      </c>
      <c r="R14" s="174"/>
      <c r="S14" s="174"/>
      <c r="T14" s="174"/>
      <c r="U14" s="183">
        <f t="shared" si="3"/>
        <v>0</v>
      </c>
      <c r="V14" s="174"/>
      <c r="W14" s="183">
        <f t="shared" si="4"/>
        <v>0</v>
      </c>
      <c r="X14" s="174"/>
      <c r="Y14" s="183">
        <f t="shared" si="5"/>
        <v>0</v>
      </c>
      <c r="Z14" s="170" t="s">
        <v>92</v>
      </c>
      <c r="AA14" s="175"/>
      <c r="AB14" s="175"/>
      <c r="AC14" s="175"/>
      <c r="AD14" s="183">
        <f t="shared" si="6"/>
        <v>0</v>
      </c>
      <c r="AE14" s="175"/>
      <c r="AF14" s="183">
        <f t="shared" si="7"/>
        <v>0</v>
      </c>
      <c r="AG14" s="175"/>
      <c r="AH14" s="183">
        <f t="shared" si="8"/>
        <v>0</v>
      </c>
      <c r="AI14" s="170" t="s">
        <v>100</v>
      </c>
      <c r="AJ14" s="168"/>
      <c r="AK14" s="168"/>
      <c r="AL14" s="168"/>
      <c r="AM14" s="183">
        <f t="shared" si="9"/>
        <v>0</v>
      </c>
      <c r="AN14" s="168"/>
      <c r="AO14" s="183">
        <f t="shared" si="10"/>
        <v>0</v>
      </c>
      <c r="AP14" s="168"/>
      <c r="AQ14" s="183">
        <f t="shared" si="11"/>
        <v>0</v>
      </c>
      <c r="AR14" s="172" t="s">
        <v>94</v>
      </c>
      <c r="AS14" s="168"/>
      <c r="AT14" s="168"/>
      <c r="AU14" s="168"/>
      <c r="AV14" s="184">
        <f t="shared" si="12"/>
        <v>0</v>
      </c>
      <c r="AW14" s="168"/>
      <c r="AX14" s="184">
        <f t="shared" si="13"/>
        <v>0</v>
      </c>
      <c r="AY14" s="168"/>
      <c r="AZ14" s="184">
        <f t="shared" si="14"/>
        <v>0</v>
      </c>
      <c r="BA14" s="168"/>
      <c r="BB14" s="184" t="str">
        <f t="shared" si="15"/>
        <v>D</v>
      </c>
      <c r="BC14" s="168"/>
      <c r="BD14" s="168"/>
    </row>
    <row r="15" spans="1:56">
      <c r="A15" s="173">
        <v>11</v>
      </c>
      <c r="B15" s="181">
        <f>'SD Data P5'!A13</f>
        <v>1111</v>
      </c>
      <c r="C15" s="181">
        <f>'SD Data P5'!B13</f>
        <v>358</v>
      </c>
      <c r="D15" s="181" t="str">
        <f>'SD Data P5'!C13</f>
        <v>MUKESH JANGID</v>
      </c>
      <c r="E15" s="181" t="str">
        <f>'SD Data P5'!D13</f>
        <v>RADHESHYAM JANGID</v>
      </c>
      <c r="F15" s="181" t="str">
        <f>'SD Data P5'!E13</f>
        <v>MANOHARI DEVI</v>
      </c>
      <c r="G15" s="181" t="str">
        <f>'SD Data P5'!F13</f>
        <v>OBC</v>
      </c>
      <c r="H15" s="181" t="str">
        <f>'SD Data P5'!G13</f>
        <v>Boy</v>
      </c>
      <c r="I15" s="182">
        <f>'SD Data P5'!H13</f>
        <v>37980</v>
      </c>
      <c r="J15" s="174"/>
      <c r="K15" s="174"/>
      <c r="L15" s="174"/>
      <c r="M15" s="183">
        <f t="shared" si="0"/>
        <v>0</v>
      </c>
      <c r="N15" s="174"/>
      <c r="O15" s="183">
        <f t="shared" si="1"/>
        <v>0</v>
      </c>
      <c r="P15" s="174"/>
      <c r="Q15" s="183">
        <f t="shared" si="2"/>
        <v>0</v>
      </c>
      <c r="R15" s="174"/>
      <c r="S15" s="174"/>
      <c r="T15" s="174"/>
      <c r="U15" s="183">
        <f t="shared" si="3"/>
        <v>0</v>
      </c>
      <c r="V15" s="174"/>
      <c r="W15" s="183">
        <f t="shared" si="4"/>
        <v>0</v>
      </c>
      <c r="X15" s="174"/>
      <c r="Y15" s="183">
        <f t="shared" si="5"/>
        <v>0</v>
      </c>
      <c r="Z15" s="170" t="s">
        <v>92</v>
      </c>
      <c r="AA15" s="171"/>
      <c r="AB15" s="171"/>
      <c r="AC15" s="171"/>
      <c r="AD15" s="183">
        <f t="shared" si="6"/>
        <v>0</v>
      </c>
      <c r="AE15" s="171"/>
      <c r="AF15" s="183">
        <f t="shared" si="7"/>
        <v>0</v>
      </c>
      <c r="AG15" s="171"/>
      <c r="AH15" s="183">
        <f t="shared" si="8"/>
        <v>0</v>
      </c>
      <c r="AI15" s="170" t="s">
        <v>85</v>
      </c>
      <c r="AJ15" s="171"/>
      <c r="AK15" s="171"/>
      <c r="AL15" s="171"/>
      <c r="AM15" s="183">
        <f t="shared" si="9"/>
        <v>0</v>
      </c>
      <c r="AN15" s="171"/>
      <c r="AO15" s="183">
        <f t="shared" si="10"/>
        <v>0</v>
      </c>
      <c r="AP15" s="171"/>
      <c r="AQ15" s="183">
        <f t="shared" si="11"/>
        <v>0</v>
      </c>
      <c r="AR15" s="172" t="s">
        <v>94</v>
      </c>
      <c r="AS15" s="171"/>
      <c r="AT15" s="171"/>
      <c r="AU15" s="171"/>
      <c r="AV15" s="184">
        <f t="shared" si="12"/>
        <v>0</v>
      </c>
      <c r="AW15" s="171"/>
      <c r="AX15" s="184">
        <f t="shared" si="13"/>
        <v>0</v>
      </c>
      <c r="AY15" s="171"/>
      <c r="AZ15" s="184">
        <f t="shared" si="14"/>
        <v>0</v>
      </c>
      <c r="BA15" s="171"/>
      <c r="BB15" s="184" t="str">
        <f t="shared" si="15"/>
        <v>D</v>
      </c>
      <c r="BC15" s="171"/>
      <c r="BD15" s="171"/>
    </row>
    <row r="16" spans="1:56">
      <c r="A16" s="173">
        <v>12</v>
      </c>
      <c r="B16" s="181">
        <f>'SD Data P5'!A14</f>
        <v>1112</v>
      </c>
      <c r="C16" s="181">
        <f>'SD Data P5'!B14</f>
        <v>384</v>
      </c>
      <c r="D16" s="181" t="str">
        <f>'SD Data P5'!C14</f>
        <v>NIKITA KALWA</v>
      </c>
      <c r="E16" s="181" t="str">
        <f>'SD Data P5'!D14</f>
        <v>BHINWA RAM KALWA</v>
      </c>
      <c r="F16" s="181" t="str">
        <f>'SD Data P5'!E14</f>
        <v>SANTOSH DEVI KALWA</v>
      </c>
      <c r="G16" s="181" t="str">
        <f>'SD Data P5'!F14</f>
        <v>SC</v>
      </c>
      <c r="H16" s="181" t="str">
        <f>'SD Data P5'!G14</f>
        <v>Girl</v>
      </c>
      <c r="I16" s="182">
        <f>'SD Data P5'!H14</f>
        <v>37806</v>
      </c>
      <c r="J16" s="174"/>
      <c r="K16" s="174"/>
      <c r="L16" s="174"/>
      <c r="M16" s="183">
        <f t="shared" si="0"/>
        <v>0</v>
      </c>
      <c r="N16" s="174"/>
      <c r="O16" s="183">
        <f t="shared" si="1"/>
        <v>0</v>
      </c>
      <c r="P16" s="174"/>
      <c r="Q16" s="183">
        <f t="shared" si="2"/>
        <v>0</v>
      </c>
      <c r="R16" s="174"/>
      <c r="S16" s="174"/>
      <c r="T16" s="174"/>
      <c r="U16" s="183">
        <f t="shared" si="3"/>
        <v>0</v>
      </c>
      <c r="V16" s="174"/>
      <c r="W16" s="183">
        <f t="shared" si="4"/>
        <v>0</v>
      </c>
      <c r="X16" s="174"/>
      <c r="Y16" s="183">
        <f t="shared" si="5"/>
        <v>0</v>
      </c>
      <c r="Z16" s="170" t="s">
        <v>92</v>
      </c>
      <c r="AA16" s="175"/>
      <c r="AB16" s="175"/>
      <c r="AC16" s="175"/>
      <c r="AD16" s="183">
        <f t="shared" si="6"/>
        <v>0</v>
      </c>
      <c r="AE16" s="175"/>
      <c r="AF16" s="183">
        <f t="shared" si="7"/>
        <v>0</v>
      </c>
      <c r="AG16" s="175"/>
      <c r="AH16" s="183">
        <f t="shared" si="8"/>
        <v>0</v>
      </c>
      <c r="AI16" s="170" t="s">
        <v>93</v>
      </c>
      <c r="AJ16" s="168"/>
      <c r="AK16" s="168"/>
      <c r="AL16" s="168"/>
      <c r="AM16" s="183">
        <f t="shared" si="9"/>
        <v>0</v>
      </c>
      <c r="AN16" s="168"/>
      <c r="AO16" s="183">
        <f t="shared" si="10"/>
        <v>0</v>
      </c>
      <c r="AP16" s="168"/>
      <c r="AQ16" s="183">
        <f t="shared" si="11"/>
        <v>0</v>
      </c>
      <c r="AR16" s="172" t="s">
        <v>94</v>
      </c>
      <c r="AS16" s="168"/>
      <c r="AT16" s="168"/>
      <c r="AU16" s="168"/>
      <c r="AV16" s="184">
        <f t="shared" si="12"/>
        <v>0</v>
      </c>
      <c r="AW16" s="168"/>
      <c r="AX16" s="184">
        <f t="shared" si="13"/>
        <v>0</v>
      </c>
      <c r="AY16" s="168"/>
      <c r="AZ16" s="184">
        <f t="shared" si="14"/>
        <v>0</v>
      </c>
      <c r="BA16" s="168"/>
      <c r="BB16" s="184" t="str">
        <f t="shared" si="15"/>
        <v>D</v>
      </c>
      <c r="BC16" s="168"/>
      <c r="BD16" s="168"/>
    </row>
    <row r="17" spans="1:56">
      <c r="A17" s="173">
        <v>13</v>
      </c>
      <c r="B17" s="181">
        <f>'SD Data P5'!A15</f>
        <v>1113</v>
      </c>
      <c r="C17" s="181">
        <f>'SD Data P5'!B15</f>
        <v>373</v>
      </c>
      <c r="D17" s="181" t="str">
        <f>'SD Data P5'!C15</f>
        <v>PINKY SAIN</v>
      </c>
      <c r="E17" s="181" t="str">
        <f>'SD Data P5'!D15</f>
        <v>GHISA LAL SAIN</v>
      </c>
      <c r="F17" s="181" t="str">
        <f>'SD Data P5'!E15</f>
        <v>SANJU</v>
      </c>
      <c r="G17" s="181" t="str">
        <f>'SD Data P5'!F15</f>
        <v>OBC</v>
      </c>
      <c r="H17" s="181" t="str">
        <f>'SD Data P5'!G15</f>
        <v>Girl</v>
      </c>
      <c r="I17" s="182">
        <f>'SD Data P5'!H15</f>
        <v>36854</v>
      </c>
      <c r="J17" s="174"/>
      <c r="K17" s="174"/>
      <c r="L17" s="174"/>
      <c r="M17" s="183">
        <f t="shared" si="0"/>
        <v>0</v>
      </c>
      <c r="N17" s="174"/>
      <c r="O17" s="183">
        <f t="shared" si="1"/>
        <v>0</v>
      </c>
      <c r="P17" s="174"/>
      <c r="Q17" s="183">
        <f t="shared" si="2"/>
        <v>0</v>
      </c>
      <c r="R17" s="174"/>
      <c r="S17" s="174"/>
      <c r="T17" s="174"/>
      <c r="U17" s="183">
        <f t="shared" si="3"/>
        <v>0</v>
      </c>
      <c r="V17" s="174"/>
      <c r="W17" s="183">
        <f t="shared" si="4"/>
        <v>0</v>
      </c>
      <c r="X17" s="174"/>
      <c r="Y17" s="183">
        <f t="shared" si="5"/>
        <v>0</v>
      </c>
      <c r="Z17" s="170" t="s">
        <v>92</v>
      </c>
      <c r="AA17" s="171"/>
      <c r="AB17" s="171"/>
      <c r="AC17" s="171"/>
      <c r="AD17" s="183">
        <f t="shared" si="6"/>
        <v>0</v>
      </c>
      <c r="AE17" s="171"/>
      <c r="AF17" s="183">
        <f t="shared" si="7"/>
        <v>0</v>
      </c>
      <c r="AG17" s="171"/>
      <c r="AH17" s="183">
        <f t="shared" si="8"/>
        <v>0</v>
      </c>
      <c r="AI17" s="170" t="s">
        <v>93</v>
      </c>
      <c r="AJ17" s="171"/>
      <c r="AK17" s="171"/>
      <c r="AL17" s="171"/>
      <c r="AM17" s="183">
        <f t="shared" si="9"/>
        <v>0</v>
      </c>
      <c r="AN17" s="171"/>
      <c r="AO17" s="183">
        <f t="shared" si="10"/>
        <v>0</v>
      </c>
      <c r="AP17" s="171"/>
      <c r="AQ17" s="183">
        <f t="shared" si="11"/>
        <v>0</v>
      </c>
      <c r="AR17" s="172" t="s">
        <v>94</v>
      </c>
      <c r="AS17" s="171"/>
      <c r="AT17" s="171"/>
      <c r="AU17" s="171"/>
      <c r="AV17" s="184">
        <f t="shared" si="12"/>
        <v>0</v>
      </c>
      <c r="AW17" s="171"/>
      <c r="AX17" s="184">
        <f t="shared" si="13"/>
        <v>0</v>
      </c>
      <c r="AY17" s="171"/>
      <c r="AZ17" s="184">
        <f t="shared" si="14"/>
        <v>0</v>
      </c>
      <c r="BA17" s="171"/>
      <c r="BB17" s="184" t="str">
        <f t="shared" si="15"/>
        <v>D</v>
      </c>
      <c r="BC17" s="171"/>
      <c r="BD17" s="171"/>
    </row>
    <row r="18" spans="1:56">
      <c r="A18" s="173">
        <v>14</v>
      </c>
      <c r="B18" s="181">
        <f>'SD Data P5'!A16</f>
        <v>1114</v>
      </c>
      <c r="C18" s="181">
        <f>'SD Data P5'!B16</f>
        <v>175</v>
      </c>
      <c r="D18" s="181" t="str">
        <f>'SD Data P5'!C16</f>
        <v>PRAMENDRA SINGH</v>
      </c>
      <c r="E18" s="181" t="str">
        <f>'SD Data P5'!D16</f>
        <v>GIRWAR SINGH</v>
      </c>
      <c r="F18" s="181" t="str">
        <f>'SD Data P5'!E16</f>
        <v>MAMTA KANWAR</v>
      </c>
      <c r="G18" s="181" t="str">
        <f>'SD Data P5'!F16</f>
        <v>GEN</v>
      </c>
      <c r="H18" s="181" t="str">
        <f>'SD Data P5'!G16</f>
        <v>Boy</v>
      </c>
      <c r="I18" s="182">
        <f>'SD Data P5'!H16</f>
        <v>38154</v>
      </c>
      <c r="J18" s="174"/>
      <c r="K18" s="174"/>
      <c r="L18" s="174"/>
      <c r="M18" s="183">
        <f t="shared" si="0"/>
        <v>0</v>
      </c>
      <c r="N18" s="174"/>
      <c r="O18" s="183">
        <f t="shared" si="1"/>
        <v>0</v>
      </c>
      <c r="P18" s="174"/>
      <c r="Q18" s="183">
        <f t="shared" si="2"/>
        <v>0</v>
      </c>
      <c r="R18" s="174"/>
      <c r="S18" s="174"/>
      <c r="T18" s="174"/>
      <c r="U18" s="183">
        <f t="shared" si="3"/>
        <v>0</v>
      </c>
      <c r="V18" s="174"/>
      <c r="W18" s="183">
        <f t="shared" si="4"/>
        <v>0</v>
      </c>
      <c r="X18" s="174"/>
      <c r="Y18" s="183">
        <f t="shared" si="5"/>
        <v>0</v>
      </c>
      <c r="Z18" s="170" t="s">
        <v>92</v>
      </c>
      <c r="AA18" s="175"/>
      <c r="AB18" s="175"/>
      <c r="AC18" s="175"/>
      <c r="AD18" s="183">
        <f t="shared" si="6"/>
        <v>0</v>
      </c>
      <c r="AE18" s="175"/>
      <c r="AF18" s="183">
        <f t="shared" si="7"/>
        <v>0</v>
      </c>
      <c r="AG18" s="175"/>
      <c r="AH18" s="183">
        <f t="shared" si="8"/>
        <v>0</v>
      </c>
      <c r="AI18" s="170" t="s">
        <v>93</v>
      </c>
      <c r="AJ18" s="168"/>
      <c r="AK18" s="168"/>
      <c r="AL18" s="168"/>
      <c r="AM18" s="183">
        <f t="shared" si="9"/>
        <v>0</v>
      </c>
      <c r="AN18" s="168"/>
      <c r="AO18" s="183">
        <f t="shared" si="10"/>
        <v>0</v>
      </c>
      <c r="AP18" s="168"/>
      <c r="AQ18" s="183">
        <f t="shared" si="11"/>
        <v>0</v>
      </c>
      <c r="AR18" s="172" t="s">
        <v>94</v>
      </c>
      <c r="AS18" s="168"/>
      <c r="AT18" s="168"/>
      <c r="AU18" s="168"/>
      <c r="AV18" s="184">
        <f t="shared" si="12"/>
        <v>0</v>
      </c>
      <c r="AW18" s="168"/>
      <c r="AX18" s="184">
        <f t="shared" si="13"/>
        <v>0</v>
      </c>
      <c r="AY18" s="168"/>
      <c r="AZ18" s="184">
        <f t="shared" si="14"/>
        <v>0</v>
      </c>
      <c r="BA18" s="168"/>
      <c r="BB18" s="184" t="str">
        <f t="shared" si="15"/>
        <v>D</v>
      </c>
      <c r="BC18" s="168"/>
      <c r="BD18" s="168"/>
    </row>
    <row r="19" spans="1:56">
      <c r="A19" s="173">
        <v>15</v>
      </c>
      <c r="B19" s="181">
        <f>'SD Data P5'!A17</f>
        <v>1115</v>
      </c>
      <c r="C19" s="181">
        <f>'SD Data P5'!B17</f>
        <v>391</v>
      </c>
      <c r="D19" s="181" t="str">
        <f>'SD Data P5'!C17</f>
        <v>RAHUL NATH</v>
      </c>
      <c r="E19" s="181" t="str">
        <f>'SD Data P5'!D17</f>
        <v>PURNA RAM</v>
      </c>
      <c r="F19" s="181" t="str">
        <f>'SD Data P5'!E17</f>
        <v>SITA DEVI</v>
      </c>
      <c r="G19" s="181" t="str">
        <f>'SD Data P5'!F17</f>
        <v>OBC</v>
      </c>
      <c r="H19" s="181" t="str">
        <f>'SD Data P5'!G17</f>
        <v>Boy</v>
      </c>
      <c r="I19" s="182">
        <f>'SD Data P5'!H17</f>
        <v>38452</v>
      </c>
      <c r="J19" s="174"/>
      <c r="K19" s="174"/>
      <c r="L19" s="174"/>
      <c r="M19" s="183">
        <f t="shared" si="0"/>
        <v>0</v>
      </c>
      <c r="N19" s="174"/>
      <c r="O19" s="183">
        <f t="shared" si="1"/>
        <v>0</v>
      </c>
      <c r="P19" s="174"/>
      <c r="Q19" s="183">
        <f t="shared" si="2"/>
        <v>0</v>
      </c>
      <c r="R19" s="174"/>
      <c r="S19" s="174"/>
      <c r="T19" s="174"/>
      <c r="U19" s="183">
        <f t="shared" si="3"/>
        <v>0</v>
      </c>
      <c r="V19" s="174"/>
      <c r="W19" s="183">
        <f t="shared" si="4"/>
        <v>0</v>
      </c>
      <c r="X19" s="174"/>
      <c r="Y19" s="183">
        <f t="shared" si="5"/>
        <v>0</v>
      </c>
      <c r="Z19" s="170" t="s">
        <v>92</v>
      </c>
      <c r="AA19" s="171"/>
      <c r="AB19" s="171"/>
      <c r="AC19" s="171"/>
      <c r="AD19" s="183">
        <f t="shared" si="6"/>
        <v>0</v>
      </c>
      <c r="AE19" s="171"/>
      <c r="AF19" s="183">
        <f t="shared" si="7"/>
        <v>0</v>
      </c>
      <c r="AG19" s="171"/>
      <c r="AH19" s="183">
        <f t="shared" si="8"/>
        <v>0</v>
      </c>
      <c r="AI19" s="170" t="s">
        <v>93</v>
      </c>
      <c r="AJ19" s="171"/>
      <c r="AK19" s="171"/>
      <c r="AL19" s="171"/>
      <c r="AM19" s="183">
        <f t="shared" si="9"/>
        <v>0</v>
      </c>
      <c r="AN19" s="171"/>
      <c r="AO19" s="183">
        <f t="shared" si="10"/>
        <v>0</v>
      </c>
      <c r="AP19" s="171"/>
      <c r="AQ19" s="183">
        <f t="shared" si="11"/>
        <v>0</v>
      </c>
      <c r="AR19" s="172" t="s">
        <v>94</v>
      </c>
      <c r="AS19" s="171"/>
      <c r="AT19" s="171"/>
      <c r="AU19" s="171"/>
      <c r="AV19" s="184">
        <f t="shared" si="12"/>
        <v>0</v>
      </c>
      <c r="AW19" s="171"/>
      <c r="AX19" s="184">
        <f t="shared" si="13"/>
        <v>0</v>
      </c>
      <c r="AY19" s="171"/>
      <c r="AZ19" s="184">
        <f t="shared" si="14"/>
        <v>0</v>
      </c>
      <c r="BA19" s="171"/>
      <c r="BB19" s="184" t="str">
        <f t="shared" si="15"/>
        <v>D</v>
      </c>
      <c r="BC19" s="171"/>
      <c r="BD19" s="171"/>
    </row>
    <row r="20" spans="1:56">
      <c r="A20" s="173">
        <v>16</v>
      </c>
      <c r="B20" s="181">
        <f>'SD Data P5'!A18</f>
        <v>1116</v>
      </c>
      <c r="C20" s="181">
        <f>'SD Data P5'!B18</f>
        <v>338</v>
      </c>
      <c r="D20" s="181" t="str">
        <f>'SD Data P5'!C18</f>
        <v>REKHA</v>
      </c>
      <c r="E20" s="181" t="str">
        <f>'SD Data P5'!D18</f>
        <v>RAMNIWASH</v>
      </c>
      <c r="F20" s="181" t="str">
        <f>'SD Data P5'!E18</f>
        <v>RUKMA DEVI</v>
      </c>
      <c r="G20" s="181" t="str">
        <f>'SD Data P5'!F18</f>
        <v>OBC</v>
      </c>
      <c r="H20" s="181" t="str">
        <f>'SD Data P5'!G18</f>
        <v>Girl</v>
      </c>
      <c r="I20" s="182">
        <f>'SD Data P5'!H18</f>
        <v>38163</v>
      </c>
      <c r="J20" s="174"/>
      <c r="K20" s="174"/>
      <c r="L20" s="174"/>
      <c r="M20" s="183">
        <f t="shared" si="0"/>
        <v>0</v>
      </c>
      <c r="N20" s="174"/>
      <c r="O20" s="183">
        <f t="shared" si="1"/>
        <v>0</v>
      </c>
      <c r="P20" s="174"/>
      <c r="Q20" s="183">
        <f t="shared" si="2"/>
        <v>0</v>
      </c>
      <c r="R20" s="174"/>
      <c r="S20" s="174"/>
      <c r="T20" s="174"/>
      <c r="U20" s="183">
        <f t="shared" si="3"/>
        <v>0</v>
      </c>
      <c r="V20" s="174"/>
      <c r="W20" s="183">
        <f t="shared" si="4"/>
        <v>0</v>
      </c>
      <c r="X20" s="174"/>
      <c r="Y20" s="183">
        <f t="shared" si="5"/>
        <v>0</v>
      </c>
      <c r="Z20" s="170" t="s">
        <v>92</v>
      </c>
      <c r="AA20" s="175"/>
      <c r="AB20" s="175"/>
      <c r="AC20" s="175"/>
      <c r="AD20" s="183">
        <f t="shared" si="6"/>
        <v>0</v>
      </c>
      <c r="AE20" s="175"/>
      <c r="AF20" s="183">
        <f t="shared" si="7"/>
        <v>0</v>
      </c>
      <c r="AG20" s="175"/>
      <c r="AH20" s="183">
        <f t="shared" si="8"/>
        <v>0</v>
      </c>
      <c r="AI20" s="170" t="s">
        <v>93</v>
      </c>
      <c r="AJ20" s="168"/>
      <c r="AK20" s="168"/>
      <c r="AL20" s="168"/>
      <c r="AM20" s="183">
        <f t="shared" si="9"/>
        <v>0</v>
      </c>
      <c r="AN20" s="168"/>
      <c r="AO20" s="183">
        <f t="shared" si="10"/>
        <v>0</v>
      </c>
      <c r="AP20" s="168"/>
      <c r="AQ20" s="183">
        <f t="shared" si="11"/>
        <v>0</v>
      </c>
      <c r="AR20" s="172" t="s">
        <v>94</v>
      </c>
      <c r="AS20" s="168"/>
      <c r="AT20" s="168"/>
      <c r="AU20" s="168"/>
      <c r="AV20" s="184">
        <f t="shared" si="12"/>
        <v>0</v>
      </c>
      <c r="AW20" s="168"/>
      <c r="AX20" s="184">
        <f t="shared" si="13"/>
        <v>0</v>
      </c>
      <c r="AY20" s="168"/>
      <c r="AZ20" s="184">
        <f t="shared" si="14"/>
        <v>0</v>
      </c>
      <c r="BA20" s="168"/>
      <c r="BB20" s="184" t="str">
        <f t="shared" si="15"/>
        <v>D</v>
      </c>
      <c r="BC20" s="168"/>
      <c r="BD20" s="168"/>
    </row>
    <row r="21" spans="1:56">
      <c r="A21" s="173">
        <v>17</v>
      </c>
      <c r="B21" s="181">
        <f>'SD Data P5'!A19</f>
        <v>1117</v>
      </c>
      <c r="C21" s="181">
        <f>'SD Data P5'!B19</f>
        <v>482</v>
      </c>
      <c r="D21" s="181" t="str">
        <f>'SD Data P5'!C19</f>
        <v>RICHHPAL GAWADIYA</v>
      </c>
      <c r="E21" s="181" t="str">
        <f>'SD Data P5'!D19</f>
        <v>BINJA RAM</v>
      </c>
      <c r="F21" s="181" t="str">
        <f>'SD Data P5'!E19</f>
        <v>KHEMI DEVI</v>
      </c>
      <c r="G21" s="181" t="str">
        <f>'SD Data P5'!F19</f>
        <v>OBC</v>
      </c>
      <c r="H21" s="181" t="str">
        <f>'SD Data P5'!G19</f>
        <v>Boy</v>
      </c>
      <c r="I21" s="182">
        <f>'SD Data P5'!H19</f>
        <v>38154</v>
      </c>
      <c r="J21" s="174"/>
      <c r="K21" s="174"/>
      <c r="L21" s="174"/>
      <c r="M21" s="183">
        <f t="shared" si="0"/>
        <v>0</v>
      </c>
      <c r="N21" s="174"/>
      <c r="O21" s="183">
        <f t="shared" si="1"/>
        <v>0</v>
      </c>
      <c r="P21" s="174"/>
      <c r="Q21" s="183">
        <f t="shared" si="2"/>
        <v>0</v>
      </c>
      <c r="R21" s="174"/>
      <c r="S21" s="174"/>
      <c r="T21" s="174"/>
      <c r="U21" s="183">
        <f t="shared" si="3"/>
        <v>0</v>
      </c>
      <c r="V21" s="174"/>
      <c r="W21" s="183">
        <f t="shared" si="4"/>
        <v>0</v>
      </c>
      <c r="X21" s="174"/>
      <c r="Y21" s="183">
        <f t="shared" si="5"/>
        <v>0</v>
      </c>
      <c r="Z21" s="170" t="s">
        <v>92</v>
      </c>
      <c r="AA21" s="171"/>
      <c r="AB21" s="171"/>
      <c r="AC21" s="171"/>
      <c r="AD21" s="183">
        <f t="shared" si="6"/>
        <v>0</v>
      </c>
      <c r="AE21" s="171"/>
      <c r="AF21" s="183">
        <f t="shared" si="7"/>
        <v>0</v>
      </c>
      <c r="AG21" s="171"/>
      <c r="AH21" s="183">
        <f t="shared" si="8"/>
        <v>0</v>
      </c>
      <c r="AI21" s="170" t="s">
        <v>93</v>
      </c>
      <c r="AJ21" s="171"/>
      <c r="AK21" s="171"/>
      <c r="AL21" s="171"/>
      <c r="AM21" s="183">
        <f t="shared" si="9"/>
        <v>0</v>
      </c>
      <c r="AN21" s="171"/>
      <c r="AO21" s="183">
        <f t="shared" si="10"/>
        <v>0</v>
      </c>
      <c r="AP21" s="171"/>
      <c r="AQ21" s="183">
        <f t="shared" si="11"/>
        <v>0</v>
      </c>
      <c r="AR21" s="172" t="s">
        <v>94</v>
      </c>
      <c r="AS21" s="171"/>
      <c r="AT21" s="171"/>
      <c r="AU21" s="171"/>
      <c r="AV21" s="184">
        <f t="shared" si="12"/>
        <v>0</v>
      </c>
      <c r="AW21" s="171"/>
      <c r="AX21" s="184">
        <f t="shared" si="13"/>
        <v>0</v>
      </c>
      <c r="AY21" s="171"/>
      <c r="AZ21" s="184">
        <f t="shared" si="14"/>
        <v>0</v>
      </c>
      <c r="BA21" s="171"/>
      <c r="BB21" s="184" t="str">
        <f t="shared" si="15"/>
        <v>D</v>
      </c>
      <c r="BC21" s="171"/>
      <c r="BD21" s="171"/>
    </row>
    <row r="22" spans="1:56">
      <c r="A22" s="173">
        <v>18</v>
      </c>
      <c r="B22" s="181">
        <f>'SD Data P5'!A20</f>
        <v>1118</v>
      </c>
      <c r="C22" s="181">
        <f>'SD Data P5'!B20</f>
        <v>120</v>
      </c>
      <c r="D22" s="181" t="str">
        <f>'SD Data P5'!C20</f>
        <v>SEVA RAM</v>
      </c>
      <c r="E22" s="181" t="str">
        <f>'SD Data P5'!D20</f>
        <v>BHOMA RAM</v>
      </c>
      <c r="F22" s="181" t="str">
        <f>'SD Data P5'!E20</f>
        <v>BHANWARI DEVI</v>
      </c>
      <c r="G22" s="181" t="str">
        <f>'SD Data P5'!F20</f>
        <v>SC</v>
      </c>
      <c r="H22" s="181" t="str">
        <f>'SD Data P5'!G20</f>
        <v>Boy</v>
      </c>
      <c r="I22" s="182">
        <f>'SD Data P5'!H20</f>
        <v>38048</v>
      </c>
      <c r="J22" s="174"/>
      <c r="K22" s="174"/>
      <c r="L22" s="174"/>
      <c r="M22" s="183">
        <f t="shared" si="0"/>
        <v>0</v>
      </c>
      <c r="N22" s="174"/>
      <c r="O22" s="183">
        <f t="shared" si="1"/>
        <v>0</v>
      </c>
      <c r="P22" s="174"/>
      <c r="Q22" s="183">
        <f t="shared" si="2"/>
        <v>0</v>
      </c>
      <c r="R22" s="174"/>
      <c r="S22" s="174"/>
      <c r="T22" s="174"/>
      <c r="U22" s="183">
        <f t="shared" si="3"/>
        <v>0</v>
      </c>
      <c r="V22" s="174"/>
      <c r="W22" s="183">
        <f t="shared" si="4"/>
        <v>0</v>
      </c>
      <c r="X22" s="174"/>
      <c r="Y22" s="183">
        <f t="shared" si="5"/>
        <v>0</v>
      </c>
      <c r="Z22" s="170" t="s">
        <v>92</v>
      </c>
      <c r="AA22" s="175"/>
      <c r="AB22" s="175"/>
      <c r="AC22" s="175"/>
      <c r="AD22" s="183">
        <f t="shared" si="6"/>
        <v>0</v>
      </c>
      <c r="AE22" s="175"/>
      <c r="AF22" s="183">
        <f t="shared" si="7"/>
        <v>0</v>
      </c>
      <c r="AG22" s="175"/>
      <c r="AH22" s="183">
        <f t="shared" si="8"/>
        <v>0</v>
      </c>
      <c r="AI22" s="170" t="s">
        <v>93</v>
      </c>
      <c r="AJ22" s="168"/>
      <c r="AK22" s="168"/>
      <c r="AL22" s="168"/>
      <c r="AM22" s="183">
        <f t="shared" si="9"/>
        <v>0</v>
      </c>
      <c r="AN22" s="168"/>
      <c r="AO22" s="183">
        <f t="shared" si="10"/>
        <v>0</v>
      </c>
      <c r="AP22" s="168"/>
      <c r="AQ22" s="183">
        <f t="shared" si="11"/>
        <v>0</v>
      </c>
      <c r="AR22" s="172" t="s">
        <v>94</v>
      </c>
      <c r="AS22" s="168"/>
      <c r="AT22" s="168"/>
      <c r="AU22" s="168"/>
      <c r="AV22" s="184">
        <f t="shared" si="12"/>
        <v>0</v>
      </c>
      <c r="AW22" s="168"/>
      <c r="AX22" s="184">
        <f t="shared" si="13"/>
        <v>0</v>
      </c>
      <c r="AY22" s="168"/>
      <c r="AZ22" s="184">
        <f t="shared" si="14"/>
        <v>0</v>
      </c>
      <c r="BA22" s="168"/>
      <c r="BB22" s="184" t="str">
        <f t="shared" si="15"/>
        <v>D</v>
      </c>
      <c r="BC22" s="168"/>
      <c r="BD22" s="168"/>
    </row>
    <row r="23" spans="1:56">
      <c r="A23" s="173">
        <v>19</v>
      </c>
      <c r="B23" s="181">
        <f>'SD Data P5'!A21</f>
        <v>1119</v>
      </c>
      <c r="C23" s="181">
        <f>'SD Data P5'!B21</f>
        <v>538</v>
      </c>
      <c r="D23" s="181" t="str">
        <f>'SD Data P5'!C21</f>
        <v>SONU KANWAR</v>
      </c>
      <c r="E23" s="181" t="str">
        <f>'SD Data P5'!D21</f>
        <v>MOOL SINGH RATHORE</v>
      </c>
      <c r="F23" s="181" t="str">
        <f>'SD Data P5'!E21</f>
        <v>PREM KANWAR</v>
      </c>
      <c r="G23" s="181" t="str">
        <f>'SD Data P5'!F21</f>
        <v>GEN</v>
      </c>
      <c r="H23" s="181" t="str">
        <f>'SD Data P5'!G21</f>
        <v>Girl</v>
      </c>
      <c r="I23" s="182">
        <f>'SD Data P5'!H21</f>
        <v>38174</v>
      </c>
      <c r="J23" s="174"/>
      <c r="K23" s="174"/>
      <c r="L23" s="174"/>
      <c r="M23" s="183">
        <f t="shared" si="0"/>
        <v>0</v>
      </c>
      <c r="N23" s="174"/>
      <c r="O23" s="183">
        <f t="shared" si="1"/>
        <v>0</v>
      </c>
      <c r="P23" s="174"/>
      <c r="Q23" s="183">
        <f t="shared" si="2"/>
        <v>0</v>
      </c>
      <c r="R23" s="174"/>
      <c r="S23" s="174"/>
      <c r="T23" s="174"/>
      <c r="U23" s="183">
        <f t="shared" si="3"/>
        <v>0</v>
      </c>
      <c r="V23" s="174"/>
      <c r="W23" s="183">
        <f t="shared" si="4"/>
        <v>0</v>
      </c>
      <c r="X23" s="174"/>
      <c r="Y23" s="183">
        <f t="shared" si="5"/>
        <v>0</v>
      </c>
      <c r="Z23" s="170" t="s">
        <v>92</v>
      </c>
      <c r="AA23" s="171"/>
      <c r="AB23" s="171"/>
      <c r="AC23" s="171"/>
      <c r="AD23" s="183">
        <f t="shared" si="6"/>
        <v>0</v>
      </c>
      <c r="AE23" s="171"/>
      <c r="AF23" s="183">
        <f t="shared" si="7"/>
        <v>0</v>
      </c>
      <c r="AG23" s="171"/>
      <c r="AH23" s="183">
        <f t="shared" si="8"/>
        <v>0</v>
      </c>
      <c r="AI23" s="170" t="s">
        <v>93</v>
      </c>
      <c r="AJ23" s="171"/>
      <c r="AK23" s="171"/>
      <c r="AL23" s="171"/>
      <c r="AM23" s="183">
        <f t="shared" si="9"/>
        <v>0</v>
      </c>
      <c r="AN23" s="171"/>
      <c r="AO23" s="183">
        <f t="shared" si="10"/>
        <v>0</v>
      </c>
      <c r="AP23" s="171"/>
      <c r="AQ23" s="183">
        <f t="shared" si="11"/>
        <v>0</v>
      </c>
      <c r="AR23" s="172" t="s">
        <v>94</v>
      </c>
      <c r="AS23" s="171"/>
      <c r="AT23" s="171"/>
      <c r="AU23" s="171"/>
      <c r="AV23" s="184">
        <f t="shared" si="12"/>
        <v>0</v>
      </c>
      <c r="AW23" s="171"/>
      <c r="AX23" s="184">
        <f t="shared" si="13"/>
        <v>0</v>
      </c>
      <c r="AY23" s="171"/>
      <c r="AZ23" s="184">
        <f t="shared" si="14"/>
        <v>0</v>
      </c>
      <c r="BA23" s="171"/>
      <c r="BB23" s="184" t="str">
        <f t="shared" si="15"/>
        <v>D</v>
      </c>
      <c r="BC23" s="171"/>
      <c r="BD23" s="171"/>
    </row>
    <row r="24" spans="1:56">
      <c r="A24" s="173">
        <v>20</v>
      </c>
      <c r="B24" s="181">
        <f>'SD Data P5'!A22</f>
        <v>1120</v>
      </c>
      <c r="C24" s="181">
        <f>'SD Data P5'!B22</f>
        <v>535</v>
      </c>
      <c r="D24" s="181" t="str">
        <f>'SD Data P5'!C22</f>
        <v>Sugana Ram</v>
      </c>
      <c r="E24" s="181" t="str">
        <f>'SD Data P5'!D22</f>
        <v>Bhuwana Ram</v>
      </c>
      <c r="F24" s="181" t="str">
        <f>'SD Data P5'!E22</f>
        <v>Indra Devi</v>
      </c>
      <c r="G24" s="181" t="str">
        <f>'SD Data P5'!F22</f>
        <v>SC</v>
      </c>
      <c r="H24" s="181" t="str">
        <f>'SD Data P5'!G22</f>
        <v>Boy</v>
      </c>
      <c r="I24" s="182">
        <f>'SD Data P5'!H22</f>
        <v>38508</v>
      </c>
      <c r="J24" s="174"/>
      <c r="K24" s="174"/>
      <c r="L24" s="174"/>
      <c r="M24" s="183">
        <f t="shared" si="0"/>
        <v>0</v>
      </c>
      <c r="N24" s="174"/>
      <c r="O24" s="183">
        <f t="shared" si="1"/>
        <v>0</v>
      </c>
      <c r="P24" s="174"/>
      <c r="Q24" s="183">
        <f t="shared" si="2"/>
        <v>0</v>
      </c>
      <c r="R24" s="174"/>
      <c r="S24" s="174"/>
      <c r="T24" s="174"/>
      <c r="U24" s="183">
        <f t="shared" si="3"/>
        <v>0</v>
      </c>
      <c r="V24" s="174"/>
      <c r="W24" s="183">
        <f t="shared" si="4"/>
        <v>0</v>
      </c>
      <c r="X24" s="174"/>
      <c r="Y24" s="183">
        <f t="shared" si="5"/>
        <v>0</v>
      </c>
      <c r="Z24" s="170" t="s">
        <v>92</v>
      </c>
      <c r="AA24" s="175"/>
      <c r="AB24" s="175"/>
      <c r="AC24" s="175"/>
      <c r="AD24" s="183">
        <f t="shared" si="6"/>
        <v>0</v>
      </c>
      <c r="AE24" s="175"/>
      <c r="AF24" s="183">
        <f t="shared" si="7"/>
        <v>0</v>
      </c>
      <c r="AG24" s="175"/>
      <c r="AH24" s="183">
        <f t="shared" si="8"/>
        <v>0</v>
      </c>
      <c r="AI24" s="170" t="s">
        <v>93</v>
      </c>
      <c r="AJ24" s="168"/>
      <c r="AK24" s="168"/>
      <c r="AL24" s="168"/>
      <c r="AM24" s="183">
        <f t="shared" si="9"/>
        <v>0</v>
      </c>
      <c r="AN24" s="168"/>
      <c r="AO24" s="183">
        <f t="shared" si="10"/>
        <v>0</v>
      </c>
      <c r="AP24" s="168"/>
      <c r="AQ24" s="183">
        <f t="shared" si="11"/>
        <v>0</v>
      </c>
      <c r="AR24" s="172" t="s">
        <v>94</v>
      </c>
      <c r="AS24" s="168"/>
      <c r="AT24" s="168"/>
      <c r="AU24" s="168"/>
      <c r="AV24" s="184">
        <f t="shared" si="12"/>
        <v>0</v>
      </c>
      <c r="AW24" s="168"/>
      <c r="AX24" s="184">
        <f t="shared" si="13"/>
        <v>0</v>
      </c>
      <c r="AY24" s="168"/>
      <c r="AZ24" s="184">
        <f t="shared" si="14"/>
        <v>0</v>
      </c>
      <c r="BA24" s="168"/>
      <c r="BB24" s="184" t="str">
        <f t="shared" si="15"/>
        <v>D</v>
      </c>
      <c r="BC24" s="168"/>
      <c r="BD24" s="168"/>
    </row>
    <row r="25" spans="1:56">
      <c r="A25" s="173">
        <v>21</v>
      </c>
      <c r="B25" s="181">
        <f>'SD Data P5'!A23</f>
        <v>0</v>
      </c>
      <c r="C25" s="181">
        <f>'SD Data P5'!B23</f>
        <v>0</v>
      </c>
      <c r="D25" s="181">
        <f>'SD Data P5'!C23</f>
        <v>0</v>
      </c>
      <c r="E25" s="181">
        <f>'SD Data P5'!D23</f>
        <v>0</v>
      </c>
      <c r="F25" s="181">
        <f>'SD Data P5'!E23</f>
        <v>0</v>
      </c>
      <c r="G25" s="181">
        <f>'SD Data P5'!F23</f>
        <v>0</v>
      </c>
      <c r="H25" s="181">
        <f>'SD Data P5'!G23</f>
        <v>0</v>
      </c>
      <c r="I25" s="182">
        <f>'SD Data P5'!H23</f>
        <v>0</v>
      </c>
      <c r="J25" s="174"/>
      <c r="K25" s="174"/>
      <c r="L25" s="174"/>
      <c r="M25" s="183">
        <f t="shared" si="0"/>
        <v>0</v>
      </c>
      <c r="N25" s="174"/>
      <c r="O25" s="183">
        <f t="shared" si="1"/>
        <v>0</v>
      </c>
      <c r="P25" s="174"/>
      <c r="Q25" s="183">
        <f t="shared" si="2"/>
        <v>0</v>
      </c>
      <c r="R25" s="174"/>
      <c r="S25" s="174"/>
      <c r="T25" s="174"/>
      <c r="U25" s="183">
        <f t="shared" si="3"/>
        <v>0</v>
      </c>
      <c r="V25" s="174"/>
      <c r="W25" s="183">
        <f t="shared" si="4"/>
        <v>0</v>
      </c>
      <c r="X25" s="174"/>
      <c r="Y25" s="183">
        <f t="shared" si="5"/>
        <v>0</v>
      </c>
      <c r="Z25" s="170" t="s">
        <v>92</v>
      </c>
      <c r="AA25" s="171"/>
      <c r="AB25" s="171"/>
      <c r="AC25" s="171"/>
      <c r="AD25" s="183">
        <f t="shared" si="6"/>
        <v>0</v>
      </c>
      <c r="AE25" s="171"/>
      <c r="AF25" s="183">
        <f t="shared" si="7"/>
        <v>0</v>
      </c>
      <c r="AG25" s="171"/>
      <c r="AH25" s="183">
        <f t="shared" si="8"/>
        <v>0</v>
      </c>
      <c r="AI25" s="170" t="s">
        <v>93</v>
      </c>
      <c r="AJ25" s="171"/>
      <c r="AK25" s="171"/>
      <c r="AL25" s="171"/>
      <c r="AM25" s="183">
        <f t="shared" si="9"/>
        <v>0</v>
      </c>
      <c r="AN25" s="171"/>
      <c r="AO25" s="183">
        <f t="shared" si="10"/>
        <v>0</v>
      </c>
      <c r="AP25" s="171"/>
      <c r="AQ25" s="183">
        <f t="shared" si="11"/>
        <v>0</v>
      </c>
      <c r="AR25" s="172" t="s">
        <v>94</v>
      </c>
      <c r="AS25" s="171"/>
      <c r="AT25" s="171"/>
      <c r="AU25" s="171"/>
      <c r="AV25" s="184">
        <f t="shared" si="12"/>
        <v>0</v>
      </c>
      <c r="AW25" s="171"/>
      <c r="AX25" s="184">
        <f t="shared" si="13"/>
        <v>0</v>
      </c>
      <c r="AY25" s="171"/>
      <c r="AZ25" s="184">
        <f t="shared" si="14"/>
        <v>0</v>
      </c>
      <c r="BA25" s="171"/>
      <c r="BB25" s="184" t="str">
        <f t="shared" si="15"/>
        <v>D</v>
      </c>
      <c r="BC25" s="171"/>
      <c r="BD25" s="171"/>
    </row>
    <row r="26" spans="1:56">
      <c r="A26" s="173">
        <v>22</v>
      </c>
      <c r="B26" s="181">
        <f>'SD Data P5'!A24</f>
        <v>0</v>
      </c>
      <c r="C26" s="181">
        <f>'SD Data P5'!B24</f>
        <v>0</v>
      </c>
      <c r="D26" s="181">
        <f>'SD Data P5'!C24</f>
        <v>0</v>
      </c>
      <c r="E26" s="181">
        <f>'SD Data P5'!D24</f>
        <v>0</v>
      </c>
      <c r="F26" s="181">
        <f>'SD Data P5'!E24</f>
        <v>0</v>
      </c>
      <c r="G26" s="181">
        <f>'SD Data P5'!F24</f>
        <v>0</v>
      </c>
      <c r="H26" s="181">
        <f>'SD Data P5'!G24</f>
        <v>0</v>
      </c>
      <c r="I26" s="182">
        <f>'SD Data P5'!H24</f>
        <v>0</v>
      </c>
      <c r="J26" s="174"/>
      <c r="K26" s="174"/>
      <c r="L26" s="174"/>
      <c r="M26" s="183">
        <f t="shared" si="0"/>
        <v>0</v>
      </c>
      <c r="N26" s="174"/>
      <c r="O26" s="183">
        <f t="shared" si="1"/>
        <v>0</v>
      </c>
      <c r="P26" s="174"/>
      <c r="Q26" s="183">
        <f t="shared" si="2"/>
        <v>0</v>
      </c>
      <c r="R26" s="174"/>
      <c r="S26" s="174"/>
      <c r="T26" s="174"/>
      <c r="U26" s="183">
        <f t="shared" si="3"/>
        <v>0</v>
      </c>
      <c r="V26" s="174"/>
      <c r="W26" s="183">
        <f t="shared" si="4"/>
        <v>0</v>
      </c>
      <c r="X26" s="174"/>
      <c r="Y26" s="183">
        <f t="shared" si="5"/>
        <v>0</v>
      </c>
      <c r="Z26" s="170" t="s">
        <v>92</v>
      </c>
      <c r="AA26" s="175"/>
      <c r="AB26" s="175"/>
      <c r="AC26" s="175"/>
      <c r="AD26" s="183">
        <f t="shared" si="6"/>
        <v>0</v>
      </c>
      <c r="AE26" s="175"/>
      <c r="AF26" s="183">
        <f t="shared" si="7"/>
        <v>0</v>
      </c>
      <c r="AG26" s="175"/>
      <c r="AH26" s="183">
        <f t="shared" si="8"/>
        <v>0</v>
      </c>
      <c r="AI26" s="170" t="s">
        <v>93</v>
      </c>
      <c r="AJ26" s="168"/>
      <c r="AK26" s="168"/>
      <c r="AL26" s="168"/>
      <c r="AM26" s="183">
        <f t="shared" si="9"/>
        <v>0</v>
      </c>
      <c r="AN26" s="168"/>
      <c r="AO26" s="183">
        <f t="shared" si="10"/>
        <v>0</v>
      </c>
      <c r="AP26" s="168"/>
      <c r="AQ26" s="183">
        <f t="shared" si="11"/>
        <v>0</v>
      </c>
      <c r="AR26" s="172" t="s">
        <v>94</v>
      </c>
      <c r="AS26" s="168"/>
      <c r="AT26" s="168"/>
      <c r="AU26" s="168"/>
      <c r="AV26" s="184">
        <f t="shared" si="12"/>
        <v>0</v>
      </c>
      <c r="AW26" s="168"/>
      <c r="AX26" s="184">
        <f t="shared" si="13"/>
        <v>0</v>
      </c>
      <c r="AY26" s="168"/>
      <c r="AZ26" s="184">
        <f t="shared" si="14"/>
        <v>0</v>
      </c>
      <c r="BA26" s="168"/>
      <c r="BB26" s="184" t="str">
        <f t="shared" si="15"/>
        <v>D</v>
      </c>
      <c r="BC26" s="168"/>
      <c r="BD26" s="168"/>
    </row>
    <row r="27" spans="1:56">
      <c r="A27" s="173">
        <v>23</v>
      </c>
      <c r="B27" s="181">
        <f>'SD Data P5'!A25</f>
        <v>0</v>
      </c>
      <c r="C27" s="181">
        <f>'SD Data P5'!B25</f>
        <v>0</v>
      </c>
      <c r="D27" s="181">
        <f>'SD Data P5'!C25</f>
        <v>0</v>
      </c>
      <c r="E27" s="181">
        <f>'SD Data P5'!D25</f>
        <v>0</v>
      </c>
      <c r="F27" s="181">
        <f>'SD Data P5'!E25</f>
        <v>0</v>
      </c>
      <c r="G27" s="181">
        <f>'SD Data P5'!F25</f>
        <v>0</v>
      </c>
      <c r="H27" s="181">
        <f>'SD Data P5'!G25</f>
        <v>0</v>
      </c>
      <c r="I27" s="182">
        <f>'SD Data P5'!H25</f>
        <v>0</v>
      </c>
      <c r="J27" s="174"/>
      <c r="K27" s="174"/>
      <c r="L27" s="174"/>
      <c r="M27" s="183">
        <f t="shared" si="0"/>
        <v>0</v>
      </c>
      <c r="N27" s="174"/>
      <c r="O27" s="183">
        <f t="shared" si="1"/>
        <v>0</v>
      </c>
      <c r="P27" s="174"/>
      <c r="Q27" s="183">
        <f t="shared" si="2"/>
        <v>0</v>
      </c>
      <c r="R27" s="174"/>
      <c r="S27" s="174"/>
      <c r="T27" s="174"/>
      <c r="U27" s="183">
        <f t="shared" si="3"/>
        <v>0</v>
      </c>
      <c r="V27" s="174"/>
      <c r="W27" s="183">
        <f t="shared" si="4"/>
        <v>0</v>
      </c>
      <c r="X27" s="174"/>
      <c r="Y27" s="183">
        <f t="shared" si="5"/>
        <v>0</v>
      </c>
      <c r="Z27" s="170" t="s">
        <v>92</v>
      </c>
      <c r="AA27" s="171"/>
      <c r="AB27" s="171"/>
      <c r="AC27" s="171"/>
      <c r="AD27" s="183">
        <f t="shared" si="6"/>
        <v>0</v>
      </c>
      <c r="AE27" s="171"/>
      <c r="AF27" s="183">
        <f t="shared" si="7"/>
        <v>0</v>
      </c>
      <c r="AG27" s="171"/>
      <c r="AH27" s="183">
        <f t="shared" si="8"/>
        <v>0</v>
      </c>
      <c r="AI27" s="170" t="s">
        <v>93</v>
      </c>
      <c r="AJ27" s="171"/>
      <c r="AK27" s="171"/>
      <c r="AL27" s="171"/>
      <c r="AM27" s="183">
        <f t="shared" si="9"/>
        <v>0</v>
      </c>
      <c r="AN27" s="171"/>
      <c r="AO27" s="183">
        <f t="shared" si="10"/>
        <v>0</v>
      </c>
      <c r="AP27" s="171"/>
      <c r="AQ27" s="183">
        <f t="shared" si="11"/>
        <v>0</v>
      </c>
      <c r="AR27" s="172" t="s">
        <v>94</v>
      </c>
      <c r="AS27" s="171"/>
      <c r="AT27" s="171"/>
      <c r="AU27" s="171"/>
      <c r="AV27" s="184">
        <f t="shared" si="12"/>
        <v>0</v>
      </c>
      <c r="AW27" s="171"/>
      <c r="AX27" s="184">
        <f t="shared" si="13"/>
        <v>0</v>
      </c>
      <c r="AY27" s="171"/>
      <c r="AZ27" s="184">
        <f t="shared" si="14"/>
        <v>0</v>
      </c>
      <c r="BA27" s="171"/>
      <c r="BB27" s="184" t="str">
        <f t="shared" si="15"/>
        <v>D</v>
      </c>
      <c r="BC27" s="171"/>
      <c r="BD27" s="171"/>
    </row>
    <row r="28" spans="1:56">
      <c r="A28" s="173">
        <v>24</v>
      </c>
      <c r="B28" s="181">
        <f>'SD Data P5'!A26</f>
        <v>0</v>
      </c>
      <c r="C28" s="181">
        <f>'SD Data P5'!B26</f>
        <v>0</v>
      </c>
      <c r="D28" s="181">
        <f>'SD Data P5'!C26</f>
        <v>0</v>
      </c>
      <c r="E28" s="181">
        <f>'SD Data P5'!D26</f>
        <v>0</v>
      </c>
      <c r="F28" s="181">
        <f>'SD Data P5'!E26</f>
        <v>0</v>
      </c>
      <c r="G28" s="181">
        <f>'SD Data P5'!F26</f>
        <v>0</v>
      </c>
      <c r="H28" s="181">
        <f>'SD Data P5'!G26</f>
        <v>0</v>
      </c>
      <c r="I28" s="182">
        <f>'SD Data P5'!H26</f>
        <v>0</v>
      </c>
      <c r="J28" s="174"/>
      <c r="K28" s="174"/>
      <c r="L28" s="174"/>
      <c r="M28" s="183">
        <f t="shared" si="0"/>
        <v>0</v>
      </c>
      <c r="N28" s="174"/>
      <c r="O28" s="183">
        <f t="shared" si="1"/>
        <v>0</v>
      </c>
      <c r="P28" s="174"/>
      <c r="Q28" s="183">
        <f t="shared" si="2"/>
        <v>0</v>
      </c>
      <c r="R28" s="174"/>
      <c r="S28" s="174"/>
      <c r="T28" s="174"/>
      <c r="U28" s="183">
        <f t="shared" si="3"/>
        <v>0</v>
      </c>
      <c r="V28" s="174"/>
      <c r="W28" s="183">
        <f t="shared" si="4"/>
        <v>0</v>
      </c>
      <c r="X28" s="174"/>
      <c r="Y28" s="183">
        <f t="shared" si="5"/>
        <v>0</v>
      </c>
      <c r="Z28" s="170" t="s">
        <v>92</v>
      </c>
      <c r="AA28" s="175"/>
      <c r="AB28" s="175"/>
      <c r="AC28" s="175"/>
      <c r="AD28" s="183">
        <f t="shared" si="6"/>
        <v>0</v>
      </c>
      <c r="AE28" s="175"/>
      <c r="AF28" s="183">
        <f t="shared" si="7"/>
        <v>0</v>
      </c>
      <c r="AG28" s="175"/>
      <c r="AH28" s="183">
        <f t="shared" si="8"/>
        <v>0</v>
      </c>
      <c r="AI28" s="170" t="s">
        <v>93</v>
      </c>
      <c r="AJ28" s="168"/>
      <c r="AK28" s="168"/>
      <c r="AL28" s="168"/>
      <c r="AM28" s="183">
        <f t="shared" si="9"/>
        <v>0</v>
      </c>
      <c r="AN28" s="168"/>
      <c r="AO28" s="183">
        <f t="shared" si="10"/>
        <v>0</v>
      </c>
      <c r="AP28" s="168"/>
      <c r="AQ28" s="183">
        <f t="shared" si="11"/>
        <v>0</v>
      </c>
      <c r="AR28" s="172" t="s">
        <v>94</v>
      </c>
      <c r="AS28" s="168"/>
      <c r="AT28" s="168"/>
      <c r="AU28" s="168"/>
      <c r="AV28" s="184">
        <f t="shared" si="12"/>
        <v>0</v>
      </c>
      <c r="AW28" s="168"/>
      <c r="AX28" s="184">
        <f t="shared" si="13"/>
        <v>0</v>
      </c>
      <c r="AY28" s="168"/>
      <c r="AZ28" s="184">
        <f t="shared" si="14"/>
        <v>0</v>
      </c>
      <c r="BA28" s="168"/>
      <c r="BB28" s="184" t="str">
        <f t="shared" si="15"/>
        <v>D</v>
      </c>
      <c r="BC28" s="168"/>
      <c r="BD28" s="168"/>
    </row>
    <row r="29" spans="1:56">
      <c r="A29" s="173">
        <v>25</v>
      </c>
      <c r="B29" s="181">
        <f>'SD Data P5'!A27</f>
        <v>0</v>
      </c>
      <c r="C29" s="181">
        <f>'SD Data P5'!B27</f>
        <v>0</v>
      </c>
      <c r="D29" s="181">
        <f>'SD Data P5'!C27</f>
        <v>0</v>
      </c>
      <c r="E29" s="181">
        <f>'SD Data P5'!D27</f>
        <v>0</v>
      </c>
      <c r="F29" s="181">
        <f>'SD Data P5'!E27</f>
        <v>0</v>
      </c>
      <c r="G29" s="181">
        <f>'SD Data P5'!F27</f>
        <v>0</v>
      </c>
      <c r="H29" s="181">
        <f>'SD Data P5'!G27</f>
        <v>0</v>
      </c>
      <c r="I29" s="182">
        <f>'SD Data P5'!H27</f>
        <v>0</v>
      </c>
      <c r="J29" s="174"/>
      <c r="K29" s="174"/>
      <c r="L29" s="174"/>
      <c r="M29" s="183">
        <f t="shared" si="0"/>
        <v>0</v>
      </c>
      <c r="N29" s="174"/>
      <c r="O29" s="183">
        <f t="shared" si="1"/>
        <v>0</v>
      </c>
      <c r="P29" s="174"/>
      <c r="Q29" s="183">
        <f t="shared" si="2"/>
        <v>0</v>
      </c>
      <c r="R29" s="174"/>
      <c r="S29" s="174"/>
      <c r="T29" s="174"/>
      <c r="U29" s="183">
        <f t="shared" si="3"/>
        <v>0</v>
      </c>
      <c r="V29" s="174"/>
      <c r="W29" s="183">
        <f t="shared" si="4"/>
        <v>0</v>
      </c>
      <c r="X29" s="174"/>
      <c r="Y29" s="183">
        <f t="shared" si="5"/>
        <v>0</v>
      </c>
      <c r="Z29" s="170" t="s">
        <v>92</v>
      </c>
      <c r="AA29" s="171"/>
      <c r="AB29" s="171"/>
      <c r="AC29" s="171"/>
      <c r="AD29" s="183">
        <f t="shared" si="6"/>
        <v>0</v>
      </c>
      <c r="AE29" s="171"/>
      <c r="AF29" s="183">
        <f t="shared" si="7"/>
        <v>0</v>
      </c>
      <c r="AG29" s="171"/>
      <c r="AH29" s="183">
        <f t="shared" si="8"/>
        <v>0</v>
      </c>
      <c r="AI29" s="170" t="s">
        <v>93</v>
      </c>
      <c r="AJ29" s="171"/>
      <c r="AK29" s="171"/>
      <c r="AL29" s="171"/>
      <c r="AM29" s="183">
        <f t="shared" si="9"/>
        <v>0</v>
      </c>
      <c r="AN29" s="171"/>
      <c r="AO29" s="183">
        <f t="shared" si="10"/>
        <v>0</v>
      </c>
      <c r="AP29" s="171"/>
      <c r="AQ29" s="183">
        <f t="shared" si="11"/>
        <v>0</v>
      </c>
      <c r="AR29" s="172" t="s">
        <v>94</v>
      </c>
      <c r="AS29" s="171"/>
      <c r="AT29" s="171"/>
      <c r="AU29" s="171"/>
      <c r="AV29" s="184">
        <f t="shared" si="12"/>
        <v>0</v>
      </c>
      <c r="AW29" s="171"/>
      <c r="AX29" s="184">
        <f t="shared" si="13"/>
        <v>0</v>
      </c>
      <c r="AY29" s="171"/>
      <c r="AZ29" s="184">
        <f t="shared" si="14"/>
        <v>0</v>
      </c>
      <c r="BA29" s="171"/>
      <c r="BB29" s="184" t="str">
        <f t="shared" si="15"/>
        <v>D</v>
      </c>
      <c r="BC29" s="171"/>
      <c r="BD29" s="171"/>
    </row>
    <row r="30" spans="1:56">
      <c r="A30" s="173">
        <v>26</v>
      </c>
      <c r="B30" s="181">
        <f>'SD Data P5'!A28</f>
        <v>0</v>
      </c>
      <c r="C30" s="181">
        <f>'SD Data P5'!B28</f>
        <v>0</v>
      </c>
      <c r="D30" s="181">
        <f>'SD Data P5'!C28</f>
        <v>0</v>
      </c>
      <c r="E30" s="181">
        <f>'SD Data P5'!D28</f>
        <v>0</v>
      </c>
      <c r="F30" s="181">
        <f>'SD Data P5'!E28</f>
        <v>0</v>
      </c>
      <c r="G30" s="181">
        <f>'SD Data P5'!F28</f>
        <v>0</v>
      </c>
      <c r="H30" s="181">
        <f>'SD Data P5'!G28</f>
        <v>0</v>
      </c>
      <c r="I30" s="182">
        <f>'SD Data P5'!H28</f>
        <v>0</v>
      </c>
      <c r="J30" s="174"/>
      <c r="K30" s="174"/>
      <c r="L30" s="174"/>
      <c r="M30" s="183">
        <f t="shared" si="0"/>
        <v>0</v>
      </c>
      <c r="N30" s="174"/>
      <c r="O30" s="183">
        <f t="shared" si="1"/>
        <v>0</v>
      </c>
      <c r="P30" s="174"/>
      <c r="Q30" s="183">
        <f t="shared" si="2"/>
        <v>0</v>
      </c>
      <c r="R30" s="174"/>
      <c r="S30" s="174"/>
      <c r="T30" s="174"/>
      <c r="U30" s="183">
        <f t="shared" si="3"/>
        <v>0</v>
      </c>
      <c r="V30" s="174"/>
      <c r="W30" s="183">
        <f t="shared" si="4"/>
        <v>0</v>
      </c>
      <c r="X30" s="174"/>
      <c r="Y30" s="183">
        <f t="shared" si="5"/>
        <v>0</v>
      </c>
      <c r="Z30" s="170" t="s">
        <v>92</v>
      </c>
      <c r="AA30" s="175"/>
      <c r="AB30" s="175"/>
      <c r="AC30" s="175"/>
      <c r="AD30" s="183">
        <f t="shared" si="6"/>
        <v>0</v>
      </c>
      <c r="AE30" s="175"/>
      <c r="AF30" s="183">
        <f t="shared" si="7"/>
        <v>0</v>
      </c>
      <c r="AG30" s="175"/>
      <c r="AH30" s="183">
        <f t="shared" si="8"/>
        <v>0</v>
      </c>
      <c r="AI30" s="170" t="s">
        <v>93</v>
      </c>
      <c r="AJ30" s="168"/>
      <c r="AK30" s="168"/>
      <c r="AL30" s="168"/>
      <c r="AM30" s="183">
        <f t="shared" si="9"/>
        <v>0</v>
      </c>
      <c r="AN30" s="168"/>
      <c r="AO30" s="183">
        <f t="shared" si="10"/>
        <v>0</v>
      </c>
      <c r="AP30" s="168"/>
      <c r="AQ30" s="183">
        <f t="shared" si="11"/>
        <v>0</v>
      </c>
      <c r="AR30" s="172" t="s">
        <v>94</v>
      </c>
      <c r="AS30" s="168"/>
      <c r="AT30" s="168"/>
      <c r="AU30" s="168"/>
      <c r="AV30" s="184">
        <f t="shared" si="12"/>
        <v>0</v>
      </c>
      <c r="AW30" s="168"/>
      <c r="AX30" s="184">
        <f t="shared" si="13"/>
        <v>0</v>
      </c>
      <c r="AY30" s="168"/>
      <c r="AZ30" s="184">
        <f t="shared" si="14"/>
        <v>0</v>
      </c>
      <c r="BA30" s="168"/>
      <c r="BB30" s="184" t="str">
        <f t="shared" si="15"/>
        <v>D</v>
      </c>
      <c r="BC30" s="168"/>
      <c r="BD30" s="168"/>
    </row>
    <row r="31" spans="1:56">
      <c r="A31" s="173">
        <v>27</v>
      </c>
      <c r="B31" s="181">
        <f>'SD Data P5'!A29</f>
        <v>0</v>
      </c>
      <c r="C31" s="181">
        <f>'SD Data P5'!B29</f>
        <v>0</v>
      </c>
      <c r="D31" s="181">
        <f>'SD Data P5'!C29</f>
        <v>0</v>
      </c>
      <c r="E31" s="181">
        <f>'SD Data P5'!D29</f>
        <v>0</v>
      </c>
      <c r="F31" s="181">
        <f>'SD Data P5'!E29</f>
        <v>0</v>
      </c>
      <c r="G31" s="181">
        <f>'SD Data P5'!F29</f>
        <v>0</v>
      </c>
      <c r="H31" s="181">
        <f>'SD Data P5'!G29</f>
        <v>0</v>
      </c>
      <c r="I31" s="182">
        <f>'SD Data P5'!H29</f>
        <v>0</v>
      </c>
      <c r="J31" s="174"/>
      <c r="K31" s="174"/>
      <c r="L31" s="174"/>
      <c r="M31" s="183">
        <f t="shared" si="0"/>
        <v>0</v>
      </c>
      <c r="N31" s="174"/>
      <c r="O31" s="183">
        <f t="shared" si="1"/>
        <v>0</v>
      </c>
      <c r="P31" s="174"/>
      <c r="Q31" s="183">
        <f t="shared" si="2"/>
        <v>0</v>
      </c>
      <c r="R31" s="174"/>
      <c r="S31" s="174"/>
      <c r="T31" s="174"/>
      <c r="U31" s="183">
        <f t="shared" si="3"/>
        <v>0</v>
      </c>
      <c r="V31" s="174"/>
      <c r="W31" s="183">
        <f t="shared" si="4"/>
        <v>0</v>
      </c>
      <c r="X31" s="174"/>
      <c r="Y31" s="183">
        <f t="shared" si="5"/>
        <v>0</v>
      </c>
      <c r="Z31" s="170" t="s">
        <v>92</v>
      </c>
      <c r="AA31" s="171"/>
      <c r="AB31" s="171"/>
      <c r="AC31" s="171"/>
      <c r="AD31" s="183">
        <f t="shared" si="6"/>
        <v>0</v>
      </c>
      <c r="AE31" s="171"/>
      <c r="AF31" s="183">
        <f t="shared" si="7"/>
        <v>0</v>
      </c>
      <c r="AG31" s="171"/>
      <c r="AH31" s="183">
        <f t="shared" si="8"/>
        <v>0</v>
      </c>
      <c r="AI31" s="170" t="s">
        <v>93</v>
      </c>
      <c r="AJ31" s="171"/>
      <c r="AK31" s="171"/>
      <c r="AL31" s="171"/>
      <c r="AM31" s="183">
        <f t="shared" si="9"/>
        <v>0</v>
      </c>
      <c r="AN31" s="171"/>
      <c r="AO31" s="183">
        <f t="shared" si="10"/>
        <v>0</v>
      </c>
      <c r="AP31" s="171"/>
      <c r="AQ31" s="183">
        <f t="shared" si="11"/>
        <v>0</v>
      </c>
      <c r="AR31" s="172" t="s">
        <v>94</v>
      </c>
      <c r="AS31" s="171"/>
      <c r="AT31" s="171"/>
      <c r="AU31" s="171"/>
      <c r="AV31" s="184">
        <f t="shared" si="12"/>
        <v>0</v>
      </c>
      <c r="AW31" s="171"/>
      <c r="AX31" s="184">
        <f t="shared" si="13"/>
        <v>0</v>
      </c>
      <c r="AY31" s="171"/>
      <c r="AZ31" s="184">
        <f t="shared" si="14"/>
        <v>0</v>
      </c>
      <c r="BA31" s="171"/>
      <c r="BB31" s="184" t="str">
        <f t="shared" si="15"/>
        <v>D</v>
      </c>
      <c r="BC31" s="171"/>
      <c r="BD31" s="171"/>
    </row>
    <row r="32" spans="1:56">
      <c r="A32" s="173">
        <v>28</v>
      </c>
      <c r="B32" s="181">
        <f>'SD Data P5'!A30</f>
        <v>0</v>
      </c>
      <c r="C32" s="181">
        <f>'SD Data P5'!B30</f>
        <v>0</v>
      </c>
      <c r="D32" s="181">
        <f>'SD Data P5'!C30</f>
        <v>0</v>
      </c>
      <c r="E32" s="181">
        <f>'SD Data P5'!D30</f>
        <v>0</v>
      </c>
      <c r="F32" s="181">
        <f>'SD Data P5'!E30</f>
        <v>0</v>
      </c>
      <c r="G32" s="181">
        <f>'SD Data P5'!F30</f>
        <v>0</v>
      </c>
      <c r="H32" s="181">
        <f>'SD Data P5'!G30</f>
        <v>0</v>
      </c>
      <c r="I32" s="182">
        <f>'SD Data P5'!H30</f>
        <v>0</v>
      </c>
      <c r="J32" s="174"/>
      <c r="K32" s="174"/>
      <c r="L32" s="174"/>
      <c r="M32" s="183">
        <f t="shared" si="0"/>
        <v>0</v>
      </c>
      <c r="N32" s="174"/>
      <c r="O32" s="183">
        <f t="shared" si="1"/>
        <v>0</v>
      </c>
      <c r="P32" s="174"/>
      <c r="Q32" s="183">
        <f t="shared" si="2"/>
        <v>0</v>
      </c>
      <c r="R32" s="174"/>
      <c r="S32" s="174"/>
      <c r="T32" s="174"/>
      <c r="U32" s="183">
        <f t="shared" si="3"/>
        <v>0</v>
      </c>
      <c r="V32" s="174"/>
      <c r="W32" s="183">
        <f t="shared" si="4"/>
        <v>0</v>
      </c>
      <c r="X32" s="174"/>
      <c r="Y32" s="183">
        <f t="shared" si="5"/>
        <v>0</v>
      </c>
      <c r="Z32" s="170" t="s">
        <v>92</v>
      </c>
      <c r="AA32" s="175"/>
      <c r="AB32" s="175"/>
      <c r="AC32" s="175"/>
      <c r="AD32" s="183">
        <f t="shared" si="6"/>
        <v>0</v>
      </c>
      <c r="AE32" s="175"/>
      <c r="AF32" s="183">
        <f t="shared" si="7"/>
        <v>0</v>
      </c>
      <c r="AG32" s="175"/>
      <c r="AH32" s="183">
        <f t="shared" si="8"/>
        <v>0</v>
      </c>
      <c r="AI32" s="170" t="s">
        <v>93</v>
      </c>
      <c r="AJ32" s="168"/>
      <c r="AK32" s="168"/>
      <c r="AL32" s="168"/>
      <c r="AM32" s="183">
        <f t="shared" si="9"/>
        <v>0</v>
      </c>
      <c r="AN32" s="168"/>
      <c r="AO32" s="183">
        <f t="shared" si="10"/>
        <v>0</v>
      </c>
      <c r="AP32" s="168"/>
      <c r="AQ32" s="183">
        <f t="shared" si="11"/>
        <v>0</v>
      </c>
      <c r="AR32" s="172" t="s">
        <v>94</v>
      </c>
      <c r="AS32" s="168"/>
      <c r="AT32" s="168"/>
      <c r="AU32" s="168"/>
      <c r="AV32" s="184">
        <f t="shared" si="12"/>
        <v>0</v>
      </c>
      <c r="AW32" s="168"/>
      <c r="AX32" s="184">
        <f t="shared" si="13"/>
        <v>0</v>
      </c>
      <c r="AY32" s="168"/>
      <c r="AZ32" s="184">
        <f t="shared" si="14"/>
        <v>0</v>
      </c>
      <c r="BA32" s="168"/>
      <c r="BB32" s="184" t="str">
        <f t="shared" si="15"/>
        <v>D</v>
      </c>
      <c r="BC32" s="168"/>
      <c r="BD32" s="168"/>
    </row>
    <row r="33" spans="1:56">
      <c r="A33" s="173">
        <v>29</v>
      </c>
      <c r="B33" s="181">
        <f>'SD Data P5'!A31</f>
        <v>0</v>
      </c>
      <c r="C33" s="181">
        <f>'SD Data P5'!B31</f>
        <v>0</v>
      </c>
      <c r="D33" s="181">
        <f>'SD Data P5'!C31</f>
        <v>0</v>
      </c>
      <c r="E33" s="181">
        <f>'SD Data P5'!D31</f>
        <v>0</v>
      </c>
      <c r="F33" s="181">
        <f>'SD Data P5'!E31</f>
        <v>0</v>
      </c>
      <c r="G33" s="181">
        <f>'SD Data P5'!F31</f>
        <v>0</v>
      </c>
      <c r="H33" s="181">
        <f>'SD Data P5'!G31</f>
        <v>0</v>
      </c>
      <c r="I33" s="182">
        <f>'SD Data P5'!H31</f>
        <v>0</v>
      </c>
      <c r="J33" s="174"/>
      <c r="K33" s="174"/>
      <c r="L33" s="174"/>
      <c r="M33" s="183">
        <f t="shared" si="0"/>
        <v>0</v>
      </c>
      <c r="N33" s="174"/>
      <c r="O33" s="183">
        <f t="shared" si="1"/>
        <v>0</v>
      </c>
      <c r="P33" s="174"/>
      <c r="Q33" s="183">
        <f t="shared" si="2"/>
        <v>0</v>
      </c>
      <c r="R33" s="174"/>
      <c r="S33" s="174"/>
      <c r="T33" s="174"/>
      <c r="U33" s="183">
        <f t="shared" si="3"/>
        <v>0</v>
      </c>
      <c r="V33" s="174"/>
      <c r="W33" s="183">
        <f t="shared" si="4"/>
        <v>0</v>
      </c>
      <c r="X33" s="174"/>
      <c r="Y33" s="183">
        <f t="shared" si="5"/>
        <v>0</v>
      </c>
      <c r="Z33" s="170" t="s">
        <v>92</v>
      </c>
      <c r="AA33" s="171"/>
      <c r="AB33" s="171"/>
      <c r="AC33" s="171"/>
      <c r="AD33" s="183">
        <f t="shared" si="6"/>
        <v>0</v>
      </c>
      <c r="AE33" s="171"/>
      <c r="AF33" s="183">
        <f t="shared" si="7"/>
        <v>0</v>
      </c>
      <c r="AG33" s="171"/>
      <c r="AH33" s="183">
        <f t="shared" si="8"/>
        <v>0</v>
      </c>
      <c r="AI33" s="170" t="s">
        <v>93</v>
      </c>
      <c r="AJ33" s="171"/>
      <c r="AK33" s="171"/>
      <c r="AL33" s="171"/>
      <c r="AM33" s="183">
        <f t="shared" si="9"/>
        <v>0</v>
      </c>
      <c r="AN33" s="171"/>
      <c r="AO33" s="183">
        <f t="shared" si="10"/>
        <v>0</v>
      </c>
      <c r="AP33" s="171"/>
      <c r="AQ33" s="183">
        <f t="shared" si="11"/>
        <v>0</v>
      </c>
      <c r="AR33" s="172" t="s">
        <v>94</v>
      </c>
      <c r="AS33" s="171"/>
      <c r="AT33" s="171"/>
      <c r="AU33" s="171"/>
      <c r="AV33" s="184">
        <f t="shared" si="12"/>
        <v>0</v>
      </c>
      <c r="AW33" s="171"/>
      <c r="AX33" s="184">
        <f t="shared" si="13"/>
        <v>0</v>
      </c>
      <c r="AY33" s="171"/>
      <c r="AZ33" s="184">
        <f t="shared" si="14"/>
        <v>0</v>
      </c>
      <c r="BA33" s="171"/>
      <c r="BB33" s="184" t="str">
        <f t="shared" si="15"/>
        <v>D</v>
      </c>
      <c r="BC33" s="171"/>
      <c r="BD33" s="171"/>
    </row>
    <row r="34" spans="1:56">
      <c r="A34" s="173">
        <v>30</v>
      </c>
      <c r="B34" s="181">
        <f>'SD Data P5'!A32</f>
        <v>0</v>
      </c>
      <c r="C34" s="181">
        <f>'SD Data P5'!B32</f>
        <v>0</v>
      </c>
      <c r="D34" s="181">
        <f>'SD Data P5'!C32</f>
        <v>0</v>
      </c>
      <c r="E34" s="181">
        <f>'SD Data P5'!D32</f>
        <v>0</v>
      </c>
      <c r="F34" s="181">
        <f>'SD Data P5'!E32</f>
        <v>0</v>
      </c>
      <c r="G34" s="181">
        <f>'SD Data P5'!F32</f>
        <v>0</v>
      </c>
      <c r="H34" s="181">
        <f>'SD Data P5'!G32</f>
        <v>0</v>
      </c>
      <c r="I34" s="182">
        <f>'SD Data P5'!H32</f>
        <v>0</v>
      </c>
      <c r="J34" s="174"/>
      <c r="K34" s="174"/>
      <c r="L34" s="174"/>
      <c r="M34" s="183">
        <f t="shared" si="0"/>
        <v>0</v>
      </c>
      <c r="N34" s="174"/>
      <c r="O34" s="183">
        <f t="shared" si="1"/>
        <v>0</v>
      </c>
      <c r="P34" s="174"/>
      <c r="Q34" s="183">
        <f t="shared" si="2"/>
        <v>0</v>
      </c>
      <c r="R34" s="174"/>
      <c r="S34" s="174"/>
      <c r="T34" s="174"/>
      <c r="U34" s="183">
        <f t="shared" si="3"/>
        <v>0</v>
      </c>
      <c r="V34" s="174"/>
      <c r="W34" s="183">
        <f t="shared" si="4"/>
        <v>0</v>
      </c>
      <c r="X34" s="174"/>
      <c r="Y34" s="183">
        <f t="shared" si="5"/>
        <v>0</v>
      </c>
      <c r="Z34" s="170" t="s">
        <v>92</v>
      </c>
      <c r="AA34" s="175"/>
      <c r="AB34" s="175"/>
      <c r="AC34" s="175"/>
      <c r="AD34" s="183">
        <f t="shared" si="6"/>
        <v>0</v>
      </c>
      <c r="AE34" s="175"/>
      <c r="AF34" s="183">
        <f t="shared" si="7"/>
        <v>0</v>
      </c>
      <c r="AG34" s="175"/>
      <c r="AH34" s="183">
        <f t="shared" si="8"/>
        <v>0</v>
      </c>
      <c r="AI34" s="170" t="s">
        <v>93</v>
      </c>
      <c r="AJ34" s="168"/>
      <c r="AK34" s="168"/>
      <c r="AL34" s="168"/>
      <c r="AM34" s="183">
        <f t="shared" si="9"/>
        <v>0</v>
      </c>
      <c r="AN34" s="168"/>
      <c r="AO34" s="183">
        <f t="shared" si="10"/>
        <v>0</v>
      </c>
      <c r="AP34" s="168"/>
      <c r="AQ34" s="183">
        <f t="shared" si="11"/>
        <v>0</v>
      </c>
      <c r="AR34" s="172" t="s">
        <v>94</v>
      </c>
      <c r="AS34" s="168"/>
      <c r="AT34" s="168"/>
      <c r="AU34" s="168"/>
      <c r="AV34" s="184">
        <f t="shared" si="12"/>
        <v>0</v>
      </c>
      <c r="AW34" s="168"/>
      <c r="AX34" s="184">
        <f t="shared" si="13"/>
        <v>0</v>
      </c>
      <c r="AY34" s="168"/>
      <c r="AZ34" s="184">
        <f t="shared" si="14"/>
        <v>0</v>
      </c>
      <c r="BA34" s="168"/>
      <c r="BB34" s="184" t="str">
        <f t="shared" si="15"/>
        <v>D</v>
      </c>
      <c r="BC34" s="168"/>
      <c r="BD34" s="168"/>
    </row>
    <row r="35" spans="1:56">
      <c r="A35" s="173">
        <v>31</v>
      </c>
      <c r="B35" s="181">
        <f>'SD Data P5'!A33</f>
        <v>0</v>
      </c>
      <c r="C35" s="181">
        <f>'SD Data P5'!B33</f>
        <v>0</v>
      </c>
      <c r="D35" s="181">
        <f>'SD Data P5'!C33</f>
        <v>0</v>
      </c>
      <c r="E35" s="181">
        <f>'SD Data P5'!D33</f>
        <v>0</v>
      </c>
      <c r="F35" s="181">
        <f>'SD Data P5'!E33</f>
        <v>0</v>
      </c>
      <c r="G35" s="181">
        <f>'SD Data P5'!F33</f>
        <v>0</v>
      </c>
      <c r="H35" s="181">
        <f>'SD Data P5'!G33</f>
        <v>0</v>
      </c>
      <c r="I35" s="182">
        <f>'SD Data P5'!H33</f>
        <v>0</v>
      </c>
      <c r="J35" s="174"/>
      <c r="K35" s="174"/>
      <c r="L35" s="174"/>
      <c r="M35" s="183">
        <f t="shared" si="0"/>
        <v>0</v>
      </c>
      <c r="N35" s="174"/>
      <c r="O35" s="183">
        <f t="shared" si="1"/>
        <v>0</v>
      </c>
      <c r="P35" s="174"/>
      <c r="Q35" s="183">
        <f t="shared" si="2"/>
        <v>0</v>
      </c>
      <c r="R35" s="174"/>
      <c r="S35" s="174"/>
      <c r="T35" s="174"/>
      <c r="U35" s="183">
        <f t="shared" si="3"/>
        <v>0</v>
      </c>
      <c r="V35" s="174"/>
      <c r="W35" s="183">
        <f t="shared" si="4"/>
        <v>0</v>
      </c>
      <c r="X35" s="174"/>
      <c r="Y35" s="183">
        <f t="shared" si="5"/>
        <v>0</v>
      </c>
      <c r="Z35" s="170" t="s">
        <v>92</v>
      </c>
      <c r="AA35" s="171"/>
      <c r="AB35" s="171"/>
      <c r="AC35" s="171"/>
      <c r="AD35" s="183">
        <f t="shared" si="6"/>
        <v>0</v>
      </c>
      <c r="AE35" s="171"/>
      <c r="AF35" s="183">
        <f t="shared" si="7"/>
        <v>0</v>
      </c>
      <c r="AG35" s="171"/>
      <c r="AH35" s="183">
        <f t="shared" si="8"/>
        <v>0</v>
      </c>
      <c r="AI35" s="170" t="s">
        <v>93</v>
      </c>
      <c r="AJ35" s="171"/>
      <c r="AK35" s="171"/>
      <c r="AL35" s="171"/>
      <c r="AM35" s="183">
        <f t="shared" si="9"/>
        <v>0</v>
      </c>
      <c r="AN35" s="171"/>
      <c r="AO35" s="183">
        <f t="shared" si="10"/>
        <v>0</v>
      </c>
      <c r="AP35" s="171"/>
      <c r="AQ35" s="183">
        <f t="shared" si="11"/>
        <v>0</v>
      </c>
      <c r="AR35" s="172" t="s">
        <v>94</v>
      </c>
      <c r="AS35" s="171"/>
      <c r="AT35" s="171"/>
      <c r="AU35" s="171"/>
      <c r="AV35" s="184">
        <f t="shared" si="12"/>
        <v>0</v>
      </c>
      <c r="AW35" s="171"/>
      <c r="AX35" s="184">
        <f t="shared" si="13"/>
        <v>0</v>
      </c>
      <c r="AY35" s="171"/>
      <c r="AZ35" s="184">
        <f t="shared" si="14"/>
        <v>0</v>
      </c>
      <c r="BA35" s="171"/>
      <c r="BB35" s="184" t="str">
        <f t="shared" si="15"/>
        <v>D</v>
      </c>
      <c r="BC35" s="171"/>
      <c r="BD35" s="171"/>
    </row>
    <row r="36" spans="1:56">
      <c r="A36" s="173">
        <v>32</v>
      </c>
      <c r="B36" s="181">
        <f>'SD Data P5'!A34</f>
        <v>0</v>
      </c>
      <c r="C36" s="181">
        <f>'SD Data P5'!B34</f>
        <v>0</v>
      </c>
      <c r="D36" s="181">
        <f>'SD Data P5'!C34</f>
        <v>0</v>
      </c>
      <c r="E36" s="181">
        <f>'SD Data P5'!D34</f>
        <v>0</v>
      </c>
      <c r="F36" s="181">
        <f>'SD Data P5'!E34</f>
        <v>0</v>
      </c>
      <c r="G36" s="181">
        <f>'SD Data P5'!F34</f>
        <v>0</v>
      </c>
      <c r="H36" s="181">
        <f>'SD Data P5'!G34</f>
        <v>0</v>
      </c>
      <c r="I36" s="182">
        <f>'SD Data P5'!H34</f>
        <v>0</v>
      </c>
      <c r="J36" s="174"/>
      <c r="K36" s="174"/>
      <c r="L36" s="174"/>
      <c r="M36" s="183">
        <f t="shared" si="0"/>
        <v>0</v>
      </c>
      <c r="N36" s="174"/>
      <c r="O36" s="183">
        <f t="shared" si="1"/>
        <v>0</v>
      </c>
      <c r="P36" s="174"/>
      <c r="Q36" s="183">
        <f t="shared" si="2"/>
        <v>0</v>
      </c>
      <c r="R36" s="174"/>
      <c r="S36" s="174"/>
      <c r="T36" s="174"/>
      <c r="U36" s="183">
        <f t="shared" si="3"/>
        <v>0</v>
      </c>
      <c r="V36" s="174"/>
      <c r="W36" s="183">
        <f t="shared" si="4"/>
        <v>0</v>
      </c>
      <c r="X36" s="174"/>
      <c r="Y36" s="183">
        <f t="shared" si="5"/>
        <v>0</v>
      </c>
      <c r="Z36" s="170" t="s">
        <v>92</v>
      </c>
      <c r="AA36" s="175"/>
      <c r="AB36" s="175"/>
      <c r="AC36" s="175"/>
      <c r="AD36" s="183">
        <f t="shared" si="6"/>
        <v>0</v>
      </c>
      <c r="AE36" s="175"/>
      <c r="AF36" s="183">
        <f t="shared" si="7"/>
        <v>0</v>
      </c>
      <c r="AG36" s="175"/>
      <c r="AH36" s="183">
        <f t="shared" si="8"/>
        <v>0</v>
      </c>
      <c r="AI36" s="170" t="s">
        <v>93</v>
      </c>
      <c r="AJ36" s="168"/>
      <c r="AK36" s="168"/>
      <c r="AL36" s="168"/>
      <c r="AM36" s="183">
        <f t="shared" si="9"/>
        <v>0</v>
      </c>
      <c r="AN36" s="168"/>
      <c r="AO36" s="183">
        <f t="shared" si="10"/>
        <v>0</v>
      </c>
      <c r="AP36" s="168"/>
      <c r="AQ36" s="183">
        <f t="shared" si="11"/>
        <v>0</v>
      </c>
      <c r="AR36" s="172" t="s">
        <v>94</v>
      </c>
      <c r="AS36" s="168"/>
      <c r="AT36" s="168"/>
      <c r="AU36" s="168"/>
      <c r="AV36" s="184">
        <f t="shared" si="12"/>
        <v>0</v>
      </c>
      <c r="AW36" s="168"/>
      <c r="AX36" s="184">
        <f t="shared" si="13"/>
        <v>0</v>
      </c>
      <c r="AY36" s="168"/>
      <c r="AZ36" s="184">
        <f t="shared" si="14"/>
        <v>0</v>
      </c>
      <c r="BA36" s="168"/>
      <c r="BB36" s="184" t="str">
        <f t="shared" si="15"/>
        <v>D</v>
      </c>
      <c r="BC36" s="168"/>
      <c r="BD36" s="168"/>
    </row>
    <row r="37" spans="1:56">
      <c r="A37" s="173">
        <v>33</v>
      </c>
      <c r="B37" s="181">
        <f>'SD Data P5'!A35</f>
        <v>0</v>
      </c>
      <c r="C37" s="181">
        <f>'SD Data P5'!B35</f>
        <v>0</v>
      </c>
      <c r="D37" s="181">
        <f>'SD Data P5'!C35</f>
        <v>0</v>
      </c>
      <c r="E37" s="181">
        <f>'SD Data P5'!D35</f>
        <v>0</v>
      </c>
      <c r="F37" s="181">
        <f>'SD Data P5'!E35</f>
        <v>0</v>
      </c>
      <c r="G37" s="181">
        <f>'SD Data P5'!F35</f>
        <v>0</v>
      </c>
      <c r="H37" s="181">
        <f>'SD Data P5'!G35</f>
        <v>0</v>
      </c>
      <c r="I37" s="182">
        <f>'SD Data P5'!H35</f>
        <v>0</v>
      </c>
      <c r="J37" s="174"/>
      <c r="K37" s="174"/>
      <c r="L37" s="174"/>
      <c r="M37" s="183">
        <f t="shared" ref="M37:M68" si="16">ROUND(CEILING((SUM(J37:L37) * 20 / 30),1), 0)</f>
        <v>0</v>
      </c>
      <c r="N37" s="174"/>
      <c r="O37" s="183">
        <f t="shared" ref="O37:O68" si="17">ROUND(CEILING((N37*50/70),1),0)</f>
        <v>0</v>
      </c>
      <c r="P37" s="174"/>
      <c r="Q37" s="183">
        <f t="shared" ref="Q37:Q68" si="18">SUM(M37,O37,P37)</f>
        <v>0</v>
      </c>
      <c r="R37" s="174"/>
      <c r="S37" s="174"/>
      <c r="T37" s="174"/>
      <c r="U37" s="183">
        <f t="shared" ref="U37:U68" si="19">ROUND(CEILING((SUM(R37:T37) * 20 / 30),1), 0)</f>
        <v>0</v>
      </c>
      <c r="V37" s="174"/>
      <c r="W37" s="183">
        <f t="shared" ref="W37:W68" si="20">ROUND(CEILING((V37*50/70),1),0)</f>
        <v>0</v>
      </c>
      <c r="X37" s="174"/>
      <c r="Y37" s="183">
        <f t="shared" ref="Y37:Y68" si="21">SUM(U37,W37,X37)</f>
        <v>0</v>
      </c>
      <c r="Z37" s="170" t="s">
        <v>92</v>
      </c>
      <c r="AA37" s="171"/>
      <c r="AB37" s="171"/>
      <c r="AC37" s="171"/>
      <c r="AD37" s="183">
        <f t="shared" si="6"/>
        <v>0</v>
      </c>
      <c r="AE37" s="171"/>
      <c r="AF37" s="183">
        <f t="shared" si="7"/>
        <v>0</v>
      </c>
      <c r="AG37" s="171"/>
      <c r="AH37" s="183">
        <f t="shared" si="8"/>
        <v>0</v>
      </c>
      <c r="AI37" s="170" t="s">
        <v>93</v>
      </c>
      <c r="AJ37" s="171"/>
      <c r="AK37" s="171"/>
      <c r="AL37" s="171"/>
      <c r="AM37" s="183">
        <f t="shared" si="9"/>
        <v>0</v>
      </c>
      <c r="AN37" s="171"/>
      <c r="AO37" s="183">
        <f t="shared" si="10"/>
        <v>0</v>
      </c>
      <c r="AP37" s="171"/>
      <c r="AQ37" s="183">
        <f t="shared" si="11"/>
        <v>0</v>
      </c>
      <c r="AR37" s="172" t="s">
        <v>94</v>
      </c>
      <c r="AS37" s="171"/>
      <c r="AT37" s="171"/>
      <c r="AU37" s="171"/>
      <c r="AV37" s="184">
        <f t="shared" si="12"/>
        <v>0</v>
      </c>
      <c r="AW37" s="171"/>
      <c r="AX37" s="184">
        <f t="shared" si="13"/>
        <v>0</v>
      </c>
      <c r="AY37" s="171"/>
      <c r="AZ37" s="184">
        <f t="shared" si="14"/>
        <v>0</v>
      </c>
      <c r="BA37" s="171"/>
      <c r="BB37" s="184" t="str">
        <f t="shared" si="15"/>
        <v>D</v>
      </c>
      <c r="BC37" s="171"/>
      <c r="BD37" s="171"/>
    </row>
    <row r="38" spans="1:56">
      <c r="A38" s="173">
        <v>34</v>
      </c>
      <c r="B38" s="181">
        <f>'SD Data P5'!A36</f>
        <v>0</v>
      </c>
      <c r="C38" s="181">
        <f>'SD Data P5'!B36</f>
        <v>0</v>
      </c>
      <c r="D38" s="181">
        <f>'SD Data P5'!C36</f>
        <v>0</v>
      </c>
      <c r="E38" s="181">
        <f>'SD Data P5'!D36</f>
        <v>0</v>
      </c>
      <c r="F38" s="181">
        <f>'SD Data P5'!E36</f>
        <v>0</v>
      </c>
      <c r="G38" s="181">
        <f>'SD Data P5'!F36</f>
        <v>0</v>
      </c>
      <c r="H38" s="181">
        <f>'SD Data P5'!G36</f>
        <v>0</v>
      </c>
      <c r="I38" s="182">
        <f>'SD Data P5'!H36</f>
        <v>0</v>
      </c>
      <c r="J38" s="174"/>
      <c r="K38" s="174"/>
      <c r="L38" s="174"/>
      <c r="M38" s="183">
        <f t="shared" si="16"/>
        <v>0</v>
      </c>
      <c r="N38" s="174"/>
      <c r="O38" s="183">
        <f t="shared" si="17"/>
        <v>0</v>
      </c>
      <c r="P38" s="174"/>
      <c r="Q38" s="183">
        <f t="shared" si="18"/>
        <v>0</v>
      </c>
      <c r="R38" s="174"/>
      <c r="S38" s="174"/>
      <c r="T38" s="174"/>
      <c r="U38" s="183">
        <f t="shared" si="19"/>
        <v>0</v>
      </c>
      <c r="V38" s="174"/>
      <c r="W38" s="183">
        <f t="shared" si="20"/>
        <v>0</v>
      </c>
      <c r="X38" s="174"/>
      <c r="Y38" s="183">
        <f t="shared" si="21"/>
        <v>0</v>
      </c>
      <c r="Z38" s="170" t="s">
        <v>92</v>
      </c>
      <c r="AA38" s="175"/>
      <c r="AB38" s="175"/>
      <c r="AC38" s="175"/>
      <c r="AD38" s="183">
        <f t="shared" si="6"/>
        <v>0</v>
      </c>
      <c r="AE38" s="175"/>
      <c r="AF38" s="183">
        <f t="shared" si="7"/>
        <v>0</v>
      </c>
      <c r="AG38" s="175"/>
      <c r="AH38" s="183">
        <f t="shared" si="8"/>
        <v>0</v>
      </c>
      <c r="AI38" s="170" t="s">
        <v>93</v>
      </c>
      <c r="AJ38" s="168"/>
      <c r="AK38" s="168"/>
      <c r="AL38" s="168"/>
      <c r="AM38" s="183">
        <f t="shared" si="9"/>
        <v>0</v>
      </c>
      <c r="AN38" s="168"/>
      <c r="AO38" s="183">
        <f t="shared" si="10"/>
        <v>0</v>
      </c>
      <c r="AP38" s="168"/>
      <c r="AQ38" s="183">
        <f t="shared" si="11"/>
        <v>0</v>
      </c>
      <c r="AR38" s="172" t="s">
        <v>94</v>
      </c>
      <c r="AS38" s="168"/>
      <c r="AT38" s="168"/>
      <c r="AU38" s="168"/>
      <c r="AV38" s="184">
        <f t="shared" si="12"/>
        <v>0</v>
      </c>
      <c r="AW38" s="168"/>
      <c r="AX38" s="184">
        <f t="shared" si="13"/>
        <v>0</v>
      </c>
      <c r="AY38" s="168"/>
      <c r="AZ38" s="184">
        <f t="shared" si="14"/>
        <v>0</v>
      </c>
      <c r="BA38" s="168"/>
      <c r="BB38" s="184" t="str">
        <f t="shared" si="15"/>
        <v>D</v>
      </c>
      <c r="BC38" s="168"/>
      <c r="BD38" s="168"/>
    </row>
    <row r="39" spans="1:56">
      <c r="A39" s="173">
        <v>35</v>
      </c>
      <c r="B39" s="181">
        <f>'SD Data P5'!A37</f>
        <v>0</v>
      </c>
      <c r="C39" s="181">
        <f>'SD Data P5'!B37</f>
        <v>0</v>
      </c>
      <c r="D39" s="181">
        <f>'SD Data P5'!C37</f>
        <v>0</v>
      </c>
      <c r="E39" s="181">
        <f>'SD Data P5'!D37</f>
        <v>0</v>
      </c>
      <c r="F39" s="181">
        <f>'SD Data P5'!E37</f>
        <v>0</v>
      </c>
      <c r="G39" s="181">
        <f>'SD Data P5'!F37</f>
        <v>0</v>
      </c>
      <c r="H39" s="181">
        <f>'SD Data P5'!G37</f>
        <v>0</v>
      </c>
      <c r="I39" s="182">
        <f>'SD Data P5'!H37</f>
        <v>0</v>
      </c>
      <c r="J39" s="174"/>
      <c r="K39" s="174"/>
      <c r="L39" s="174"/>
      <c r="M39" s="183">
        <f t="shared" si="16"/>
        <v>0</v>
      </c>
      <c r="N39" s="174"/>
      <c r="O39" s="183">
        <f t="shared" si="17"/>
        <v>0</v>
      </c>
      <c r="P39" s="174"/>
      <c r="Q39" s="183">
        <f t="shared" si="18"/>
        <v>0</v>
      </c>
      <c r="R39" s="174"/>
      <c r="S39" s="174"/>
      <c r="T39" s="174"/>
      <c r="U39" s="183">
        <f t="shared" si="19"/>
        <v>0</v>
      </c>
      <c r="V39" s="174"/>
      <c r="W39" s="183">
        <f t="shared" si="20"/>
        <v>0</v>
      </c>
      <c r="X39" s="174"/>
      <c r="Y39" s="183">
        <f t="shared" si="21"/>
        <v>0</v>
      </c>
      <c r="Z39" s="170" t="s">
        <v>92</v>
      </c>
      <c r="AA39" s="171"/>
      <c r="AB39" s="171"/>
      <c r="AC39" s="171"/>
      <c r="AD39" s="183">
        <f t="shared" si="6"/>
        <v>0</v>
      </c>
      <c r="AE39" s="171"/>
      <c r="AF39" s="183">
        <f t="shared" si="7"/>
        <v>0</v>
      </c>
      <c r="AG39" s="171"/>
      <c r="AH39" s="183">
        <f t="shared" si="8"/>
        <v>0</v>
      </c>
      <c r="AI39" s="170" t="s">
        <v>93</v>
      </c>
      <c r="AJ39" s="171"/>
      <c r="AK39" s="171"/>
      <c r="AL39" s="171"/>
      <c r="AM39" s="183">
        <f t="shared" si="9"/>
        <v>0</v>
      </c>
      <c r="AN39" s="171"/>
      <c r="AO39" s="183">
        <f t="shared" si="10"/>
        <v>0</v>
      </c>
      <c r="AP39" s="171"/>
      <c r="AQ39" s="183">
        <f t="shared" si="11"/>
        <v>0</v>
      </c>
      <c r="AR39" s="172" t="s">
        <v>94</v>
      </c>
      <c r="AS39" s="171"/>
      <c r="AT39" s="171"/>
      <c r="AU39" s="171"/>
      <c r="AV39" s="184">
        <f t="shared" si="12"/>
        <v>0</v>
      </c>
      <c r="AW39" s="171"/>
      <c r="AX39" s="184">
        <f t="shared" si="13"/>
        <v>0</v>
      </c>
      <c r="AY39" s="171"/>
      <c r="AZ39" s="184">
        <f t="shared" si="14"/>
        <v>0</v>
      </c>
      <c r="BA39" s="171"/>
      <c r="BB39" s="184" t="str">
        <f t="shared" si="15"/>
        <v>D</v>
      </c>
      <c r="BC39" s="171"/>
      <c r="BD39" s="171"/>
    </row>
    <row r="40" spans="1:56">
      <c r="A40" s="173">
        <v>36</v>
      </c>
      <c r="B40" s="181">
        <f>'SD Data P5'!A38</f>
        <v>0</v>
      </c>
      <c r="C40" s="181">
        <f>'SD Data P5'!B38</f>
        <v>0</v>
      </c>
      <c r="D40" s="181">
        <f>'SD Data P5'!C38</f>
        <v>0</v>
      </c>
      <c r="E40" s="181">
        <f>'SD Data P5'!D38</f>
        <v>0</v>
      </c>
      <c r="F40" s="181">
        <f>'SD Data P5'!E38</f>
        <v>0</v>
      </c>
      <c r="G40" s="181">
        <f>'SD Data P5'!F38</f>
        <v>0</v>
      </c>
      <c r="H40" s="181">
        <f>'SD Data P5'!G38</f>
        <v>0</v>
      </c>
      <c r="I40" s="182">
        <f>'SD Data P5'!H38</f>
        <v>0</v>
      </c>
      <c r="J40" s="174"/>
      <c r="K40" s="174"/>
      <c r="L40" s="174"/>
      <c r="M40" s="183">
        <f t="shared" si="16"/>
        <v>0</v>
      </c>
      <c r="N40" s="174"/>
      <c r="O40" s="183">
        <f t="shared" si="17"/>
        <v>0</v>
      </c>
      <c r="P40" s="174"/>
      <c r="Q40" s="183">
        <f t="shared" si="18"/>
        <v>0</v>
      </c>
      <c r="R40" s="174"/>
      <c r="S40" s="174"/>
      <c r="T40" s="174"/>
      <c r="U40" s="183">
        <f t="shared" si="19"/>
        <v>0</v>
      </c>
      <c r="V40" s="174"/>
      <c r="W40" s="183">
        <f t="shared" si="20"/>
        <v>0</v>
      </c>
      <c r="X40" s="174"/>
      <c r="Y40" s="183">
        <f t="shared" si="21"/>
        <v>0</v>
      </c>
      <c r="Z40" s="170" t="s">
        <v>92</v>
      </c>
      <c r="AA40" s="175"/>
      <c r="AB40" s="175"/>
      <c r="AC40" s="175"/>
      <c r="AD40" s="183">
        <f t="shared" si="6"/>
        <v>0</v>
      </c>
      <c r="AE40" s="175"/>
      <c r="AF40" s="183">
        <f t="shared" si="7"/>
        <v>0</v>
      </c>
      <c r="AG40" s="175"/>
      <c r="AH40" s="183">
        <f t="shared" si="8"/>
        <v>0</v>
      </c>
      <c r="AI40" s="170" t="s">
        <v>93</v>
      </c>
      <c r="AJ40" s="168"/>
      <c r="AK40" s="168"/>
      <c r="AL40" s="168"/>
      <c r="AM40" s="183">
        <f t="shared" si="9"/>
        <v>0</v>
      </c>
      <c r="AN40" s="168"/>
      <c r="AO40" s="183">
        <f t="shared" si="10"/>
        <v>0</v>
      </c>
      <c r="AP40" s="168"/>
      <c r="AQ40" s="183">
        <f t="shared" si="11"/>
        <v>0</v>
      </c>
      <c r="AR40" s="172" t="s">
        <v>94</v>
      </c>
      <c r="AS40" s="168"/>
      <c r="AT40" s="168"/>
      <c r="AU40" s="168"/>
      <c r="AV40" s="184">
        <f t="shared" si="12"/>
        <v>0</v>
      </c>
      <c r="AW40" s="168"/>
      <c r="AX40" s="184">
        <f t="shared" si="13"/>
        <v>0</v>
      </c>
      <c r="AY40" s="168"/>
      <c r="AZ40" s="184">
        <f t="shared" si="14"/>
        <v>0</v>
      </c>
      <c r="BA40" s="168"/>
      <c r="BB40" s="184" t="str">
        <f t="shared" si="15"/>
        <v>D</v>
      </c>
      <c r="BC40" s="168"/>
      <c r="BD40" s="168"/>
    </row>
    <row r="41" spans="1:56">
      <c r="A41" s="173">
        <v>37</v>
      </c>
      <c r="B41" s="181">
        <f>'SD Data P5'!A39</f>
        <v>0</v>
      </c>
      <c r="C41" s="181">
        <f>'SD Data P5'!B39</f>
        <v>0</v>
      </c>
      <c r="D41" s="181">
        <f>'SD Data P5'!C39</f>
        <v>0</v>
      </c>
      <c r="E41" s="181">
        <f>'SD Data P5'!D39</f>
        <v>0</v>
      </c>
      <c r="F41" s="181">
        <f>'SD Data P5'!E39</f>
        <v>0</v>
      </c>
      <c r="G41" s="181">
        <f>'SD Data P5'!F39</f>
        <v>0</v>
      </c>
      <c r="H41" s="181">
        <f>'SD Data P5'!G39</f>
        <v>0</v>
      </c>
      <c r="I41" s="182">
        <f>'SD Data P5'!H39</f>
        <v>0</v>
      </c>
      <c r="J41" s="174"/>
      <c r="K41" s="174"/>
      <c r="L41" s="174"/>
      <c r="M41" s="183">
        <f t="shared" si="16"/>
        <v>0</v>
      </c>
      <c r="N41" s="174"/>
      <c r="O41" s="183">
        <f t="shared" si="17"/>
        <v>0</v>
      </c>
      <c r="P41" s="174"/>
      <c r="Q41" s="183">
        <f t="shared" si="18"/>
        <v>0</v>
      </c>
      <c r="R41" s="174"/>
      <c r="S41" s="174"/>
      <c r="T41" s="174"/>
      <c r="U41" s="183">
        <f t="shared" si="19"/>
        <v>0</v>
      </c>
      <c r="V41" s="174"/>
      <c r="W41" s="183">
        <f t="shared" si="20"/>
        <v>0</v>
      </c>
      <c r="X41" s="174"/>
      <c r="Y41" s="183">
        <f t="shared" si="21"/>
        <v>0</v>
      </c>
      <c r="Z41" s="170" t="s">
        <v>92</v>
      </c>
      <c r="AA41" s="171"/>
      <c r="AB41" s="171"/>
      <c r="AC41" s="171"/>
      <c r="AD41" s="183">
        <f t="shared" si="6"/>
        <v>0</v>
      </c>
      <c r="AE41" s="171"/>
      <c r="AF41" s="183">
        <f t="shared" si="7"/>
        <v>0</v>
      </c>
      <c r="AG41" s="171"/>
      <c r="AH41" s="183">
        <f t="shared" si="8"/>
        <v>0</v>
      </c>
      <c r="AI41" s="170" t="s">
        <v>93</v>
      </c>
      <c r="AJ41" s="171"/>
      <c r="AK41" s="171"/>
      <c r="AL41" s="171"/>
      <c r="AM41" s="183">
        <f t="shared" si="9"/>
        <v>0</v>
      </c>
      <c r="AN41" s="171"/>
      <c r="AO41" s="183">
        <f t="shared" si="10"/>
        <v>0</v>
      </c>
      <c r="AP41" s="171"/>
      <c r="AQ41" s="183">
        <f t="shared" si="11"/>
        <v>0</v>
      </c>
      <c r="AR41" s="172" t="s">
        <v>94</v>
      </c>
      <c r="AS41" s="171"/>
      <c r="AT41" s="171"/>
      <c r="AU41" s="171"/>
      <c r="AV41" s="184">
        <f t="shared" si="12"/>
        <v>0</v>
      </c>
      <c r="AW41" s="171"/>
      <c r="AX41" s="184">
        <f t="shared" si="13"/>
        <v>0</v>
      </c>
      <c r="AY41" s="171"/>
      <c r="AZ41" s="184">
        <f t="shared" si="14"/>
        <v>0</v>
      </c>
      <c r="BA41" s="171"/>
      <c r="BB41" s="184" t="str">
        <f t="shared" si="15"/>
        <v>D</v>
      </c>
      <c r="BC41" s="171"/>
      <c r="BD41" s="171"/>
    </row>
    <row r="42" spans="1:56">
      <c r="A42" s="173">
        <v>38</v>
      </c>
      <c r="B42" s="181">
        <f>'SD Data P5'!A40</f>
        <v>0</v>
      </c>
      <c r="C42" s="181">
        <f>'SD Data P5'!B40</f>
        <v>0</v>
      </c>
      <c r="D42" s="181">
        <f>'SD Data P5'!C40</f>
        <v>0</v>
      </c>
      <c r="E42" s="181">
        <f>'SD Data P5'!D40</f>
        <v>0</v>
      </c>
      <c r="F42" s="181">
        <f>'SD Data P5'!E40</f>
        <v>0</v>
      </c>
      <c r="G42" s="181">
        <f>'SD Data P5'!F40</f>
        <v>0</v>
      </c>
      <c r="H42" s="181">
        <f>'SD Data P5'!G40</f>
        <v>0</v>
      </c>
      <c r="I42" s="182">
        <f>'SD Data P5'!H40</f>
        <v>0</v>
      </c>
      <c r="J42" s="174"/>
      <c r="K42" s="174"/>
      <c r="L42" s="174"/>
      <c r="M42" s="183">
        <f t="shared" si="16"/>
        <v>0</v>
      </c>
      <c r="N42" s="174"/>
      <c r="O42" s="183">
        <f t="shared" si="17"/>
        <v>0</v>
      </c>
      <c r="P42" s="174"/>
      <c r="Q42" s="183">
        <f t="shared" si="18"/>
        <v>0</v>
      </c>
      <c r="R42" s="174"/>
      <c r="S42" s="174"/>
      <c r="T42" s="174"/>
      <c r="U42" s="183">
        <f t="shared" si="19"/>
        <v>0</v>
      </c>
      <c r="V42" s="174"/>
      <c r="W42" s="183">
        <f t="shared" si="20"/>
        <v>0</v>
      </c>
      <c r="X42" s="174"/>
      <c r="Y42" s="183">
        <f t="shared" si="21"/>
        <v>0</v>
      </c>
      <c r="Z42" s="170" t="s">
        <v>92</v>
      </c>
      <c r="AA42" s="175"/>
      <c r="AB42" s="175"/>
      <c r="AC42" s="175"/>
      <c r="AD42" s="183">
        <f t="shared" si="6"/>
        <v>0</v>
      </c>
      <c r="AE42" s="175"/>
      <c r="AF42" s="183">
        <f t="shared" si="7"/>
        <v>0</v>
      </c>
      <c r="AG42" s="175"/>
      <c r="AH42" s="183">
        <f t="shared" si="8"/>
        <v>0</v>
      </c>
      <c r="AI42" s="170" t="s">
        <v>93</v>
      </c>
      <c r="AJ42" s="168"/>
      <c r="AK42" s="168"/>
      <c r="AL42" s="168"/>
      <c r="AM42" s="183">
        <f t="shared" si="9"/>
        <v>0</v>
      </c>
      <c r="AN42" s="168"/>
      <c r="AO42" s="183">
        <f t="shared" si="10"/>
        <v>0</v>
      </c>
      <c r="AP42" s="168"/>
      <c r="AQ42" s="183">
        <f t="shared" si="11"/>
        <v>0</v>
      </c>
      <c r="AR42" s="172" t="s">
        <v>94</v>
      </c>
      <c r="AS42" s="168"/>
      <c r="AT42" s="168"/>
      <c r="AU42" s="168"/>
      <c r="AV42" s="184">
        <f t="shared" si="12"/>
        <v>0</v>
      </c>
      <c r="AW42" s="168"/>
      <c r="AX42" s="184">
        <f t="shared" si="13"/>
        <v>0</v>
      </c>
      <c r="AY42" s="168"/>
      <c r="AZ42" s="184">
        <f t="shared" si="14"/>
        <v>0</v>
      </c>
      <c r="BA42" s="168"/>
      <c r="BB42" s="184" t="str">
        <f t="shared" si="15"/>
        <v>D</v>
      </c>
      <c r="BC42" s="168"/>
      <c r="BD42" s="168"/>
    </row>
    <row r="43" spans="1:56">
      <c r="A43" s="173">
        <v>39</v>
      </c>
      <c r="B43" s="181">
        <f>'SD Data P5'!A41</f>
        <v>0</v>
      </c>
      <c r="C43" s="181">
        <f>'SD Data P5'!B41</f>
        <v>0</v>
      </c>
      <c r="D43" s="181">
        <f>'SD Data P5'!C41</f>
        <v>0</v>
      </c>
      <c r="E43" s="181">
        <f>'SD Data P5'!D41</f>
        <v>0</v>
      </c>
      <c r="F43" s="181">
        <f>'SD Data P5'!E41</f>
        <v>0</v>
      </c>
      <c r="G43" s="181">
        <f>'SD Data P5'!F41</f>
        <v>0</v>
      </c>
      <c r="H43" s="181">
        <f>'SD Data P5'!G41</f>
        <v>0</v>
      </c>
      <c r="I43" s="182">
        <f>'SD Data P5'!H41</f>
        <v>0</v>
      </c>
      <c r="J43" s="174"/>
      <c r="K43" s="174"/>
      <c r="L43" s="174"/>
      <c r="M43" s="183">
        <f t="shared" si="16"/>
        <v>0</v>
      </c>
      <c r="N43" s="174"/>
      <c r="O43" s="183">
        <f t="shared" si="17"/>
        <v>0</v>
      </c>
      <c r="P43" s="174"/>
      <c r="Q43" s="183">
        <f t="shared" si="18"/>
        <v>0</v>
      </c>
      <c r="R43" s="174"/>
      <c r="S43" s="174"/>
      <c r="T43" s="174"/>
      <c r="U43" s="183">
        <f t="shared" si="19"/>
        <v>0</v>
      </c>
      <c r="V43" s="174"/>
      <c r="W43" s="183">
        <f t="shared" si="20"/>
        <v>0</v>
      </c>
      <c r="X43" s="174"/>
      <c r="Y43" s="183">
        <f t="shared" si="21"/>
        <v>0</v>
      </c>
      <c r="Z43" s="170" t="s">
        <v>92</v>
      </c>
      <c r="AA43" s="171"/>
      <c r="AB43" s="171"/>
      <c r="AC43" s="171"/>
      <c r="AD43" s="183">
        <f t="shared" si="6"/>
        <v>0</v>
      </c>
      <c r="AE43" s="171"/>
      <c r="AF43" s="183">
        <f t="shared" si="7"/>
        <v>0</v>
      </c>
      <c r="AG43" s="171"/>
      <c r="AH43" s="183">
        <f t="shared" si="8"/>
        <v>0</v>
      </c>
      <c r="AI43" s="170" t="s">
        <v>93</v>
      </c>
      <c r="AJ43" s="171"/>
      <c r="AK43" s="171"/>
      <c r="AL43" s="171"/>
      <c r="AM43" s="183">
        <f t="shared" si="9"/>
        <v>0</v>
      </c>
      <c r="AN43" s="171"/>
      <c r="AO43" s="183">
        <f t="shared" si="10"/>
        <v>0</v>
      </c>
      <c r="AP43" s="171"/>
      <c r="AQ43" s="183">
        <f t="shared" si="11"/>
        <v>0</v>
      </c>
      <c r="AR43" s="172" t="s">
        <v>94</v>
      </c>
      <c r="AS43" s="171"/>
      <c r="AT43" s="171"/>
      <c r="AU43" s="171"/>
      <c r="AV43" s="184">
        <f t="shared" si="12"/>
        <v>0</v>
      </c>
      <c r="AW43" s="171"/>
      <c r="AX43" s="184">
        <f t="shared" si="13"/>
        <v>0</v>
      </c>
      <c r="AY43" s="171"/>
      <c r="AZ43" s="184">
        <f t="shared" si="14"/>
        <v>0</v>
      </c>
      <c r="BA43" s="171"/>
      <c r="BB43" s="184" t="str">
        <f t="shared" si="15"/>
        <v>D</v>
      </c>
      <c r="BC43" s="171"/>
      <c r="BD43" s="171"/>
    </row>
    <row r="44" spans="1:56">
      <c r="A44" s="173">
        <v>40</v>
      </c>
      <c r="B44" s="181">
        <f>'SD Data P5'!A42</f>
        <v>0</v>
      </c>
      <c r="C44" s="181">
        <f>'SD Data P5'!B42</f>
        <v>0</v>
      </c>
      <c r="D44" s="181">
        <f>'SD Data P5'!C42</f>
        <v>0</v>
      </c>
      <c r="E44" s="181">
        <f>'SD Data P5'!D42</f>
        <v>0</v>
      </c>
      <c r="F44" s="181">
        <f>'SD Data P5'!E42</f>
        <v>0</v>
      </c>
      <c r="G44" s="181">
        <f>'SD Data P5'!F42</f>
        <v>0</v>
      </c>
      <c r="H44" s="181">
        <f>'SD Data P5'!G42</f>
        <v>0</v>
      </c>
      <c r="I44" s="182">
        <f>'SD Data P5'!H42</f>
        <v>0</v>
      </c>
      <c r="J44" s="174"/>
      <c r="K44" s="174"/>
      <c r="L44" s="174"/>
      <c r="M44" s="183">
        <f t="shared" si="16"/>
        <v>0</v>
      </c>
      <c r="N44" s="174"/>
      <c r="O44" s="183">
        <f t="shared" si="17"/>
        <v>0</v>
      </c>
      <c r="P44" s="174"/>
      <c r="Q44" s="183">
        <f t="shared" si="18"/>
        <v>0</v>
      </c>
      <c r="R44" s="174"/>
      <c r="S44" s="174"/>
      <c r="T44" s="174"/>
      <c r="U44" s="183">
        <f t="shared" si="19"/>
        <v>0</v>
      </c>
      <c r="V44" s="174"/>
      <c r="W44" s="183">
        <f t="shared" si="20"/>
        <v>0</v>
      </c>
      <c r="X44" s="174"/>
      <c r="Y44" s="183">
        <f t="shared" si="21"/>
        <v>0</v>
      </c>
      <c r="Z44" s="170" t="s">
        <v>92</v>
      </c>
      <c r="AA44" s="175"/>
      <c r="AB44" s="175"/>
      <c r="AC44" s="175"/>
      <c r="AD44" s="183">
        <f t="shared" si="6"/>
        <v>0</v>
      </c>
      <c r="AE44" s="175"/>
      <c r="AF44" s="183">
        <f t="shared" si="7"/>
        <v>0</v>
      </c>
      <c r="AG44" s="175"/>
      <c r="AH44" s="183">
        <f t="shared" si="8"/>
        <v>0</v>
      </c>
      <c r="AI44" s="170" t="s">
        <v>93</v>
      </c>
      <c r="AJ44" s="168"/>
      <c r="AK44" s="168"/>
      <c r="AL44" s="168"/>
      <c r="AM44" s="183">
        <f t="shared" si="9"/>
        <v>0</v>
      </c>
      <c r="AN44" s="168"/>
      <c r="AO44" s="183">
        <f t="shared" si="10"/>
        <v>0</v>
      </c>
      <c r="AP44" s="168"/>
      <c r="AQ44" s="183">
        <f t="shared" si="11"/>
        <v>0</v>
      </c>
      <c r="AR44" s="172" t="s">
        <v>94</v>
      </c>
      <c r="AS44" s="168"/>
      <c r="AT44" s="168"/>
      <c r="AU44" s="168"/>
      <c r="AV44" s="184">
        <f t="shared" si="12"/>
        <v>0</v>
      </c>
      <c r="AW44" s="168"/>
      <c r="AX44" s="184">
        <f t="shared" si="13"/>
        <v>0</v>
      </c>
      <c r="AY44" s="168"/>
      <c r="AZ44" s="184">
        <f t="shared" si="14"/>
        <v>0</v>
      </c>
      <c r="BA44" s="168"/>
      <c r="BB44" s="184" t="str">
        <f t="shared" si="15"/>
        <v>D</v>
      </c>
      <c r="BC44" s="168"/>
      <c r="BD44" s="168"/>
    </row>
    <row r="45" spans="1:56">
      <c r="A45" s="173">
        <v>41</v>
      </c>
      <c r="B45" s="181">
        <f>'SD Data P5'!A43</f>
        <v>0</v>
      </c>
      <c r="C45" s="181">
        <f>'SD Data P5'!B43</f>
        <v>0</v>
      </c>
      <c r="D45" s="181">
        <f>'SD Data P5'!C43</f>
        <v>0</v>
      </c>
      <c r="E45" s="181">
        <f>'SD Data P5'!D43</f>
        <v>0</v>
      </c>
      <c r="F45" s="181">
        <f>'SD Data P5'!E43</f>
        <v>0</v>
      </c>
      <c r="G45" s="181">
        <f>'SD Data P5'!F43</f>
        <v>0</v>
      </c>
      <c r="H45" s="181">
        <f>'SD Data P5'!G43</f>
        <v>0</v>
      </c>
      <c r="I45" s="182">
        <f>'SD Data P5'!H43</f>
        <v>0</v>
      </c>
      <c r="J45" s="174"/>
      <c r="K45" s="174"/>
      <c r="L45" s="174"/>
      <c r="M45" s="183">
        <f t="shared" si="16"/>
        <v>0</v>
      </c>
      <c r="N45" s="174"/>
      <c r="O45" s="183">
        <f t="shared" si="17"/>
        <v>0</v>
      </c>
      <c r="P45" s="174"/>
      <c r="Q45" s="183">
        <f t="shared" si="18"/>
        <v>0</v>
      </c>
      <c r="R45" s="174"/>
      <c r="S45" s="174"/>
      <c r="T45" s="174"/>
      <c r="U45" s="183">
        <f t="shared" si="19"/>
        <v>0</v>
      </c>
      <c r="V45" s="174"/>
      <c r="W45" s="183">
        <f t="shared" si="20"/>
        <v>0</v>
      </c>
      <c r="X45" s="174"/>
      <c r="Y45" s="183">
        <f t="shared" si="21"/>
        <v>0</v>
      </c>
      <c r="Z45" s="170" t="s">
        <v>92</v>
      </c>
      <c r="AA45" s="171"/>
      <c r="AB45" s="171"/>
      <c r="AC45" s="171"/>
      <c r="AD45" s="183">
        <f t="shared" si="6"/>
        <v>0</v>
      </c>
      <c r="AE45" s="171"/>
      <c r="AF45" s="183">
        <f t="shared" si="7"/>
        <v>0</v>
      </c>
      <c r="AG45" s="171"/>
      <c r="AH45" s="183">
        <f t="shared" si="8"/>
        <v>0</v>
      </c>
      <c r="AI45" s="170" t="s">
        <v>93</v>
      </c>
      <c r="AJ45" s="171"/>
      <c r="AK45" s="171"/>
      <c r="AL45" s="171"/>
      <c r="AM45" s="183">
        <f t="shared" si="9"/>
        <v>0</v>
      </c>
      <c r="AN45" s="171"/>
      <c r="AO45" s="183">
        <f t="shared" si="10"/>
        <v>0</v>
      </c>
      <c r="AP45" s="171"/>
      <c r="AQ45" s="183">
        <f t="shared" si="11"/>
        <v>0</v>
      </c>
      <c r="AR45" s="172" t="s">
        <v>94</v>
      </c>
      <c r="AS45" s="171"/>
      <c r="AT45" s="171"/>
      <c r="AU45" s="171"/>
      <c r="AV45" s="184">
        <f t="shared" si="12"/>
        <v>0</v>
      </c>
      <c r="AW45" s="171"/>
      <c r="AX45" s="184">
        <f t="shared" si="13"/>
        <v>0</v>
      </c>
      <c r="AY45" s="171"/>
      <c r="AZ45" s="184">
        <f t="shared" si="14"/>
        <v>0</v>
      </c>
      <c r="BA45" s="171"/>
      <c r="BB45" s="184" t="str">
        <f t="shared" si="15"/>
        <v>D</v>
      </c>
      <c r="BC45" s="171"/>
      <c r="BD45" s="171"/>
    </row>
    <row r="46" spans="1:56">
      <c r="A46" s="173">
        <v>42</v>
      </c>
      <c r="B46" s="181">
        <f>'SD Data P5'!A44</f>
        <v>0</v>
      </c>
      <c r="C46" s="181">
        <f>'SD Data P5'!B44</f>
        <v>0</v>
      </c>
      <c r="D46" s="181">
        <f>'SD Data P5'!C44</f>
        <v>0</v>
      </c>
      <c r="E46" s="181">
        <f>'SD Data P5'!D44</f>
        <v>0</v>
      </c>
      <c r="F46" s="181">
        <f>'SD Data P5'!E44</f>
        <v>0</v>
      </c>
      <c r="G46" s="181">
        <f>'SD Data P5'!F44</f>
        <v>0</v>
      </c>
      <c r="H46" s="181">
        <f>'SD Data P5'!G44</f>
        <v>0</v>
      </c>
      <c r="I46" s="182">
        <f>'SD Data P5'!H44</f>
        <v>0</v>
      </c>
      <c r="J46" s="174"/>
      <c r="K46" s="174"/>
      <c r="L46" s="174"/>
      <c r="M46" s="183">
        <f t="shared" si="16"/>
        <v>0</v>
      </c>
      <c r="N46" s="174"/>
      <c r="O46" s="183">
        <f t="shared" si="17"/>
        <v>0</v>
      </c>
      <c r="P46" s="174"/>
      <c r="Q46" s="183">
        <f t="shared" si="18"/>
        <v>0</v>
      </c>
      <c r="R46" s="174"/>
      <c r="S46" s="174"/>
      <c r="T46" s="174"/>
      <c r="U46" s="183">
        <f t="shared" si="19"/>
        <v>0</v>
      </c>
      <c r="V46" s="174"/>
      <c r="W46" s="183">
        <f t="shared" si="20"/>
        <v>0</v>
      </c>
      <c r="X46" s="174"/>
      <c r="Y46" s="183">
        <f t="shared" si="21"/>
        <v>0</v>
      </c>
      <c r="Z46" s="170" t="s">
        <v>92</v>
      </c>
      <c r="AA46" s="175"/>
      <c r="AB46" s="175"/>
      <c r="AC46" s="175"/>
      <c r="AD46" s="183">
        <f t="shared" si="6"/>
        <v>0</v>
      </c>
      <c r="AE46" s="175"/>
      <c r="AF46" s="183">
        <f t="shared" si="7"/>
        <v>0</v>
      </c>
      <c r="AG46" s="175"/>
      <c r="AH46" s="183">
        <f t="shared" si="8"/>
        <v>0</v>
      </c>
      <c r="AI46" s="170" t="s">
        <v>93</v>
      </c>
      <c r="AJ46" s="168"/>
      <c r="AK46" s="168"/>
      <c r="AL46" s="168"/>
      <c r="AM46" s="183">
        <f t="shared" si="9"/>
        <v>0</v>
      </c>
      <c r="AN46" s="168"/>
      <c r="AO46" s="183">
        <f t="shared" si="10"/>
        <v>0</v>
      </c>
      <c r="AP46" s="168"/>
      <c r="AQ46" s="183">
        <f t="shared" si="11"/>
        <v>0</v>
      </c>
      <c r="AR46" s="172" t="s">
        <v>94</v>
      </c>
      <c r="AS46" s="168"/>
      <c r="AT46" s="168"/>
      <c r="AU46" s="168"/>
      <c r="AV46" s="184">
        <f t="shared" si="12"/>
        <v>0</v>
      </c>
      <c r="AW46" s="168"/>
      <c r="AX46" s="184">
        <f t="shared" si="13"/>
        <v>0</v>
      </c>
      <c r="AY46" s="168"/>
      <c r="AZ46" s="184">
        <f t="shared" si="14"/>
        <v>0</v>
      </c>
      <c r="BA46" s="168"/>
      <c r="BB46" s="184" t="str">
        <f t="shared" si="15"/>
        <v>D</v>
      </c>
      <c r="BC46" s="168"/>
      <c r="BD46" s="168"/>
    </row>
    <row r="47" spans="1:56">
      <c r="A47" s="173">
        <v>43</v>
      </c>
      <c r="B47" s="181">
        <f>'SD Data P5'!A45</f>
        <v>0</v>
      </c>
      <c r="C47" s="181">
        <f>'SD Data P5'!B45</f>
        <v>0</v>
      </c>
      <c r="D47" s="181">
        <f>'SD Data P5'!C45</f>
        <v>0</v>
      </c>
      <c r="E47" s="181">
        <f>'SD Data P5'!D45</f>
        <v>0</v>
      </c>
      <c r="F47" s="181">
        <f>'SD Data P5'!E45</f>
        <v>0</v>
      </c>
      <c r="G47" s="181">
        <f>'SD Data P5'!F45</f>
        <v>0</v>
      </c>
      <c r="H47" s="181">
        <f>'SD Data P5'!G45</f>
        <v>0</v>
      </c>
      <c r="I47" s="182">
        <f>'SD Data P5'!H45</f>
        <v>0</v>
      </c>
      <c r="J47" s="174"/>
      <c r="K47" s="174"/>
      <c r="L47" s="174"/>
      <c r="M47" s="183">
        <f t="shared" si="16"/>
        <v>0</v>
      </c>
      <c r="N47" s="174"/>
      <c r="O47" s="183">
        <f t="shared" si="17"/>
        <v>0</v>
      </c>
      <c r="P47" s="174"/>
      <c r="Q47" s="183">
        <f t="shared" si="18"/>
        <v>0</v>
      </c>
      <c r="R47" s="174"/>
      <c r="S47" s="174"/>
      <c r="T47" s="174"/>
      <c r="U47" s="183">
        <f t="shared" si="19"/>
        <v>0</v>
      </c>
      <c r="V47" s="174"/>
      <c r="W47" s="183">
        <f t="shared" si="20"/>
        <v>0</v>
      </c>
      <c r="X47" s="174"/>
      <c r="Y47" s="183">
        <f t="shared" si="21"/>
        <v>0</v>
      </c>
      <c r="Z47" s="170" t="s">
        <v>92</v>
      </c>
      <c r="AA47" s="171"/>
      <c r="AB47" s="171"/>
      <c r="AC47" s="171"/>
      <c r="AD47" s="183">
        <f t="shared" si="6"/>
        <v>0</v>
      </c>
      <c r="AE47" s="171"/>
      <c r="AF47" s="183">
        <f t="shared" si="7"/>
        <v>0</v>
      </c>
      <c r="AG47" s="171"/>
      <c r="AH47" s="183">
        <f t="shared" si="8"/>
        <v>0</v>
      </c>
      <c r="AI47" s="170" t="s">
        <v>93</v>
      </c>
      <c r="AJ47" s="171"/>
      <c r="AK47" s="171"/>
      <c r="AL47" s="171"/>
      <c r="AM47" s="183">
        <f t="shared" si="9"/>
        <v>0</v>
      </c>
      <c r="AN47" s="171"/>
      <c r="AO47" s="183">
        <f t="shared" si="10"/>
        <v>0</v>
      </c>
      <c r="AP47" s="171"/>
      <c r="AQ47" s="183">
        <f t="shared" si="11"/>
        <v>0</v>
      </c>
      <c r="AR47" s="172" t="s">
        <v>94</v>
      </c>
      <c r="AS47" s="171"/>
      <c r="AT47" s="171"/>
      <c r="AU47" s="171"/>
      <c r="AV47" s="184">
        <f t="shared" si="12"/>
        <v>0</v>
      </c>
      <c r="AW47" s="171"/>
      <c r="AX47" s="184">
        <f t="shared" si="13"/>
        <v>0</v>
      </c>
      <c r="AY47" s="171"/>
      <c r="AZ47" s="184">
        <f t="shared" si="14"/>
        <v>0</v>
      </c>
      <c r="BA47" s="171"/>
      <c r="BB47" s="184" t="str">
        <f t="shared" si="15"/>
        <v>D</v>
      </c>
      <c r="BC47" s="171"/>
      <c r="BD47" s="171"/>
    </row>
    <row r="48" spans="1:56">
      <c r="A48" s="173">
        <v>44</v>
      </c>
      <c r="B48" s="181">
        <f>'SD Data P5'!A46</f>
        <v>0</v>
      </c>
      <c r="C48" s="181">
        <f>'SD Data P5'!B46</f>
        <v>0</v>
      </c>
      <c r="D48" s="181">
        <f>'SD Data P5'!C46</f>
        <v>0</v>
      </c>
      <c r="E48" s="181">
        <f>'SD Data P5'!D46</f>
        <v>0</v>
      </c>
      <c r="F48" s="181">
        <f>'SD Data P5'!E46</f>
        <v>0</v>
      </c>
      <c r="G48" s="181">
        <f>'SD Data P5'!F46</f>
        <v>0</v>
      </c>
      <c r="H48" s="181">
        <f>'SD Data P5'!G46</f>
        <v>0</v>
      </c>
      <c r="I48" s="182">
        <f>'SD Data P5'!H46</f>
        <v>0</v>
      </c>
      <c r="J48" s="174"/>
      <c r="K48" s="174"/>
      <c r="L48" s="174"/>
      <c r="M48" s="183">
        <f t="shared" si="16"/>
        <v>0</v>
      </c>
      <c r="N48" s="174"/>
      <c r="O48" s="183">
        <f t="shared" si="17"/>
        <v>0</v>
      </c>
      <c r="P48" s="174"/>
      <c r="Q48" s="183">
        <f t="shared" si="18"/>
        <v>0</v>
      </c>
      <c r="R48" s="174"/>
      <c r="S48" s="174"/>
      <c r="T48" s="174"/>
      <c r="U48" s="183">
        <f t="shared" si="19"/>
        <v>0</v>
      </c>
      <c r="V48" s="174"/>
      <c r="W48" s="183">
        <f t="shared" si="20"/>
        <v>0</v>
      </c>
      <c r="X48" s="174"/>
      <c r="Y48" s="183">
        <f t="shared" si="21"/>
        <v>0</v>
      </c>
      <c r="Z48" s="170" t="s">
        <v>92</v>
      </c>
      <c r="AA48" s="175"/>
      <c r="AB48" s="175"/>
      <c r="AC48" s="175"/>
      <c r="AD48" s="183">
        <f t="shared" si="6"/>
        <v>0</v>
      </c>
      <c r="AE48" s="175"/>
      <c r="AF48" s="183">
        <f t="shared" si="7"/>
        <v>0</v>
      </c>
      <c r="AG48" s="175"/>
      <c r="AH48" s="183">
        <f t="shared" si="8"/>
        <v>0</v>
      </c>
      <c r="AI48" s="170" t="s">
        <v>93</v>
      </c>
      <c r="AJ48" s="168"/>
      <c r="AK48" s="168"/>
      <c r="AL48" s="168"/>
      <c r="AM48" s="183">
        <f t="shared" si="9"/>
        <v>0</v>
      </c>
      <c r="AN48" s="168"/>
      <c r="AO48" s="183">
        <f t="shared" si="10"/>
        <v>0</v>
      </c>
      <c r="AP48" s="168"/>
      <c r="AQ48" s="183">
        <f t="shared" si="11"/>
        <v>0</v>
      </c>
      <c r="AR48" s="172" t="s">
        <v>94</v>
      </c>
      <c r="AS48" s="168"/>
      <c r="AT48" s="168"/>
      <c r="AU48" s="168"/>
      <c r="AV48" s="184">
        <f t="shared" si="12"/>
        <v>0</v>
      </c>
      <c r="AW48" s="168"/>
      <c r="AX48" s="184">
        <f t="shared" si="13"/>
        <v>0</v>
      </c>
      <c r="AY48" s="168"/>
      <c r="AZ48" s="184">
        <f t="shared" si="14"/>
        <v>0</v>
      </c>
      <c r="BA48" s="168"/>
      <c r="BB48" s="184" t="str">
        <f t="shared" si="15"/>
        <v>D</v>
      </c>
      <c r="BC48" s="168"/>
      <c r="BD48" s="168"/>
    </row>
    <row r="49" spans="1:56">
      <c r="A49" s="173">
        <v>45</v>
      </c>
      <c r="B49" s="181">
        <f>'SD Data P5'!A47</f>
        <v>0</v>
      </c>
      <c r="C49" s="181">
        <f>'SD Data P5'!B47</f>
        <v>0</v>
      </c>
      <c r="D49" s="181">
        <f>'SD Data P5'!C47</f>
        <v>0</v>
      </c>
      <c r="E49" s="181">
        <f>'SD Data P5'!D47</f>
        <v>0</v>
      </c>
      <c r="F49" s="181">
        <f>'SD Data P5'!E47</f>
        <v>0</v>
      </c>
      <c r="G49" s="181">
        <f>'SD Data P5'!F47</f>
        <v>0</v>
      </c>
      <c r="H49" s="181">
        <f>'SD Data P5'!G47</f>
        <v>0</v>
      </c>
      <c r="I49" s="182">
        <f>'SD Data P5'!H47</f>
        <v>0</v>
      </c>
      <c r="J49" s="174"/>
      <c r="K49" s="174"/>
      <c r="L49" s="174"/>
      <c r="M49" s="183">
        <f t="shared" si="16"/>
        <v>0</v>
      </c>
      <c r="N49" s="174"/>
      <c r="O49" s="183">
        <f t="shared" si="17"/>
        <v>0</v>
      </c>
      <c r="P49" s="174"/>
      <c r="Q49" s="183">
        <f t="shared" si="18"/>
        <v>0</v>
      </c>
      <c r="R49" s="174"/>
      <c r="S49" s="174"/>
      <c r="T49" s="174"/>
      <c r="U49" s="183">
        <f t="shared" si="19"/>
        <v>0</v>
      </c>
      <c r="V49" s="174"/>
      <c r="W49" s="183">
        <f t="shared" si="20"/>
        <v>0</v>
      </c>
      <c r="X49" s="174"/>
      <c r="Y49" s="183">
        <f t="shared" si="21"/>
        <v>0</v>
      </c>
      <c r="Z49" s="170" t="s">
        <v>92</v>
      </c>
      <c r="AA49" s="171"/>
      <c r="AB49" s="171"/>
      <c r="AC49" s="171"/>
      <c r="AD49" s="183">
        <f t="shared" si="6"/>
        <v>0</v>
      </c>
      <c r="AE49" s="171"/>
      <c r="AF49" s="183">
        <f t="shared" si="7"/>
        <v>0</v>
      </c>
      <c r="AG49" s="171"/>
      <c r="AH49" s="183">
        <f t="shared" si="8"/>
        <v>0</v>
      </c>
      <c r="AI49" s="170" t="s">
        <v>93</v>
      </c>
      <c r="AJ49" s="171"/>
      <c r="AK49" s="171"/>
      <c r="AL49" s="171"/>
      <c r="AM49" s="183">
        <f t="shared" si="9"/>
        <v>0</v>
      </c>
      <c r="AN49" s="171"/>
      <c r="AO49" s="183">
        <f t="shared" si="10"/>
        <v>0</v>
      </c>
      <c r="AP49" s="171"/>
      <c r="AQ49" s="183">
        <f t="shared" si="11"/>
        <v>0</v>
      </c>
      <c r="AR49" s="172" t="s">
        <v>94</v>
      </c>
      <c r="AS49" s="171"/>
      <c r="AT49" s="171"/>
      <c r="AU49" s="171"/>
      <c r="AV49" s="184">
        <f t="shared" si="12"/>
        <v>0</v>
      </c>
      <c r="AW49" s="171"/>
      <c r="AX49" s="184">
        <f t="shared" si="13"/>
        <v>0</v>
      </c>
      <c r="AY49" s="171"/>
      <c r="AZ49" s="184">
        <f t="shared" si="14"/>
        <v>0</v>
      </c>
      <c r="BA49" s="171"/>
      <c r="BB49" s="184" t="str">
        <f t="shared" si="15"/>
        <v>D</v>
      </c>
      <c r="BC49" s="171"/>
      <c r="BD49" s="171"/>
    </row>
    <row r="50" spans="1:56">
      <c r="A50" s="173">
        <v>46</v>
      </c>
      <c r="B50" s="181">
        <f>'SD Data P5'!A48</f>
        <v>0</v>
      </c>
      <c r="C50" s="181">
        <f>'SD Data P5'!B48</f>
        <v>0</v>
      </c>
      <c r="D50" s="181">
        <f>'SD Data P5'!C48</f>
        <v>0</v>
      </c>
      <c r="E50" s="181">
        <f>'SD Data P5'!D48</f>
        <v>0</v>
      </c>
      <c r="F50" s="181">
        <f>'SD Data P5'!E48</f>
        <v>0</v>
      </c>
      <c r="G50" s="181">
        <f>'SD Data P5'!F48</f>
        <v>0</v>
      </c>
      <c r="H50" s="181">
        <f>'SD Data P5'!G48</f>
        <v>0</v>
      </c>
      <c r="I50" s="182">
        <f>'SD Data P5'!H48</f>
        <v>0</v>
      </c>
      <c r="J50" s="174"/>
      <c r="K50" s="174"/>
      <c r="L50" s="174"/>
      <c r="M50" s="183">
        <f t="shared" si="16"/>
        <v>0</v>
      </c>
      <c r="N50" s="174"/>
      <c r="O50" s="183">
        <f t="shared" si="17"/>
        <v>0</v>
      </c>
      <c r="P50" s="174"/>
      <c r="Q50" s="183">
        <f t="shared" si="18"/>
        <v>0</v>
      </c>
      <c r="R50" s="174"/>
      <c r="S50" s="174"/>
      <c r="T50" s="174"/>
      <c r="U50" s="183">
        <f t="shared" si="19"/>
        <v>0</v>
      </c>
      <c r="V50" s="174"/>
      <c r="W50" s="183">
        <f t="shared" si="20"/>
        <v>0</v>
      </c>
      <c r="X50" s="174"/>
      <c r="Y50" s="183">
        <f t="shared" si="21"/>
        <v>0</v>
      </c>
      <c r="Z50" s="170" t="s">
        <v>92</v>
      </c>
      <c r="AA50" s="175"/>
      <c r="AB50" s="175"/>
      <c r="AC50" s="175"/>
      <c r="AD50" s="183">
        <f t="shared" si="6"/>
        <v>0</v>
      </c>
      <c r="AE50" s="175"/>
      <c r="AF50" s="183">
        <f t="shared" si="7"/>
        <v>0</v>
      </c>
      <c r="AG50" s="175"/>
      <c r="AH50" s="183">
        <f t="shared" si="8"/>
        <v>0</v>
      </c>
      <c r="AI50" s="170" t="s">
        <v>93</v>
      </c>
      <c r="AJ50" s="168"/>
      <c r="AK50" s="168"/>
      <c r="AL50" s="168"/>
      <c r="AM50" s="183">
        <f t="shared" si="9"/>
        <v>0</v>
      </c>
      <c r="AN50" s="168"/>
      <c r="AO50" s="183">
        <f t="shared" si="10"/>
        <v>0</v>
      </c>
      <c r="AP50" s="168"/>
      <c r="AQ50" s="183">
        <f t="shared" si="11"/>
        <v>0</v>
      </c>
      <c r="AR50" s="172" t="s">
        <v>94</v>
      </c>
      <c r="AS50" s="168"/>
      <c r="AT50" s="168"/>
      <c r="AU50" s="168"/>
      <c r="AV50" s="184">
        <f t="shared" si="12"/>
        <v>0</v>
      </c>
      <c r="AW50" s="168"/>
      <c r="AX50" s="184">
        <f t="shared" si="13"/>
        <v>0</v>
      </c>
      <c r="AY50" s="168"/>
      <c r="AZ50" s="184">
        <f t="shared" si="14"/>
        <v>0</v>
      </c>
      <c r="BA50" s="168"/>
      <c r="BB50" s="184" t="str">
        <f t="shared" si="15"/>
        <v>D</v>
      </c>
      <c r="BC50" s="168"/>
      <c r="BD50" s="168"/>
    </row>
    <row r="51" spans="1:56">
      <c r="A51" s="173">
        <v>47</v>
      </c>
      <c r="B51" s="181">
        <f>'SD Data P5'!A49</f>
        <v>0</v>
      </c>
      <c r="C51" s="181">
        <f>'SD Data P5'!B49</f>
        <v>0</v>
      </c>
      <c r="D51" s="181">
        <f>'SD Data P5'!C49</f>
        <v>0</v>
      </c>
      <c r="E51" s="181">
        <f>'SD Data P5'!D49</f>
        <v>0</v>
      </c>
      <c r="F51" s="181">
        <f>'SD Data P5'!E49</f>
        <v>0</v>
      </c>
      <c r="G51" s="181">
        <f>'SD Data P5'!F49</f>
        <v>0</v>
      </c>
      <c r="H51" s="181">
        <f>'SD Data P5'!G49</f>
        <v>0</v>
      </c>
      <c r="I51" s="182">
        <f>'SD Data P5'!H49</f>
        <v>0</v>
      </c>
      <c r="J51" s="174"/>
      <c r="K51" s="174"/>
      <c r="L51" s="174"/>
      <c r="M51" s="183">
        <f t="shared" si="16"/>
        <v>0</v>
      </c>
      <c r="N51" s="174"/>
      <c r="O51" s="183">
        <f t="shared" si="17"/>
        <v>0</v>
      </c>
      <c r="P51" s="174"/>
      <c r="Q51" s="183">
        <f t="shared" si="18"/>
        <v>0</v>
      </c>
      <c r="R51" s="174"/>
      <c r="S51" s="174"/>
      <c r="T51" s="174"/>
      <c r="U51" s="183">
        <f t="shared" si="19"/>
        <v>0</v>
      </c>
      <c r="V51" s="174"/>
      <c r="W51" s="183">
        <f t="shared" si="20"/>
        <v>0</v>
      </c>
      <c r="X51" s="174"/>
      <c r="Y51" s="183">
        <f t="shared" si="21"/>
        <v>0</v>
      </c>
      <c r="Z51" s="170" t="s">
        <v>92</v>
      </c>
      <c r="AA51" s="171"/>
      <c r="AB51" s="171"/>
      <c r="AC51" s="171"/>
      <c r="AD51" s="183">
        <f t="shared" si="6"/>
        <v>0</v>
      </c>
      <c r="AE51" s="171"/>
      <c r="AF51" s="183">
        <f t="shared" si="7"/>
        <v>0</v>
      </c>
      <c r="AG51" s="171"/>
      <c r="AH51" s="183">
        <f t="shared" si="8"/>
        <v>0</v>
      </c>
      <c r="AI51" s="170" t="s">
        <v>93</v>
      </c>
      <c r="AJ51" s="171"/>
      <c r="AK51" s="171"/>
      <c r="AL51" s="171"/>
      <c r="AM51" s="183">
        <f t="shared" si="9"/>
        <v>0</v>
      </c>
      <c r="AN51" s="171"/>
      <c r="AO51" s="183">
        <f t="shared" si="10"/>
        <v>0</v>
      </c>
      <c r="AP51" s="171"/>
      <c r="AQ51" s="183">
        <f t="shared" si="11"/>
        <v>0</v>
      </c>
      <c r="AR51" s="172" t="s">
        <v>94</v>
      </c>
      <c r="AS51" s="171"/>
      <c r="AT51" s="171"/>
      <c r="AU51" s="171"/>
      <c r="AV51" s="184">
        <f t="shared" si="12"/>
        <v>0</v>
      </c>
      <c r="AW51" s="171"/>
      <c r="AX51" s="184">
        <f t="shared" si="13"/>
        <v>0</v>
      </c>
      <c r="AY51" s="171"/>
      <c r="AZ51" s="184">
        <f t="shared" si="14"/>
        <v>0</v>
      </c>
      <c r="BA51" s="171"/>
      <c r="BB51" s="184" t="str">
        <f t="shared" si="15"/>
        <v>D</v>
      </c>
      <c r="BC51" s="171"/>
      <c r="BD51" s="171"/>
    </row>
    <row r="52" spans="1:56">
      <c r="A52" s="173">
        <v>48</v>
      </c>
      <c r="B52" s="181">
        <f>'SD Data P5'!A50</f>
        <v>0</v>
      </c>
      <c r="C52" s="181">
        <f>'SD Data P5'!B50</f>
        <v>0</v>
      </c>
      <c r="D52" s="181">
        <f>'SD Data P5'!C50</f>
        <v>0</v>
      </c>
      <c r="E52" s="181">
        <f>'SD Data P5'!D50</f>
        <v>0</v>
      </c>
      <c r="F52" s="181">
        <f>'SD Data P5'!E50</f>
        <v>0</v>
      </c>
      <c r="G52" s="181">
        <f>'SD Data P5'!F50</f>
        <v>0</v>
      </c>
      <c r="H52" s="181">
        <f>'SD Data P5'!G50</f>
        <v>0</v>
      </c>
      <c r="I52" s="182">
        <f>'SD Data P5'!H50</f>
        <v>0</v>
      </c>
      <c r="J52" s="174"/>
      <c r="K52" s="174"/>
      <c r="L52" s="174"/>
      <c r="M52" s="183">
        <f t="shared" si="16"/>
        <v>0</v>
      </c>
      <c r="N52" s="174"/>
      <c r="O52" s="183">
        <f t="shared" si="17"/>
        <v>0</v>
      </c>
      <c r="P52" s="174"/>
      <c r="Q52" s="183">
        <f t="shared" si="18"/>
        <v>0</v>
      </c>
      <c r="R52" s="174"/>
      <c r="S52" s="174"/>
      <c r="T52" s="174"/>
      <c r="U52" s="183">
        <f t="shared" si="19"/>
        <v>0</v>
      </c>
      <c r="V52" s="174"/>
      <c r="W52" s="183">
        <f t="shared" si="20"/>
        <v>0</v>
      </c>
      <c r="X52" s="174"/>
      <c r="Y52" s="183">
        <f t="shared" si="21"/>
        <v>0</v>
      </c>
      <c r="Z52" s="170" t="s">
        <v>92</v>
      </c>
      <c r="AA52" s="175"/>
      <c r="AB52" s="175"/>
      <c r="AC52" s="175"/>
      <c r="AD52" s="183">
        <f t="shared" si="6"/>
        <v>0</v>
      </c>
      <c r="AE52" s="175"/>
      <c r="AF52" s="183">
        <f t="shared" si="7"/>
        <v>0</v>
      </c>
      <c r="AG52" s="175"/>
      <c r="AH52" s="183">
        <f t="shared" si="8"/>
        <v>0</v>
      </c>
      <c r="AI52" s="170" t="s">
        <v>93</v>
      </c>
      <c r="AJ52" s="168"/>
      <c r="AK52" s="168"/>
      <c r="AL52" s="168"/>
      <c r="AM52" s="183">
        <f t="shared" si="9"/>
        <v>0</v>
      </c>
      <c r="AN52" s="168"/>
      <c r="AO52" s="183">
        <f t="shared" si="10"/>
        <v>0</v>
      </c>
      <c r="AP52" s="168"/>
      <c r="AQ52" s="183">
        <f t="shared" si="11"/>
        <v>0</v>
      </c>
      <c r="AR52" s="172" t="s">
        <v>94</v>
      </c>
      <c r="AS52" s="168"/>
      <c r="AT52" s="168"/>
      <c r="AU52" s="168"/>
      <c r="AV52" s="184">
        <f t="shared" si="12"/>
        <v>0</v>
      </c>
      <c r="AW52" s="168"/>
      <c r="AX52" s="184">
        <f t="shared" si="13"/>
        <v>0</v>
      </c>
      <c r="AY52" s="168"/>
      <c r="AZ52" s="184">
        <f t="shared" si="14"/>
        <v>0</v>
      </c>
      <c r="BA52" s="168"/>
      <c r="BB52" s="184" t="str">
        <f t="shared" si="15"/>
        <v>D</v>
      </c>
      <c r="BC52" s="168"/>
      <c r="BD52" s="168"/>
    </row>
    <row r="53" spans="1:56">
      <c r="A53" s="173">
        <v>49</v>
      </c>
      <c r="B53" s="181">
        <f>'SD Data P5'!A51</f>
        <v>0</v>
      </c>
      <c r="C53" s="181">
        <f>'SD Data P5'!B51</f>
        <v>0</v>
      </c>
      <c r="D53" s="181">
        <f>'SD Data P5'!C51</f>
        <v>0</v>
      </c>
      <c r="E53" s="181">
        <f>'SD Data P5'!D51</f>
        <v>0</v>
      </c>
      <c r="F53" s="181">
        <f>'SD Data P5'!E51</f>
        <v>0</v>
      </c>
      <c r="G53" s="181">
        <f>'SD Data P5'!F51</f>
        <v>0</v>
      </c>
      <c r="H53" s="181">
        <f>'SD Data P5'!G51</f>
        <v>0</v>
      </c>
      <c r="I53" s="182">
        <f>'SD Data P5'!H51</f>
        <v>0</v>
      </c>
      <c r="J53" s="174"/>
      <c r="K53" s="174"/>
      <c r="L53" s="174"/>
      <c r="M53" s="183">
        <f t="shared" si="16"/>
        <v>0</v>
      </c>
      <c r="N53" s="174"/>
      <c r="O53" s="183">
        <f t="shared" si="17"/>
        <v>0</v>
      </c>
      <c r="P53" s="174"/>
      <c r="Q53" s="183">
        <f t="shared" si="18"/>
        <v>0</v>
      </c>
      <c r="R53" s="174"/>
      <c r="S53" s="174"/>
      <c r="T53" s="174"/>
      <c r="U53" s="183">
        <f t="shared" si="19"/>
        <v>0</v>
      </c>
      <c r="V53" s="174"/>
      <c r="W53" s="183">
        <f t="shared" si="20"/>
        <v>0</v>
      </c>
      <c r="X53" s="174"/>
      <c r="Y53" s="183">
        <f t="shared" si="21"/>
        <v>0</v>
      </c>
      <c r="Z53" s="170" t="s">
        <v>92</v>
      </c>
      <c r="AA53" s="171"/>
      <c r="AB53" s="171"/>
      <c r="AC53" s="171"/>
      <c r="AD53" s="183">
        <f t="shared" si="6"/>
        <v>0</v>
      </c>
      <c r="AE53" s="171"/>
      <c r="AF53" s="183">
        <f t="shared" si="7"/>
        <v>0</v>
      </c>
      <c r="AG53" s="171"/>
      <c r="AH53" s="183">
        <f t="shared" si="8"/>
        <v>0</v>
      </c>
      <c r="AI53" s="170" t="s">
        <v>93</v>
      </c>
      <c r="AJ53" s="171"/>
      <c r="AK53" s="171"/>
      <c r="AL53" s="171"/>
      <c r="AM53" s="183">
        <f t="shared" si="9"/>
        <v>0</v>
      </c>
      <c r="AN53" s="171"/>
      <c r="AO53" s="183">
        <f t="shared" si="10"/>
        <v>0</v>
      </c>
      <c r="AP53" s="171"/>
      <c r="AQ53" s="183">
        <f t="shared" si="11"/>
        <v>0</v>
      </c>
      <c r="AR53" s="172" t="s">
        <v>94</v>
      </c>
      <c r="AS53" s="171"/>
      <c r="AT53" s="171"/>
      <c r="AU53" s="171"/>
      <c r="AV53" s="184">
        <f t="shared" si="12"/>
        <v>0</v>
      </c>
      <c r="AW53" s="171"/>
      <c r="AX53" s="184">
        <f t="shared" si="13"/>
        <v>0</v>
      </c>
      <c r="AY53" s="171"/>
      <c r="AZ53" s="184">
        <f t="shared" si="14"/>
        <v>0</v>
      </c>
      <c r="BA53" s="171"/>
      <c r="BB53" s="184" t="str">
        <f t="shared" si="15"/>
        <v>D</v>
      </c>
      <c r="BC53" s="171"/>
      <c r="BD53" s="171"/>
    </row>
    <row r="54" spans="1:56">
      <c r="A54" s="173">
        <v>50</v>
      </c>
      <c r="B54" s="181">
        <f>'SD Data P5'!A52</f>
        <v>0</v>
      </c>
      <c r="C54" s="181">
        <f>'SD Data P5'!B52</f>
        <v>0</v>
      </c>
      <c r="D54" s="181">
        <f>'SD Data P5'!C52</f>
        <v>0</v>
      </c>
      <c r="E54" s="181">
        <f>'SD Data P5'!D52</f>
        <v>0</v>
      </c>
      <c r="F54" s="181">
        <f>'SD Data P5'!E52</f>
        <v>0</v>
      </c>
      <c r="G54" s="181">
        <f>'SD Data P5'!F52</f>
        <v>0</v>
      </c>
      <c r="H54" s="181">
        <f>'SD Data P5'!G52</f>
        <v>0</v>
      </c>
      <c r="I54" s="182">
        <f>'SD Data P5'!H52</f>
        <v>0</v>
      </c>
      <c r="J54" s="174"/>
      <c r="K54" s="174"/>
      <c r="L54" s="174"/>
      <c r="M54" s="183">
        <f t="shared" si="16"/>
        <v>0</v>
      </c>
      <c r="N54" s="174"/>
      <c r="O54" s="183">
        <f t="shared" si="17"/>
        <v>0</v>
      </c>
      <c r="P54" s="174"/>
      <c r="Q54" s="183">
        <f t="shared" si="18"/>
        <v>0</v>
      </c>
      <c r="R54" s="174"/>
      <c r="S54" s="174"/>
      <c r="T54" s="174"/>
      <c r="U54" s="183">
        <f t="shared" si="19"/>
        <v>0</v>
      </c>
      <c r="V54" s="174"/>
      <c r="W54" s="183">
        <f t="shared" si="20"/>
        <v>0</v>
      </c>
      <c r="X54" s="174"/>
      <c r="Y54" s="183">
        <f t="shared" si="21"/>
        <v>0</v>
      </c>
      <c r="Z54" s="170" t="s">
        <v>92</v>
      </c>
      <c r="AA54" s="175"/>
      <c r="AB54" s="175"/>
      <c r="AC54" s="175"/>
      <c r="AD54" s="183">
        <f t="shared" si="6"/>
        <v>0</v>
      </c>
      <c r="AE54" s="175"/>
      <c r="AF54" s="183">
        <f t="shared" si="7"/>
        <v>0</v>
      </c>
      <c r="AG54" s="175"/>
      <c r="AH54" s="183">
        <f t="shared" si="8"/>
        <v>0</v>
      </c>
      <c r="AI54" s="170" t="s">
        <v>93</v>
      </c>
      <c r="AJ54" s="168"/>
      <c r="AK54" s="168"/>
      <c r="AL54" s="168"/>
      <c r="AM54" s="183">
        <f t="shared" si="9"/>
        <v>0</v>
      </c>
      <c r="AN54" s="168"/>
      <c r="AO54" s="183">
        <f t="shared" si="10"/>
        <v>0</v>
      </c>
      <c r="AP54" s="168"/>
      <c r="AQ54" s="183">
        <f t="shared" si="11"/>
        <v>0</v>
      </c>
      <c r="AR54" s="172" t="s">
        <v>94</v>
      </c>
      <c r="AS54" s="168"/>
      <c r="AT54" s="168"/>
      <c r="AU54" s="168"/>
      <c r="AV54" s="184">
        <f t="shared" si="12"/>
        <v>0</v>
      </c>
      <c r="AW54" s="168"/>
      <c r="AX54" s="184">
        <f t="shared" si="13"/>
        <v>0</v>
      </c>
      <c r="AY54" s="168"/>
      <c r="AZ54" s="184">
        <f t="shared" si="14"/>
        <v>0</v>
      </c>
      <c r="BA54" s="168"/>
      <c r="BB54" s="184" t="str">
        <f t="shared" si="15"/>
        <v>D</v>
      </c>
      <c r="BC54" s="168"/>
      <c r="BD54" s="168"/>
    </row>
    <row r="55" spans="1:56">
      <c r="A55" s="173">
        <v>51</v>
      </c>
      <c r="B55" s="181">
        <f>'SD Data P5'!A53</f>
        <v>0</v>
      </c>
      <c r="C55" s="181">
        <f>'SD Data P5'!B53</f>
        <v>0</v>
      </c>
      <c r="D55" s="181">
        <f>'SD Data P5'!C53</f>
        <v>0</v>
      </c>
      <c r="E55" s="181">
        <f>'SD Data P5'!D53</f>
        <v>0</v>
      </c>
      <c r="F55" s="181">
        <f>'SD Data P5'!E53</f>
        <v>0</v>
      </c>
      <c r="G55" s="181">
        <f>'SD Data P5'!F53</f>
        <v>0</v>
      </c>
      <c r="H55" s="181">
        <f>'SD Data P5'!G53</f>
        <v>0</v>
      </c>
      <c r="I55" s="182">
        <f>'SD Data P5'!H53</f>
        <v>0</v>
      </c>
      <c r="J55" s="174"/>
      <c r="K55" s="174"/>
      <c r="L55" s="174"/>
      <c r="M55" s="183">
        <f t="shared" si="16"/>
        <v>0</v>
      </c>
      <c r="N55" s="174"/>
      <c r="O55" s="183">
        <f t="shared" si="17"/>
        <v>0</v>
      </c>
      <c r="P55" s="174"/>
      <c r="Q55" s="183">
        <f t="shared" si="18"/>
        <v>0</v>
      </c>
      <c r="R55" s="174"/>
      <c r="S55" s="174"/>
      <c r="T55" s="174"/>
      <c r="U55" s="183">
        <f t="shared" si="19"/>
        <v>0</v>
      </c>
      <c r="V55" s="174"/>
      <c r="W55" s="183">
        <f t="shared" si="20"/>
        <v>0</v>
      </c>
      <c r="X55" s="174"/>
      <c r="Y55" s="183">
        <f t="shared" si="21"/>
        <v>0</v>
      </c>
      <c r="Z55" s="170" t="s">
        <v>92</v>
      </c>
      <c r="AA55" s="171"/>
      <c r="AB55" s="171"/>
      <c r="AC55" s="171"/>
      <c r="AD55" s="183">
        <f t="shared" si="6"/>
        <v>0</v>
      </c>
      <c r="AE55" s="171"/>
      <c r="AF55" s="183">
        <f t="shared" si="7"/>
        <v>0</v>
      </c>
      <c r="AG55" s="171"/>
      <c r="AH55" s="183">
        <f t="shared" si="8"/>
        <v>0</v>
      </c>
      <c r="AI55" s="170" t="s">
        <v>93</v>
      </c>
      <c r="AJ55" s="171"/>
      <c r="AK55" s="171"/>
      <c r="AL55" s="171"/>
      <c r="AM55" s="183">
        <f t="shared" si="9"/>
        <v>0</v>
      </c>
      <c r="AN55" s="171"/>
      <c r="AO55" s="183">
        <f t="shared" si="10"/>
        <v>0</v>
      </c>
      <c r="AP55" s="171"/>
      <c r="AQ55" s="183">
        <f t="shared" si="11"/>
        <v>0</v>
      </c>
      <c r="AR55" s="172" t="s">
        <v>94</v>
      </c>
      <c r="AS55" s="171"/>
      <c r="AT55" s="171"/>
      <c r="AU55" s="171"/>
      <c r="AV55" s="184">
        <f t="shared" si="12"/>
        <v>0</v>
      </c>
      <c r="AW55" s="171"/>
      <c r="AX55" s="184">
        <f t="shared" si="13"/>
        <v>0</v>
      </c>
      <c r="AY55" s="171"/>
      <c r="AZ55" s="184">
        <f t="shared" si="14"/>
        <v>0</v>
      </c>
      <c r="BA55" s="171"/>
      <c r="BB55" s="184" t="str">
        <f t="shared" si="15"/>
        <v>D</v>
      </c>
      <c r="BC55" s="171"/>
      <c r="BD55" s="171"/>
    </row>
    <row r="56" spans="1:56">
      <c r="A56" s="173">
        <v>52</v>
      </c>
      <c r="B56" s="181">
        <f>'SD Data P5'!A54</f>
        <v>0</v>
      </c>
      <c r="C56" s="181">
        <f>'SD Data P5'!B54</f>
        <v>0</v>
      </c>
      <c r="D56" s="181">
        <f>'SD Data P5'!C54</f>
        <v>0</v>
      </c>
      <c r="E56" s="181">
        <f>'SD Data P5'!D54</f>
        <v>0</v>
      </c>
      <c r="F56" s="181">
        <f>'SD Data P5'!E54</f>
        <v>0</v>
      </c>
      <c r="G56" s="181">
        <f>'SD Data P5'!F54</f>
        <v>0</v>
      </c>
      <c r="H56" s="181">
        <f>'SD Data P5'!G54</f>
        <v>0</v>
      </c>
      <c r="I56" s="182">
        <f>'SD Data P5'!H54</f>
        <v>0</v>
      </c>
      <c r="J56" s="174"/>
      <c r="K56" s="174"/>
      <c r="L56" s="174"/>
      <c r="M56" s="183">
        <f t="shared" si="16"/>
        <v>0</v>
      </c>
      <c r="N56" s="174"/>
      <c r="O56" s="183">
        <f t="shared" si="17"/>
        <v>0</v>
      </c>
      <c r="P56" s="174"/>
      <c r="Q56" s="183">
        <f t="shared" si="18"/>
        <v>0</v>
      </c>
      <c r="R56" s="174"/>
      <c r="S56" s="174"/>
      <c r="T56" s="174"/>
      <c r="U56" s="183">
        <f t="shared" si="19"/>
        <v>0</v>
      </c>
      <c r="V56" s="174"/>
      <c r="W56" s="183">
        <f t="shared" si="20"/>
        <v>0</v>
      </c>
      <c r="X56" s="174"/>
      <c r="Y56" s="183">
        <f t="shared" si="21"/>
        <v>0</v>
      </c>
      <c r="Z56" s="170" t="s">
        <v>92</v>
      </c>
      <c r="AA56" s="175"/>
      <c r="AB56" s="175"/>
      <c r="AC56" s="175"/>
      <c r="AD56" s="183">
        <f t="shared" si="6"/>
        <v>0</v>
      </c>
      <c r="AE56" s="175"/>
      <c r="AF56" s="183">
        <f t="shared" si="7"/>
        <v>0</v>
      </c>
      <c r="AG56" s="175"/>
      <c r="AH56" s="183">
        <f t="shared" si="8"/>
        <v>0</v>
      </c>
      <c r="AI56" s="170" t="s">
        <v>93</v>
      </c>
      <c r="AJ56" s="168"/>
      <c r="AK56" s="168"/>
      <c r="AL56" s="168"/>
      <c r="AM56" s="183">
        <f t="shared" si="9"/>
        <v>0</v>
      </c>
      <c r="AN56" s="168"/>
      <c r="AO56" s="183">
        <f t="shared" si="10"/>
        <v>0</v>
      </c>
      <c r="AP56" s="168"/>
      <c r="AQ56" s="183">
        <f t="shared" si="11"/>
        <v>0</v>
      </c>
      <c r="AR56" s="172" t="s">
        <v>94</v>
      </c>
      <c r="AS56" s="168"/>
      <c r="AT56" s="168"/>
      <c r="AU56" s="168"/>
      <c r="AV56" s="184">
        <f t="shared" si="12"/>
        <v>0</v>
      </c>
      <c r="AW56" s="168"/>
      <c r="AX56" s="184">
        <f t="shared" si="13"/>
        <v>0</v>
      </c>
      <c r="AY56" s="168"/>
      <c r="AZ56" s="184">
        <f t="shared" si="14"/>
        <v>0</v>
      </c>
      <c r="BA56" s="168"/>
      <c r="BB56" s="184" t="str">
        <f t="shared" si="15"/>
        <v>D</v>
      </c>
      <c r="BC56" s="168"/>
      <c r="BD56" s="168"/>
    </row>
    <row r="57" spans="1:56">
      <c r="A57" s="173">
        <v>53</v>
      </c>
      <c r="B57" s="181">
        <f>'SD Data P5'!A55</f>
        <v>0</v>
      </c>
      <c r="C57" s="181">
        <f>'SD Data P5'!B55</f>
        <v>0</v>
      </c>
      <c r="D57" s="181">
        <f>'SD Data P5'!C55</f>
        <v>0</v>
      </c>
      <c r="E57" s="181">
        <f>'SD Data P5'!D55</f>
        <v>0</v>
      </c>
      <c r="F57" s="181">
        <f>'SD Data P5'!E55</f>
        <v>0</v>
      </c>
      <c r="G57" s="181">
        <f>'SD Data P5'!F55</f>
        <v>0</v>
      </c>
      <c r="H57" s="181">
        <f>'SD Data P5'!G55</f>
        <v>0</v>
      </c>
      <c r="I57" s="182">
        <f>'SD Data P5'!H55</f>
        <v>0</v>
      </c>
      <c r="J57" s="174"/>
      <c r="K57" s="174"/>
      <c r="L57" s="174"/>
      <c r="M57" s="183">
        <f t="shared" si="16"/>
        <v>0</v>
      </c>
      <c r="N57" s="174"/>
      <c r="O57" s="183">
        <f t="shared" si="17"/>
        <v>0</v>
      </c>
      <c r="P57" s="174"/>
      <c r="Q57" s="183">
        <f t="shared" si="18"/>
        <v>0</v>
      </c>
      <c r="R57" s="174"/>
      <c r="S57" s="174"/>
      <c r="T57" s="174"/>
      <c r="U57" s="183">
        <f t="shared" si="19"/>
        <v>0</v>
      </c>
      <c r="V57" s="174"/>
      <c r="W57" s="183">
        <f t="shared" si="20"/>
        <v>0</v>
      </c>
      <c r="X57" s="174"/>
      <c r="Y57" s="183">
        <f t="shared" si="21"/>
        <v>0</v>
      </c>
      <c r="Z57" s="170" t="s">
        <v>92</v>
      </c>
      <c r="AA57" s="171"/>
      <c r="AB57" s="171"/>
      <c r="AC57" s="171"/>
      <c r="AD57" s="183">
        <f t="shared" si="6"/>
        <v>0</v>
      </c>
      <c r="AE57" s="171"/>
      <c r="AF57" s="183">
        <f t="shared" si="7"/>
        <v>0</v>
      </c>
      <c r="AG57" s="171"/>
      <c r="AH57" s="183">
        <f t="shared" si="8"/>
        <v>0</v>
      </c>
      <c r="AI57" s="170" t="s">
        <v>93</v>
      </c>
      <c r="AJ57" s="171"/>
      <c r="AK57" s="171"/>
      <c r="AL57" s="171"/>
      <c r="AM57" s="183">
        <f t="shared" si="9"/>
        <v>0</v>
      </c>
      <c r="AN57" s="171"/>
      <c r="AO57" s="183">
        <f t="shared" si="10"/>
        <v>0</v>
      </c>
      <c r="AP57" s="171"/>
      <c r="AQ57" s="183">
        <f t="shared" si="11"/>
        <v>0</v>
      </c>
      <c r="AR57" s="172" t="s">
        <v>94</v>
      </c>
      <c r="AS57" s="171"/>
      <c r="AT57" s="171"/>
      <c r="AU57" s="171"/>
      <c r="AV57" s="184">
        <f t="shared" si="12"/>
        <v>0</v>
      </c>
      <c r="AW57" s="171"/>
      <c r="AX57" s="184">
        <f t="shared" si="13"/>
        <v>0</v>
      </c>
      <c r="AY57" s="171"/>
      <c r="AZ57" s="184">
        <f t="shared" si="14"/>
        <v>0</v>
      </c>
      <c r="BA57" s="171"/>
      <c r="BB57" s="184" t="str">
        <f t="shared" si="15"/>
        <v>D</v>
      </c>
      <c r="BC57" s="171"/>
      <c r="BD57" s="171"/>
    </row>
    <row r="58" spans="1:56">
      <c r="A58" s="173">
        <v>54</v>
      </c>
      <c r="B58" s="181">
        <f>'SD Data P5'!A56</f>
        <v>0</v>
      </c>
      <c r="C58" s="181">
        <f>'SD Data P5'!B56</f>
        <v>0</v>
      </c>
      <c r="D58" s="181">
        <f>'SD Data P5'!C56</f>
        <v>0</v>
      </c>
      <c r="E58" s="181">
        <f>'SD Data P5'!D56</f>
        <v>0</v>
      </c>
      <c r="F58" s="181">
        <f>'SD Data P5'!E56</f>
        <v>0</v>
      </c>
      <c r="G58" s="181">
        <f>'SD Data P5'!F56</f>
        <v>0</v>
      </c>
      <c r="H58" s="181">
        <f>'SD Data P5'!G56</f>
        <v>0</v>
      </c>
      <c r="I58" s="182">
        <f>'SD Data P5'!H56</f>
        <v>0</v>
      </c>
      <c r="J58" s="174"/>
      <c r="K58" s="174"/>
      <c r="L58" s="174"/>
      <c r="M58" s="183">
        <f t="shared" si="16"/>
        <v>0</v>
      </c>
      <c r="N58" s="174"/>
      <c r="O58" s="183">
        <f t="shared" si="17"/>
        <v>0</v>
      </c>
      <c r="P58" s="174"/>
      <c r="Q58" s="183">
        <f t="shared" si="18"/>
        <v>0</v>
      </c>
      <c r="R58" s="174"/>
      <c r="S58" s="174"/>
      <c r="T58" s="174"/>
      <c r="U58" s="183">
        <f t="shared" si="19"/>
        <v>0</v>
      </c>
      <c r="V58" s="174"/>
      <c r="W58" s="183">
        <f t="shared" si="20"/>
        <v>0</v>
      </c>
      <c r="X58" s="174"/>
      <c r="Y58" s="183">
        <f t="shared" si="21"/>
        <v>0</v>
      </c>
      <c r="Z58" s="170" t="s">
        <v>92</v>
      </c>
      <c r="AA58" s="175"/>
      <c r="AB58" s="175"/>
      <c r="AC58" s="175"/>
      <c r="AD58" s="183">
        <f t="shared" si="6"/>
        <v>0</v>
      </c>
      <c r="AE58" s="175"/>
      <c r="AF58" s="183">
        <f t="shared" si="7"/>
        <v>0</v>
      </c>
      <c r="AG58" s="175"/>
      <c r="AH58" s="183">
        <f t="shared" si="8"/>
        <v>0</v>
      </c>
      <c r="AI58" s="170" t="s">
        <v>93</v>
      </c>
      <c r="AJ58" s="168"/>
      <c r="AK58" s="168"/>
      <c r="AL58" s="168"/>
      <c r="AM58" s="183">
        <f t="shared" si="9"/>
        <v>0</v>
      </c>
      <c r="AN58" s="168"/>
      <c r="AO58" s="183">
        <f t="shared" si="10"/>
        <v>0</v>
      </c>
      <c r="AP58" s="168"/>
      <c r="AQ58" s="183">
        <f t="shared" si="11"/>
        <v>0</v>
      </c>
      <c r="AR58" s="172" t="s">
        <v>94</v>
      </c>
      <c r="AS58" s="168"/>
      <c r="AT58" s="168"/>
      <c r="AU58" s="168"/>
      <c r="AV58" s="184">
        <f t="shared" si="12"/>
        <v>0</v>
      </c>
      <c r="AW58" s="168"/>
      <c r="AX58" s="184">
        <f t="shared" si="13"/>
        <v>0</v>
      </c>
      <c r="AY58" s="168"/>
      <c r="AZ58" s="184">
        <f t="shared" si="14"/>
        <v>0</v>
      </c>
      <c r="BA58" s="168"/>
      <c r="BB58" s="184" t="str">
        <f t="shared" si="15"/>
        <v>D</v>
      </c>
      <c r="BC58" s="168"/>
      <c r="BD58" s="168"/>
    </row>
    <row r="59" spans="1:56">
      <c r="A59" s="173">
        <v>55</v>
      </c>
      <c r="B59" s="181">
        <f>'SD Data P5'!A57</f>
        <v>0</v>
      </c>
      <c r="C59" s="181">
        <f>'SD Data P5'!B57</f>
        <v>0</v>
      </c>
      <c r="D59" s="181">
        <f>'SD Data P5'!C57</f>
        <v>0</v>
      </c>
      <c r="E59" s="181">
        <f>'SD Data P5'!D57</f>
        <v>0</v>
      </c>
      <c r="F59" s="181">
        <f>'SD Data P5'!E57</f>
        <v>0</v>
      </c>
      <c r="G59" s="181">
        <f>'SD Data P5'!F57</f>
        <v>0</v>
      </c>
      <c r="H59" s="181">
        <f>'SD Data P5'!G57</f>
        <v>0</v>
      </c>
      <c r="I59" s="182">
        <f>'SD Data P5'!H57</f>
        <v>0</v>
      </c>
      <c r="J59" s="174"/>
      <c r="K59" s="174"/>
      <c r="L59" s="174"/>
      <c r="M59" s="183">
        <f t="shared" si="16"/>
        <v>0</v>
      </c>
      <c r="N59" s="174"/>
      <c r="O59" s="183">
        <f t="shared" si="17"/>
        <v>0</v>
      </c>
      <c r="P59" s="174"/>
      <c r="Q59" s="183">
        <f t="shared" si="18"/>
        <v>0</v>
      </c>
      <c r="R59" s="174"/>
      <c r="S59" s="174"/>
      <c r="T59" s="174"/>
      <c r="U59" s="183">
        <f t="shared" si="19"/>
        <v>0</v>
      </c>
      <c r="V59" s="174"/>
      <c r="W59" s="183">
        <f t="shared" si="20"/>
        <v>0</v>
      </c>
      <c r="X59" s="174"/>
      <c r="Y59" s="183">
        <f t="shared" si="21"/>
        <v>0</v>
      </c>
      <c r="Z59" s="170" t="s">
        <v>92</v>
      </c>
      <c r="AA59" s="171"/>
      <c r="AB59" s="171"/>
      <c r="AC59" s="171"/>
      <c r="AD59" s="183">
        <f t="shared" si="6"/>
        <v>0</v>
      </c>
      <c r="AE59" s="171"/>
      <c r="AF59" s="183">
        <f t="shared" si="7"/>
        <v>0</v>
      </c>
      <c r="AG59" s="171"/>
      <c r="AH59" s="183">
        <f t="shared" si="8"/>
        <v>0</v>
      </c>
      <c r="AI59" s="170" t="s">
        <v>93</v>
      </c>
      <c r="AJ59" s="171"/>
      <c r="AK59" s="171"/>
      <c r="AL59" s="171"/>
      <c r="AM59" s="183">
        <f t="shared" si="9"/>
        <v>0</v>
      </c>
      <c r="AN59" s="171"/>
      <c r="AO59" s="183">
        <f t="shared" si="10"/>
        <v>0</v>
      </c>
      <c r="AP59" s="171"/>
      <c r="AQ59" s="183">
        <f t="shared" si="11"/>
        <v>0</v>
      </c>
      <c r="AR59" s="172" t="s">
        <v>94</v>
      </c>
      <c r="AS59" s="171"/>
      <c r="AT59" s="171"/>
      <c r="AU59" s="171"/>
      <c r="AV59" s="184">
        <f t="shared" si="12"/>
        <v>0</v>
      </c>
      <c r="AW59" s="171"/>
      <c r="AX59" s="184">
        <f t="shared" si="13"/>
        <v>0</v>
      </c>
      <c r="AY59" s="171"/>
      <c r="AZ59" s="184">
        <f t="shared" si="14"/>
        <v>0</v>
      </c>
      <c r="BA59" s="171"/>
      <c r="BB59" s="184" t="str">
        <f t="shared" si="15"/>
        <v>D</v>
      </c>
      <c r="BC59" s="171"/>
      <c r="BD59" s="171"/>
    </row>
    <row r="60" spans="1:56">
      <c r="A60" s="173">
        <v>56</v>
      </c>
      <c r="B60" s="181">
        <f>'SD Data P5'!A58</f>
        <v>0</v>
      </c>
      <c r="C60" s="181">
        <f>'SD Data P5'!B58</f>
        <v>0</v>
      </c>
      <c r="D60" s="181">
        <f>'SD Data P5'!C58</f>
        <v>0</v>
      </c>
      <c r="E60" s="181">
        <f>'SD Data P5'!D58</f>
        <v>0</v>
      </c>
      <c r="F60" s="181">
        <f>'SD Data P5'!E58</f>
        <v>0</v>
      </c>
      <c r="G60" s="181">
        <f>'SD Data P5'!F58</f>
        <v>0</v>
      </c>
      <c r="H60" s="181">
        <f>'SD Data P5'!G58</f>
        <v>0</v>
      </c>
      <c r="I60" s="182">
        <f>'SD Data P5'!H58</f>
        <v>0</v>
      </c>
      <c r="J60" s="174"/>
      <c r="K60" s="174"/>
      <c r="L60" s="174"/>
      <c r="M60" s="183">
        <f t="shared" si="16"/>
        <v>0</v>
      </c>
      <c r="N60" s="174"/>
      <c r="O60" s="183">
        <f t="shared" si="17"/>
        <v>0</v>
      </c>
      <c r="P60" s="174"/>
      <c r="Q60" s="183">
        <f t="shared" si="18"/>
        <v>0</v>
      </c>
      <c r="R60" s="174"/>
      <c r="S60" s="174"/>
      <c r="T60" s="174"/>
      <c r="U60" s="183">
        <f t="shared" si="19"/>
        <v>0</v>
      </c>
      <c r="V60" s="174"/>
      <c r="W60" s="183">
        <f t="shared" si="20"/>
        <v>0</v>
      </c>
      <c r="X60" s="174"/>
      <c r="Y60" s="183">
        <f t="shared" si="21"/>
        <v>0</v>
      </c>
      <c r="Z60" s="170" t="s">
        <v>92</v>
      </c>
      <c r="AA60" s="175"/>
      <c r="AB60" s="175"/>
      <c r="AC60" s="175"/>
      <c r="AD60" s="183">
        <f t="shared" si="6"/>
        <v>0</v>
      </c>
      <c r="AE60" s="175"/>
      <c r="AF60" s="183">
        <f t="shared" si="7"/>
        <v>0</v>
      </c>
      <c r="AG60" s="175"/>
      <c r="AH60" s="183">
        <f t="shared" si="8"/>
        <v>0</v>
      </c>
      <c r="AI60" s="170" t="s">
        <v>93</v>
      </c>
      <c r="AJ60" s="168"/>
      <c r="AK60" s="168"/>
      <c r="AL60" s="168"/>
      <c r="AM60" s="183">
        <f t="shared" si="9"/>
        <v>0</v>
      </c>
      <c r="AN60" s="168"/>
      <c r="AO60" s="183">
        <f t="shared" si="10"/>
        <v>0</v>
      </c>
      <c r="AP60" s="168"/>
      <c r="AQ60" s="183">
        <f t="shared" si="11"/>
        <v>0</v>
      </c>
      <c r="AR60" s="172" t="s">
        <v>94</v>
      </c>
      <c r="AS60" s="168"/>
      <c r="AT60" s="168"/>
      <c r="AU60" s="168"/>
      <c r="AV60" s="184">
        <f t="shared" si="12"/>
        <v>0</v>
      </c>
      <c r="AW60" s="168"/>
      <c r="AX60" s="184">
        <f t="shared" si="13"/>
        <v>0</v>
      </c>
      <c r="AY60" s="168"/>
      <c r="AZ60" s="184">
        <f t="shared" si="14"/>
        <v>0</v>
      </c>
      <c r="BA60" s="168"/>
      <c r="BB60" s="184" t="str">
        <f t="shared" si="15"/>
        <v>D</v>
      </c>
      <c r="BC60" s="168"/>
      <c r="BD60" s="168"/>
    </row>
    <row r="61" spans="1:56">
      <c r="A61" s="173">
        <v>57</v>
      </c>
      <c r="B61" s="181">
        <f>'SD Data P5'!A59</f>
        <v>0</v>
      </c>
      <c r="C61" s="181">
        <f>'SD Data P5'!B59</f>
        <v>0</v>
      </c>
      <c r="D61" s="181">
        <f>'SD Data P5'!C59</f>
        <v>0</v>
      </c>
      <c r="E61" s="181">
        <f>'SD Data P5'!D59</f>
        <v>0</v>
      </c>
      <c r="F61" s="181">
        <f>'SD Data P5'!E59</f>
        <v>0</v>
      </c>
      <c r="G61" s="181">
        <f>'SD Data P5'!F59</f>
        <v>0</v>
      </c>
      <c r="H61" s="181">
        <f>'SD Data P5'!G59</f>
        <v>0</v>
      </c>
      <c r="I61" s="182">
        <f>'SD Data P5'!H59</f>
        <v>0</v>
      </c>
      <c r="J61" s="174"/>
      <c r="K61" s="174"/>
      <c r="L61" s="174"/>
      <c r="M61" s="183">
        <f t="shared" si="16"/>
        <v>0</v>
      </c>
      <c r="N61" s="174"/>
      <c r="O61" s="183">
        <f t="shared" si="17"/>
        <v>0</v>
      </c>
      <c r="P61" s="174"/>
      <c r="Q61" s="183">
        <f t="shared" si="18"/>
        <v>0</v>
      </c>
      <c r="R61" s="174"/>
      <c r="S61" s="174"/>
      <c r="T61" s="174"/>
      <c r="U61" s="183">
        <f t="shared" si="19"/>
        <v>0</v>
      </c>
      <c r="V61" s="174"/>
      <c r="W61" s="183">
        <f t="shared" si="20"/>
        <v>0</v>
      </c>
      <c r="X61" s="174"/>
      <c r="Y61" s="183">
        <f t="shared" si="21"/>
        <v>0</v>
      </c>
      <c r="Z61" s="170" t="s">
        <v>92</v>
      </c>
      <c r="AA61" s="171"/>
      <c r="AB61" s="171"/>
      <c r="AC61" s="171"/>
      <c r="AD61" s="183">
        <f t="shared" si="6"/>
        <v>0</v>
      </c>
      <c r="AE61" s="171"/>
      <c r="AF61" s="183">
        <f t="shared" si="7"/>
        <v>0</v>
      </c>
      <c r="AG61" s="171"/>
      <c r="AH61" s="183">
        <f t="shared" si="8"/>
        <v>0</v>
      </c>
      <c r="AI61" s="170" t="s">
        <v>93</v>
      </c>
      <c r="AJ61" s="171"/>
      <c r="AK61" s="171"/>
      <c r="AL61" s="171"/>
      <c r="AM61" s="183">
        <f t="shared" si="9"/>
        <v>0</v>
      </c>
      <c r="AN61" s="171"/>
      <c r="AO61" s="183">
        <f t="shared" si="10"/>
        <v>0</v>
      </c>
      <c r="AP61" s="171"/>
      <c r="AQ61" s="183">
        <f t="shared" si="11"/>
        <v>0</v>
      </c>
      <c r="AR61" s="172" t="s">
        <v>94</v>
      </c>
      <c r="AS61" s="171"/>
      <c r="AT61" s="171"/>
      <c r="AU61" s="171"/>
      <c r="AV61" s="184">
        <f t="shared" si="12"/>
        <v>0</v>
      </c>
      <c r="AW61" s="171"/>
      <c r="AX61" s="184">
        <f t="shared" si="13"/>
        <v>0</v>
      </c>
      <c r="AY61" s="171"/>
      <c r="AZ61" s="184">
        <f t="shared" si="14"/>
        <v>0</v>
      </c>
      <c r="BA61" s="171"/>
      <c r="BB61" s="184" t="str">
        <f t="shared" si="15"/>
        <v>D</v>
      </c>
      <c r="BC61" s="171"/>
      <c r="BD61" s="171"/>
    </row>
    <row r="62" spans="1:56">
      <c r="A62" s="173">
        <v>58</v>
      </c>
      <c r="B62" s="181">
        <f>'SD Data P5'!A60</f>
        <v>0</v>
      </c>
      <c r="C62" s="181">
        <f>'SD Data P5'!B60</f>
        <v>0</v>
      </c>
      <c r="D62" s="181">
        <f>'SD Data P5'!C60</f>
        <v>0</v>
      </c>
      <c r="E62" s="181">
        <f>'SD Data P5'!D60</f>
        <v>0</v>
      </c>
      <c r="F62" s="181">
        <f>'SD Data P5'!E60</f>
        <v>0</v>
      </c>
      <c r="G62" s="181">
        <f>'SD Data P5'!F60</f>
        <v>0</v>
      </c>
      <c r="H62" s="181">
        <f>'SD Data P5'!G60</f>
        <v>0</v>
      </c>
      <c r="I62" s="182">
        <f>'SD Data P5'!H60</f>
        <v>0</v>
      </c>
      <c r="J62" s="174"/>
      <c r="K62" s="174"/>
      <c r="L62" s="174"/>
      <c r="M62" s="183">
        <f t="shared" si="16"/>
        <v>0</v>
      </c>
      <c r="N62" s="174"/>
      <c r="O62" s="183">
        <f t="shared" si="17"/>
        <v>0</v>
      </c>
      <c r="P62" s="174"/>
      <c r="Q62" s="183">
        <f t="shared" si="18"/>
        <v>0</v>
      </c>
      <c r="R62" s="174"/>
      <c r="S62" s="174"/>
      <c r="T62" s="174"/>
      <c r="U62" s="183">
        <f t="shared" si="19"/>
        <v>0</v>
      </c>
      <c r="V62" s="174"/>
      <c r="W62" s="183">
        <f t="shared" si="20"/>
        <v>0</v>
      </c>
      <c r="X62" s="174"/>
      <c r="Y62" s="183">
        <f t="shared" si="21"/>
        <v>0</v>
      </c>
      <c r="Z62" s="170" t="s">
        <v>92</v>
      </c>
      <c r="AA62" s="175"/>
      <c r="AB62" s="175"/>
      <c r="AC62" s="175"/>
      <c r="AD62" s="183">
        <f t="shared" si="6"/>
        <v>0</v>
      </c>
      <c r="AE62" s="175"/>
      <c r="AF62" s="183">
        <f t="shared" si="7"/>
        <v>0</v>
      </c>
      <c r="AG62" s="175"/>
      <c r="AH62" s="183">
        <f t="shared" si="8"/>
        <v>0</v>
      </c>
      <c r="AI62" s="170" t="s">
        <v>93</v>
      </c>
      <c r="AJ62" s="168"/>
      <c r="AK62" s="168"/>
      <c r="AL62" s="168"/>
      <c r="AM62" s="183">
        <f t="shared" si="9"/>
        <v>0</v>
      </c>
      <c r="AN62" s="168"/>
      <c r="AO62" s="183">
        <f t="shared" si="10"/>
        <v>0</v>
      </c>
      <c r="AP62" s="168"/>
      <c r="AQ62" s="183">
        <f t="shared" si="11"/>
        <v>0</v>
      </c>
      <c r="AR62" s="172" t="s">
        <v>94</v>
      </c>
      <c r="AS62" s="168"/>
      <c r="AT62" s="168"/>
      <c r="AU62" s="168"/>
      <c r="AV62" s="184">
        <f t="shared" si="12"/>
        <v>0</v>
      </c>
      <c r="AW62" s="168"/>
      <c r="AX62" s="184">
        <f t="shared" si="13"/>
        <v>0</v>
      </c>
      <c r="AY62" s="168"/>
      <c r="AZ62" s="184">
        <f t="shared" si="14"/>
        <v>0</v>
      </c>
      <c r="BA62" s="168"/>
      <c r="BB62" s="184" t="str">
        <f t="shared" si="15"/>
        <v>D</v>
      </c>
      <c r="BC62" s="168"/>
      <c r="BD62" s="168"/>
    </row>
    <row r="63" spans="1:56">
      <c r="A63" s="173">
        <v>59</v>
      </c>
      <c r="B63" s="181">
        <f>'SD Data P5'!A61</f>
        <v>0</v>
      </c>
      <c r="C63" s="181">
        <f>'SD Data P5'!B61</f>
        <v>0</v>
      </c>
      <c r="D63" s="181">
        <f>'SD Data P5'!C61</f>
        <v>0</v>
      </c>
      <c r="E63" s="181">
        <f>'SD Data P5'!D61</f>
        <v>0</v>
      </c>
      <c r="F63" s="181">
        <f>'SD Data P5'!E61</f>
        <v>0</v>
      </c>
      <c r="G63" s="181">
        <f>'SD Data P5'!F61</f>
        <v>0</v>
      </c>
      <c r="H63" s="181">
        <f>'SD Data P5'!G61</f>
        <v>0</v>
      </c>
      <c r="I63" s="182">
        <f>'SD Data P5'!H61</f>
        <v>0</v>
      </c>
      <c r="J63" s="174"/>
      <c r="K63" s="174"/>
      <c r="L63" s="174"/>
      <c r="M63" s="183">
        <f t="shared" si="16"/>
        <v>0</v>
      </c>
      <c r="N63" s="174"/>
      <c r="O63" s="183">
        <f t="shared" si="17"/>
        <v>0</v>
      </c>
      <c r="P63" s="174"/>
      <c r="Q63" s="183">
        <f t="shared" si="18"/>
        <v>0</v>
      </c>
      <c r="R63" s="174"/>
      <c r="S63" s="174"/>
      <c r="T63" s="174"/>
      <c r="U63" s="183">
        <f t="shared" si="19"/>
        <v>0</v>
      </c>
      <c r="V63" s="174"/>
      <c r="W63" s="183">
        <f t="shared" si="20"/>
        <v>0</v>
      </c>
      <c r="X63" s="174"/>
      <c r="Y63" s="183">
        <f t="shared" si="21"/>
        <v>0</v>
      </c>
      <c r="Z63" s="170" t="s">
        <v>92</v>
      </c>
      <c r="AA63" s="171"/>
      <c r="AB63" s="171"/>
      <c r="AC63" s="171"/>
      <c r="AD63" s="183">
        <f t="shared" si="6"/>
        <v>0</v>
      </c>
      <c r="AE63" s="171"/>
      <c r="AF63" s="183">
        <f t="shared" si="7"/>
        <v>0</v>
      </c>
      <c r="AG63" s="171"/>
      <c r="AH63" s="183">
        <f t="shared" si="8"/>
        <v>0</v>
      </c>
      <c r="AI63" s="170" t="s">
        <v>93</v>
      </c>
      <c r="AJ63" s="171"/>
      <c r="AK63" s="171"/>
      <c r="AL63" s="171"/>
      <c r="AM63" s="183">
        <f t="shared" si="9"/>
        <v>0</v>
      </c>
      <c r="AN63" s="171"/>
      <c r="AO63" s="183">
        <f t="shared" si="10"/>
        <v>0</v>
      </c>
      <c r="AP63" s="171"/>
      <c r="AQ63" s="183">
        <f t="shared" si="11"/>
        <v>0</v>
      </c>
      <c r="AR63" s="172" t="s">
        <v>94</v>
      </c>
      <c r="AS63" s="171"/>
      <c r="AT63" s="171"/>
      <c r="AU63" s="171"/>
      <c r="AV63" s="184">
        <f t="shared" si="12"/>
        <v>0</v>
      </c>
      <c r="AW63" s="171"/>
      <c r="AX63" s="184">
        <f t="shared" si="13"/>
        <v>0</v>
      </c>
      <c r="AY63" s="171"/>
      <c r="AZ63" s="184">
        <f t="shared" si="14"/>
        <v>0</v>
      </c>
      <c r="BA63" s="171"/>
      <c r="BB63" s="184" t="str">
        <f t="shared" si="15"/>
        <v>D</v>
      </c>
      <c r="BC63" s="171"/>
      <c r="BD63" s="171"/>
    </row>
    <row r="64" spans="1:56">
      <c r="A64" s="173">
        <v>60</v>
      </c>
      <c r="B64" s="181">
        <f>'SD Data P5'!A62</f>
        <v>0</v>
      </c>
      <c r="C64" s="181">
        <f>'SD Data P5'!B62</f>
        <v>0</v>
      </c>
      <c r="D64" s="181">
        <f>'SD Data P5'!C62</f>
        <v>0</v>
      </c>
      <c r="E64" s="181">
        <f>'SD Data P5'!D62</f>
        <v>0</v>
      </c>
      <c r="F64" s="181">
        <f>'SD Data P5'!E62</f>
        <v>0</v>
      </c>
      <c r="G64" s="181">
        <f>'SD Data P5'!F62</f>
        <v>0</v>
      </c>
      <c r="H64" s="181">
        <f>'SD Data P5'!G62</f>
        <v>0</v>
      </c>
      <c r="I64" s="182">
        <f>'SD Data P5'!H62</f>
        <v>0</v>
      </c>
      <c r="J64" s="174"/>
      <c r="K64" s="174"/>
      <c r="L64" s="174"/>
      <c r="M64" s="183">
        <f t="shared" si="16"/>
        <v>0</v>
      </c>
      <c r="N64" s="174"/>
      <c r="O64" s="183">
        <f t="shared" si="17"/>
        <v>0</v>
      </c>
      <c r="P64" s="174"/>
      <c r="Q64" s="183">
        <f t="shared" si="18"/>
        <v>0</v>
      </c>
      <c r="R64" s="174"/>
      <c r="S64" s="174"/>
      <c r="T64" s="174"/>
      <c r="U64" s="183">
        <f t="shared" si="19"/>
        <v>0</v>
      </c>
      <c r="V64" s="174"/>
      <c r="W64" s="183">
        <f t="shared" si="20"/>
        <v>0</v>
      </c>
      <c r="X64" s="174"/>
      <c r="Y64" s="183">
        <f t="shared" si="21"/>
        <v>0</v>
      </c>
      <c r="Z64" s="170" t="s">
        <v>92</v>
      </c>
      <c r="AA64" s="175"/>
      <c r="AB64" s="175"/>
      <c r="AC64" s="175"/>
      <c r="AD64" s="183">
        <f t="shared" si="6"/>
        <v>0</v>
      </c>
      <c r="AE64" s="175"/>
      <c r="AF64" s="183">
        <f t="shared" si="7"/>
        <v>0</v>
      </c>
      <c r="AG64" s="175"/>
      <c r="AH64" s="183">
        <f t="shared" si="8"/>
        <v>0</v>
      </c>
      <c r="AI64" s="170" t="s">
        <v>93</v>
      </c>
      <c r="AJ64" s="168"/>
      <c r="AK64" s="168"/>
      <c r="AL64" s="168"/>
      <c r="AM64" s="183">
        <f t="shared" si="9"/>
        <v>0</v>
      </c>
      <c r="AN64" s="168"/>
      <c r="AO64" s="183">
        <f t="shared" si="10"/>
        <v>0</v>
      </c>
      <c r="AP64" s="168"/>
      <c r="AQ64" s="183">
        <f t="shared" si="11"/>
        <v>0</v>
      </c>
      <c r="AR64" s="172" t="s">
        <v>94</v>
      </c>
      <c r="AS64" s="168"/>
      <c r="AT64" s="168"/>
      <c r="AU64" s="168"/>
      <c r="AV64" s="184">
        <f t="shared" si="12"/>
        <v>0</v>
      </c>
      <c r="AW64" s="168"/>
      <c r="AX64" s="184">
        <f t="shared" si="13"/>
        <v>0</v>
      </c>
      <c r="AY64" s="168"/>
      <c r="AZ64" s="184">
        <f t="shared" si="14"/>
        <v>0</v>
      </c>
      <c r="BA64" s="168"/>
      <c r="BB64" s="184" t="str">
        <f t="shared" si="15"/>
        <v>D</v>
      </c>
      <c r="BC64" s="168"/>
      <c r="BD64" s="168"/>
    </row>
    <row r="65" spans="1:56">
      <c r="A65" s="173">
        <v>61</v>
      </c>
      <c r="B65" s="181">
        <f>'SD Data P5'!A63</f>
        <v>0</v>
      </c>
      <c r="C65" s="181">
        <f>'SD Data P5'!B63</f>
        <v>0</v>
      </c>
      <c r="D65" s="181">
        <f>'SD Data P5'!C63</f>
        <v>0</v>
      </c>
      <c r="E65" s="181">
        <f>'SD Data P5'!D63</f>
        <v>0</v>
      </c>
      <c r="F65" s="181">
        <f>'SD Data P5'!E63</f>
        <v>0</v>
      </c>
      <c r="G65" s="181">
        <f>'SD Data P5'!F63</f>
        <v>0</v>
      </c>
      <c r="H65" s="181">
        <f>'SD Data P5'!G63</f>
        <v>0</v>
      </c>
      <c r="I65" s="182">
        <f>'SD Data P5'!H63</f>
        <v>0</v>
      </c>
      <c r="J65" s="174"/>
      <c r="K65" s="174"/>
      <c r="L65" s="174"/>
      <c r="M65" s="183">
        <f t="shared" si="16"/>
        <v>0</v>
      </c>
      <c r="N65" s="174"/>
      <c r="O65" s="183">
        <f t="shared" si="17"/>
        <v>0</v>
      </c>
      <c r="P65" s="174"/>
      <c r="Q65" s="183">
        <f t="shared" si="18"/>
        <v>0</v>
      </c>
      <c r="R65" s="174"/>
      <c r="S65" s="174"/>
      <c r="T65" s="174"/>
      <c r="U65" s="183">
        <f t="shared" si="19"/>
        <v>0</v>
      </c>
      <c r="V65" s="174"/>
      <c r="W65" s="183">
        <f t="shared" si="20"/>
        <v>0</v>
      </c>
      <c r="X65" s="174"/>
      <c r="Y65" s="183">
        <f t="shared" si="21"/>
        <v>0</v>
      </c>
      <c r="Z65" s="170" t="s">
        <v>92</v>
      </c>
      <c r="AA65" s="171"/>
      <c r="AB65" s="171"/>
      <c r="AC65" s="171"/>
      <c r="AD65" s="183">
        <f t="shared" si="6"/>
        <v>0</v>
      </c>
      <c r="AE65" s="171"/>
      <c r="AF65" s="183">
        <f t="shared" si="7"/>
        <v>0</v>
      </c>
      <c r="AG65" s="171"/>
      <c r="AH65" s="183">
        <f t="shared" si="8"/>
        <v>0</v>
      </c>
      <c r="AI65" s="170" t="s">
        <v>93</v>
      </c>
      <c r="AJ65" s="171"/>
      <c r="AK65" s="171"/>
      <c r="AL65" s="171"/>
      <c r="AM65" s="183">
        <f t="shared" si="9"/>
        <v>0</v>
      </c>
      <c r="AN65" s="171"/>
      <c r="AO65" s="183">
        <f t="shared" si="10"/>
        <v>0</v>
      </c>
      <c r="AP65" s="171"/>
      <c r="AQ65" s="183">
        <f t="shared" si="11"/>
        <v>0</v>
      </c>
      <c r="AR65" s="172" t="s">
        <v>94</v>
      </c>
      <c r="AS65" s="171"/>
      <c r="AT65" s="171"/>
      <c r="AU65" s="171"/>
      <c r="AV65" s="184">
        <f t="shared" si="12"/>
        <v>0</v>
      </c>
      <c r="AW65" s="171"/>
      <c r="AX65" s="184">
        <f t="shared" si="13"/>
        <v>0</v>
      </c>
      <c r="AY65" s="171"/>
      <c r="AZ65" s="184">
        <f t="shared" si="14"/>
        <v>0</v>
      </c>
      <c r="BA65" s="171"/>
      <c r="BB65" s="184" t="str">
        <f t="shared" si="15"/>
        <v>D</v>
      </c>
      <c r="BC65" s="171"/>
      <c r="BD65" s="171"/>
    </row>
    <row r="66" spans="1:56">
      <c r="A66" s="173">
        <v>62</v>
      </c>
      <c r="B66" s="181">
        <f>'SD Data P5'!A64</f>
        <v>0</v>
      </c>
      <c r="C66" s="181">
        <f>'SD Data P5'!B64</f>
        <v>0</v>
      </c>
      <c r="D66" s="181">
        <f>'SD Data P5'!C64</f>
        <v>0</v>
      </c>
      <c r="E66" s="181">
        <f>'SD Data P5'!D64</f>
        <v>0</v>
      </c>
      <c r="F66" s="181">
        <f>'SD Data P5'!E64</f>
        <v>0</v>
      </c>
      <c r="G66" s="181">
        <f>'SD Data P5'!F64</f>
        <v>0</v>
      </c>
      <c r="H66" s="181">
        <f>'SD Data P5'!G64</f>
        <v>0</v>
      </c>
      <c r="I66" s="182">
        <f>'SD Data P5'!H64</f>
        <v>0</v>
      </c>
      <c r="J66" s="174"/>
      <c r="K66" s="174"/>
      <c r="L66" s="174"/>
      <c r="M66" s="183">
        <f t="shared" si="16"/>
        <v>0</v>
      </c>
      <c r="N66" s="174"/>
      <c r="O66" s="183">
        <f t="shared" si="17"/>
        <v>0</v>
      </c>
      <c r="P66" s="174"/>
      <c r="Q66" s="183">
        <f t="shared" si="18"/>
        <v>0</v>
      </c>
      <c r="R66" s="174"/>
      <c r="S66" s="174"/>
      <c r="T66" s="174"/>
      <c r="U66" s="183">
        <f t="shared" si="19"/>
        <v>0</v>
      </c>
      <c r="V66" s="174"/>
      <c r="W66" s="183">
        <f t="shared" si="20"/>
        <v>0</v>
      </c>
      <c r="X66" s="174"/>
      <c r="Y66" s="183">
        <f t="shared" si="21"/>
        <v>0</v>
      </c>
      <c r="Z66" s="170" t="s">
        <v>92</v>
      </c>
      <c r="AA66" s="175"/>
      <c r="AB66" s="175"/>
      <c r="AC66" s="175"/>
      <c r="AD66" s="183">
        <f t="shared" si="6"/>
        <v>0</v>
      </c>
      <c r="AE66" s="175"/>
      <c r="AF66" s="183">
        <f t="shared" si="7"/>
        <v>0</v>
      </c>
      <c r="AG66" s="175"/>
      <c r="AH66" s="183">
        <f t="shared" si="8"/>
        <v>0</v>
      </c>
      <c r="AI66" s="170" t="s">
        <v>93</v>
      </c>
      <c r="AJ66" s="168"/>
      <c r="AK66" s="168"/>
      <c r="AL66" s="168"/>
      <c r="AM66" s="183">
        <f t="shared" si="9"/>
        <v>0</v>
      </c>
      <c r="AN66" s="168"/>
      <c r="AO66" s="183">
        <f t="shared" si="10"/>
        <v>0</v>
      </c>
      <c r="AP66" s="168"/>
      <c r="AQ66" s="183">
        <f t="shared" si="11"/>
        <v>0</v>
      </c>
      <c r="AR66" s="172" t="s">
        <v>94</v>
      </c>
      <c r="AS66" s="168"/>
      <c r="AT66" s="168"/>
      <c r="AU66" s="168"/>
      <c r="AV66" s="184">
        <f t="shared" si="12"/>
        <v>0</v>
      </c>
      <c r="AW66" s="168"/>
      <c r="AX66" s="184">
        <f t="shared" si="13"/>
        <v>0</v>
      </c>
      <c r="AY66" s="168"/>
      <c r="AZ66" s="184">
        <f t="shared" si="14"/>
        <v>0</v>
      </c>
      <c r="BA66" s="168"/>
      <c r="BB66" s="184" t="str">
        <f t="shared" si="15"/>
        <v>D</v>
      </c>
      <c r="BC66" s="168"/>
      <c r="BD66" s="168"/>
    </row>
    <row r="67" spans="1:56">
      <c r="A67" s="173">
        <v>63</v>
      </c>
      <c r="B67" s="181">
        <f>'SD Data P5'!A65</f>
        <v>0</v>
      </c>
      <c r="C67" s="181">
        <f>'SD Data P5'!B65</f>
        <v>0</v>
      </c>
      <c r="D67" s="181">
        <f>'SD Data P5'!C65</f>
        <v>0</v>
      </c>
      <c r="E67" s="181">
        <f>'SD Data P5'!D65</f>
        <v>0</v>
      </c>
      <c r="F67" s="181">
        <f>'SD Data P5'!E65</f>
        <v>0</v>
      </c>
      <c r="G67" s="181">
        <f>'SD Data P5'!F65</f>
        <v>0</v>
      </c>
      <c r="H67" s="181">
        <f>'SD Data P5'!G65</f>
        <v>0</v>
      </c>
      <c r="I67" s="182">
        <f>'SD Data P5'!H65</f>
        <v>0</v>
      </c>
      <c r="J67" s="174"/>
      <c r="K67" s="174"/>
      <c r="L67" s="174"/>
      <c r="M67" s="183">
        <f t="shared" si="16"/>
        <v>0</v>
      </c>
      <c r="N67" s="174"/>
      <c r="O67" s="183">
        <f t="shared" si="17"/>
        <v>0</v>
      </c>
      <c r="P67" s="174"/>
      <c r="Q67" s="183">
        <f t="shared" si="18"/>
        <v>0</v>
      </c>
      <c r="R67" s="174"/>
      <c r="S67" s="174"/>
      <c r="T67" s="174"/>
      <c r="U67" s="183">
        <f t="shared" si="19"/>
        <v>0</v>
      </c>
      <c r="V67" s="174"/>
      <c r="W67" s="183">
        <f t="shared" si="20"/>
        <v>0</v>
      </c>
      <c r="X67" s="174"/>
      <c r="Y67" s="183">
        <f t="shared" si="21"/>
        <v>0</v>
      </c>
      <c r="Z67" s="170" t="s">
        <v>92</v>
      </c>
      <c r="AA67" s="171"/>
      <c r="AB67" s="171"/>
      <c r="AC67" s="171"/>
      <c r="AD67" s="183">
        <f t="shared" si="6"/>
        <v>0</v>
      </c>
      <c r="AE67" s="171"/>
      <c r="AF67" s="183">
        <f t="shared" si="7"/>
        <v>0</v>
      </c>
      <c r="AG67" s="171"/>
      <c r="AH67" s="183">
        <f t="shared" si="8"/>
        <v>0</v>
      </c>
      <c r="AI67" s="170" t="s">
        <v>93</v>
      </c>
      <c r="AJ67" s="171"/>
      <c r="AK67" s="171"/>
      <c r="AL67" s="171"/>
      <c r="AM67" s="183">
        <f t="shared" si="9"/>
        <v>0</v>
      </c>
      <c r="AN67" s="171"/>
      <c r="AO67" s="183">
        <f t="shared" si="10"/>
        <v>0</v>
      </c>
      <c r="AP67" s="171"/>
      <c r="AQ67" s="183">
        <f t="shared" si="11"/>
        <v>0</v>
      </c>
      <c r="AR67" s="172" t="s">
        <v>94</v>
      </c>
      <c r="AS67" s="171"/>
      <c r="AT67" s="171"/>
      <c r="AU67" s="171"/>
      <c r="AV67" s="184">
        <f t="shared" si="12"/>
        <v>0</v>
      </c>
      <c r="AW67" s="171"/>
      <c r="AX67" s="184">
        <f t="shared" si="13"/>
        <v>0</v>
      </c>
      <c r="AY67" s="171"/>
      <c r="AZ67" s="184">
        <f t="shared" si="14"/>
        <v>0</v>
      </c>
      <c r="BA67" s="171"/>
      <c r="BB67" s="184" t="str">
        <f t="shared" si="15"/>
        <v>D</v>
      </c>
      <c r="BC67" s="171"/>
      <c r="BD67" s="171"/>
    </row>
    <row r="68" spans="1:56">
      <c r="A68" s="173">
        <v>64</v>
      </c>
      <c r="B68" s="181">
        <f>'SD Data P5'!A66</f>
        <v>0</v>
      </c>
      <c r="C68" s="181">
        <f>'SD Data P5'!B66</f>
        <v>0</v>
      </c>
      <c r="D68" s="181">
        <f>'SD Data P5'!C66</f>
        <v>0</v>
      </c>
      <c r="E68" s="181">
        <f>'SD Data P5'!D66</f>
        <v>0</v>
      </c>
      <c r="F68" s="181">
        <f>'SD Data P5'!E66</f>
        <v>0</v>
      </c>
      <c r="G68" s="181">
        <f>'SD Data P5'!F66</f>
        <v>0</v>
      </c>
      <c r="H68" s="181">
        <f>'SD Data P5'!G66</f>
        <v>0</v>
      </c>
      <c r="I68" s="182">
        <f>'SD Data P5'!H66</f>
        <v>0</v>
      </c>
      <c r="J68" s="174"/>
      <c r="K68" s="174"/>
      <c r="L68" s="174"/>
      <c r="M68" s="183">
        <f t="shared" si="16"/>
        <v>0</v>
      </c>
      <c r="N68" s="174"/>
      <c r="O68" s="183">
        <f t="shared" si="17"/>
        <v>0</v>
      </c>
      <c r="P68" s="174"/>
      <c r="Q68" s="183">
        <f t="shared" si="18"/>
        <v>0</v>
      </c>
      <c r="R68" s="174"/>
      <c r="S68" s="174"/>
      <c r="T68" s="174"/>
      <c r="U68" s="183">
        <f t="shared" si="19"/>
        <v>0</v>
      </c>
      <c r="V68" s="174"/>
      <c r="W68" s="183">
        <f t="shared" si="20"/>
        <v>0</v>
      </c>
      <c r="X68" s="174"/>
      <c r="Y68" s="183">
        <f t="shared" si="21"/>
        <v>0</v>
      </c>
      <c r="Z68" s="170" t="s">
        <v>92</v>
      </c>
      <c r="AA68" s="175"/>
      <c r="AB68" s="175"/>
      <c r="AC68" s="175"/>
      <c r="AD68" s="183">
        <f t="shared" si="6"/>
        <v>0</v>
      </c>
      <c r="AE68" s="175"/>
      <c r="AF68" s="183">
        <f t="shared" si="7"/>
        <v>0</v>
      </c>
      <c r="AG68" s="175"/>
      <c r="AH68" s="183">
        <f t="shared" si="8"/>
        <v>0</v>
      </c>
      <c r="AI68" s="170" t="s">
        <v>93</v>
      </c>
      <c r="AJ68" s="168"/>
      <c r="AK68" s="168"/>
      <c r="AL68" s="168"/>
      <c r="AM68" s="183">
        <f t="shared" si="9"/>
        <v>0</v>
      </c>
      <c r="AN68" s="168"/>
      <c r="AO68" s="183">
        <f t="shared" si="10"/>
        <v>0</v>
      </c>
      <c r="AP68" s="168"/>
      <c r="AQ68" s="183">
        <f t="shared" si="11"/>
        <v>0</v>
      </c>
      <c r="AR68" s="172" t="s">
        <v>94</v>
      </c>
      <c r="AS68" s="168"/>
      <c r="AT68" s="168"/>
      <c r="AU68" s="168"/>
      <c r="AV68" s="184">
        <f t="shared" si="12"/>
        <v>0</v>
      </c>
      <c r="AW68" s="168"/>
      <c r="AX68" s="184">
        <f t="shared" si="13"/>
        <v>0</v>
      </c>
      <c r="AY68" s="168"/>
      <c r="AZ68" s="184">
        <f t="shared" si="14"/>
        <v>0</v>
      </c>
      <c r="BA68" s="168"/>
      <c r="BB68" s="184" t="str">
        <f t="shared" si="15"/>
        <v>D</v>
      </c>
      <c r="BC68" s="168"/>
      <c r="BD68" s="168"/>
    </row>
    <row r="69" spans="1:56">
      <c r="A69" s="173">
        <v>65</v>
      </c>
      <c r="B69" s="181">
        <f>'SD Data P5'!A67</f>
        <v>0</v>
      </c>
      <c r="C69" s="181">
        <f>'SD Data P5'!B67</f>
        <v>0</v>
      </c>
      <c r="D69" s="181">
        <f>'SD Data P5'!C67</f>
        <v>0</v>
      </c>
      <c r="E69" s="181">
        <f>'SD Data P5'!D67</f>
        <v>0</v>
      </c>
      <c r="F69" s="181">
        <f>'SD Data P5'!E67</f>
        <v>0</v>
      </c>
      <c r="G69" s="181">
        <f>'SD Data P5'!F67</f>
        <v>0</v>
      </c>
      <c r="H69" s="181">
        <f>'SD Data P5'!G67</f>
        <v>0</v>
      </c>
      <c r="I69" s="182">
        <f>'SD Data P5'!H67</f>
        <v>0</v>
      </c>
      <c r="J69" s="174"/>
      <c r="K69" s="174"/>
      <c r="L69" s="174"/>
      <c r="M69" s="183">
        <f t="shared" ref="M69:M100" si="22">ROUND(CEILING((SUM(J69:L69) * 20 / 30),1), 0)</f>
        <v>0</v>
      </c>
      <c r="N69" s="174"/>
      <c r="O69" s="183">
        <f t="shared" ref="O69:O100" si="23">ROUND(CEILING((N69*50/70),1),0)</f>
        <v>0</v>
      </c>
      <c r="P69" s="174"/>
      <c r="Q69" s="183">
        <f t="shared" ref="Q69:Q100" si="24">SUM(M69,O69,P69)</f>
        <v>0</v>
      </c>
      <c r="R69" s="174"/>
      <c r="S69" s="174"/>
      <c r="T69" s="174"/>
      <c r="U69" s="183">
        <f t="shared" ref="U69:U100" si="25">ROUND(CEILING((SUM(R69:T69) * 20 / 30),1), 0)</f>
        <v>0</v>
      </c>
      <c r="V69" s="174"/>
      <c r="W69" s="183">
        <f t="shared" ref="W69:W100" si="26">ROUND(CEILING((V69*50/70),1),0)</f>
        <v>0</v>
      </c>
      <c r="X69" s="174"/>
      <c r="Y69" s="183">
        <f t="shared" ref="Y69:Y100" si="27">SUM(U69,W69,X69)</f>
        <v>0</v>
      </c>
      <c r="Z69" s="170" t="s">
        <v>92</v>
      </c>
      <c r="AA69" s="171"/>
      <c r="AB69" s="171"/>
      <c r="AC69" s="171"/>
      <c r="AD69" s="183">
        <f t="shared" ref="AD69:AD132" si="28">ROUND(CEILING((SUM(AA69:AC69) * 20 / 30),1), 0)</f>
        <v>0</v>
      </c>
      <c r="AE69" s="171"/>
      <c r="AF69" s="183">
        <f t="shared" ref="AF69:AF132" si="29">ROUND(CEILING((AE69*50/70),1),0)</f>
        <v>0</v>
      </c>
      <c r="AG69" s="171"/>
      <c r="AH69" s="183">
        <f t="shared" ref="AH69:AH132" si="30">SUM(AD69,AF69,AG69)</f>
        <v>0</v>
      </c>
      <c r="AI69" s="170" t="s">
        <v>93</v>
      </c>
      <c r="AJ69" s="171"/>
      <c r="AK69" s="171"/>
      <c r="AL69" s="171"/>
      <c r="AM69" s="183">
        <f t="shared" ref="AM69:AM132" si="31">ROUND(CEILING((SUM(AJ69:AL69) * 20 / 30),1), 0)</f>
        <v>0</v>
      </c>
      <c r="AN69" s="171"/>
      <c r="AO69" s="183">
        <f t="shared" ref="AO69:AO132" si="32">ROUND(CEILING((AN69*50/70),1),0)</f>
        <v>0</v>
      </c>
      <c r="AP69" s="171"/>
      <c r="AQ69" s="183">
        <f t="shared" ref="AQ69:AQ132" si="33">SUM(AM69,AO69,AP69)</f>
        <v>0</v>
      </c>
      <c r="AR69" s="172" t="s">
        <v>94</v>
      </c>
      <c r="AS69" s="171"/>
      <c r="AT69" s="171"/>
      <c r="AU69" s="171"/>
      <c r="AV69" s="184">
        <f t="shared" ref="AV69:AV132" si="34">ROUND(CEILING((SUM(AS69:AU69) * 20 / 30),1), 0)</f>
        <v>0</v>
      </c>
      <c r="AW69" s="171"/>
      <c r="AX69" s="184">
        <f t="shared" ref="AX69:AX132" si="35">ROUND(CEILING((AW69*50/70),1),0)</f>
        <v>0</v>
      </c>
      <c r="AY69" s="171"/>
      <c r="AZ69" s="184">
        <f t="shared" ref="AZ69:AZ132" si="36">SUM(AV69,AX69,AY69)</f>
        <v>0</v>
      </c>
      <c r="BA69" s="171"/>
      <c r="BB69" s="184" t="str">
        <f t="shared" si="15"/>
        <v>D</v>
      </c>
      <c r="BC69" s="171"/>
      <c r="BD69" s="171"/>
    </row>
    <row r="70" spans="1:56">
      <c r="A70" s="173">
        <v>66</v>
      </c>
      <c r="B70" s="181">
        <f>'SD Data P5'!A68</f>
        <v>0</v>
      </c>
      <c r="C70" s="181">
        <f>'SD Data P5'!B68</f>
        <v>0</v>
      </c>
      <c r="D70" s="181">
        <f>'SD Data P5'!C68</f>
        <v>0</v>
      </c>
      <c r="E70" s="181">
        <f>'SD Data P5'!D68</f>
        <v>0</v>
      </c>
      <c r="F70" s="181">
        <f>'SD Data P5'!E68</f>
        <v>0</v>
      </c>
      <c r="G70" s="181">
        <f>'SD Data P5'!F68</f>
        <v>0</v>
      </c>
      <c r="H70" s="181">
        <f>'SD Data P5'!G68</f>
        <v>0</v>
      </c>
      <c r="I70" s="182">
        <f>'SD Data P5'!H68</f>
        <v>0</v>
      </c>
      <c r="J70" s="174"/>
      <c r="K70" s="174"/>
      <c r="L70" s="174"/>
      <c r="M70" s="183">
        <f t="shared" si="22"/>
        <v>0</v>
      </c>
      <c r="N70" s="174"/>
      <c r="O70" s="183">
        <f t="shared" si="23"/>
        <v>0</v>
      </c>
      <c r="P70" s="174"/>
      <c r="Q70" s="183">
        <f t="shared" si="24"/>
        <v>0</v>
      </c>
      <c r="R70" s="174"/>
      <c r="S70" s="174"/>
      <c r="T70" s="174"/>
      <c r="U70" s="183">
        <f t="shared" si="25"/>
        <v>0</v>
      </c>
      <c r="V70" s="174"/>
      <c r="W70" s="183">
        <f t="shared" si="26"/>
        <v>0</v>
      </c>
      <c r="X70" s="174"/>
      <c r="Y70" s="183">
        <f t="shared" si="27"/>
        <v>0</v>
      </c>
      <c r="Z70" s="170" t="s">
        <v>92</v>
      </c>
      <c r="AA70" s="175"/>
      <c r="AB70" s="175"/>
      <c r="AC70" s="175"/>
      <c r="AD70" s="183">
        <f t="shared" si="28"/>
        <v>0</v>
      </c>
      <c r="AE70" s="175"/>
      <c r="AF70" s="183">
        <f t="shared" si="29"/>
        <v>0</v>
      </c>
      <c r="AG70" s="175"/>
      <c r="AH70" s="183">
        <f t="shared" si="30"/>
        <v>0</v>
      </c>
      <c r="AI70" s="170" t="s">
        <v>93</v>
      </c>
      <c r="AJ70" s="168"/>
      <c r="AK70" s="168"/>
      <c r="AL70" s="168"/>
      <c r="AM70" s="183">
        <f t="shared" si="31"/>
        <v>0</v>
      </c>
      <c r="AN70" s="168"/>
      <c r="AO70" s="183">
        <f t="shared" si="32"/>
        <v>0</v>
      </c>
      <c r="AP70" s="168"/>
      <c r="AQ70" s="183">
        <f t="shared" si="33"/>
        <v>0</v>
      </c>
      <c r="AR70" s="172" t="s">
        <v>94</v>
      </c>
      <c r="AS70" s="168"/>
      <c r="AT70" s="168"/>
      <c r="AU70" s="168"/>
      <c r="AV70" s="184">
        <f t="shared" si="34"/>
        <v>0</v>
      </c>
      <c r="AW70" s="168"/>
      <c r="AX70" s="184">
        <f t="shared" si="35"/>
        <v>0</v>
      </c>
      <c r="AY70" s="168"/>
      <c r="AZ70" s="184">
        <f t="shared" si="36"/>
        <v>0</v>
      </c>
      <c r="BA70" s="168"/>
      <c r="BB70" s="184" t="str">
        <f t="shared" ref="BB70:BB133" si="37">IF(BA70&gt;=80,"A",IF(BA70&gt;=60,"B",IF(BA70&gt;=50,"C",IF(BA70&gt;=0,"D",IF(OR(BA70=0,BA70=""),"***")))))</f>
        <v>D</v>
      </c>
      <c r="BC70" s="168"/>
      <c r="BD70" s="168"/>
    </row>
    <row r="71" spans="1:56">
      <c r="A71" s="173">
        <v>67</v>
      </c>
      <c r="B71" s="181">
        <f>'SD Data P5'!A69</f>
        <v>0</v>
      </c>
      <c r="C71" s="181">
        <f>'SD Data P5'!B69</f>
        <v>0</v>
      </c>
      <c r="D71" s="181">
        <f>'SD Data P5'!C69</f>
        <v>0</v>
      </c>
      <c r="E71" s="181">
        <f>'SD Data P5'!D69</f>
        <v>0</v>
      </c>
      <c r="F71" s="181">
        <f>'SD Data P5'!E69</f>
        <v>0</v>
      </c>
      <c r="G71" s="181">
        <f>'SD Data P5'!F69</f>
        <v>0</v>
      </c>
      <c r="H71" s="181">
        <f>'SD Data P5'!G69</f>
        <v>0</v>
      </c>
      <c r="I71" s="182">
        <f>'SD Data P5'!H69</f>
        <v>0</v>
      </c>
      <c r="J71" s="174"/>
      <c r="K71" s="174"/>
      <c r="L71" s="174"/>
      <c r="M71" s="183">
        <f t="shared" si="22"/>
        <v>0</v>
      </c>
      <c r="N71" s="174"/>
      <c r="O71" s="183">
        <f t="shared" si="23"/>
        <v>0</v>
      </c>
      <c r="P71" s="174"/>
      <c r="Q71" s="183">
        <f t="shared" si="24"/>
        <v>0</v>
      </c>
      <c r="R71" s="174"/>
      <c r="S71" s="174"/>
      <c r="T71" s="174"/>
      <c r="U71" s="183">
        <f t="shared" si="25"/>
        <v>0</v>
      </c>
      <c r="V71" s="174"/>
      <c r="W71" s="183">
        <f t="shared" si="26"/>
        <v>0</v>
      </c>
      <c r="X71" s="174"/>
      <c r="Y71" s="183">
        <f t="shared" si="27"/>
        <v>0</v>
      </c>
      <c r="Z71" s="170" t="s">
        <v>92</v>
      </c>
      <c r="AA71" s="171"/>
      <c r="AB71" s="171"/>
      <c r="AC71" s="171"/>
      <c r="AD71" s="183">
        <f t="shared" si="28"/>
        <v>0</v>
      </c>
      <c r="AE71" s="171"/>
      <c r="AF71" s="183">
        <f t="shared" si="29"/>
        <v>0</v>
      </c>
      <c r="AG71" s="171"/>
      <c r="AH71" s="183">
        <f t="shared" si="30"/>
        <v>0</v>
      </c>
      <c r="AI71" s="170" t="s">
        <v>93</v>
      </c>
      <c r="AJ71" s="171"/>
      <c r="AK71" s="171"/>
      <c r="AL71" s="171"/>
      <c r="AM71" s="183">
        <f t="shared" si="31"/>
        <v>0</v>
      </c>
      <c r="AN71" s="171"/>
      <c r="AO71" s="183">
        <f t="shared" si="32"/>
        <v>0</v>
      </c>
      <c r="AP71" s="171"/>
      <c r="AQ71" s="183">
        <f t="shared" si="33"/>
        <v>0</v>
      </c>
      <c r="AR71" s="172" t="s">
        <v>94</v>
      </c>
      <c r="AS71" s="171"/>
      <c r="AT71" s="171"/>
      <c r="AU71" s="171"/>
      <c r="AV71" s="184">
        <f t="shared" si="34"/>
        <v>0</v>
      </c>
      <c r="AW71" s="171"/>
      <c r="AX71" s="184">
        <f t="shared" si="35"/>
        <v>0</v>
      </c>
      <c r="AY71" s="171"/>
      <c r="AZ71" s="184">
        <f t="shared" si="36"/>
        <v>0</v>
      </c>
      <c r="BA71" s="171"/>
      <c r="BB71" s="184" t="str">
        <f t="shared" si="37"/>
        <v>D</v>
      </c>
      <c r="BC71" s="171"/>
      <c r="BD71" s="171"/>
    </row>
    <row r="72" spans="1:56">
      <c r="A72" s="173">
        <v>68</v>
      </c>
      <c r="B72" s="181">
        <f>'SD Data P5'!A70</f>
        <v>0</v>
      </c>
      <c r="C72" s="181">
        <f>'SD Data P5'!B70</f>
        <v>0</v>
      </c>
      <c r="D72" s="181">
        <f>'SD Data P5'!C70</f>
        <v>0</v>
      </c>
      <c r="E72" s="181">
        <f>'SD Data P5'!D70</f>
        <v>0</v>
      </c>
      <c r="F72" s="181">
        <f>'SD Data P5'!E70</f>
        <v>0</v>
      </c>
      <c r="G72" s="181">
        <f>'SD Data P5'!F70</f>
        <v>0</v>
      </c>
      <c r="H72" s="181">
        <f>'SD Data P5'!G70</f>
        <v>0</v>
      </c>
      <c r="I72" s="182">
        <f>'SD Data P5'!H70</f>
        <v>0</v>
      </c>
      <c r="J72" s="174"/>
      <c r="K72" s="174"/>
      <c r="L72" s="174"/>
      <c r="M72" s="183">
        <f t="shared" si="22"/>
        <v>0</v>
      </c>
      <c r="N72" s="174"/>
      <c r="O72" s="183">
        <f t="shared" si="23"/>
        <v>0</v>
      </c>
      <c r="P72" s="174"/>
      <c r="Q72" s="183">
        <f t="shared" si="24"/>
        <v>0</v>
      </c>
      <c r="R72" s="174"/>
      <c r="S72" s="174"/>
      <c r="T72" s="174"/>
      <c r="U72" s="183">
        <f t="shared" si="25"/>
        <v>0</v>
      </c>
      <c r="V72" s="174"/>
      <c r="W72" s="183">
        <f t="shared" si="26"/>
        <v>0</v>
      </c>
      <c r="X72" s="174"/>
      <c r="Y72" s="183">
        <f t="shared" si="27"/>
        <v>0</v>
      </c>
      <c r="Z72" s="170" t="s">
        <v>92</v>
      </c>
      <c r="AA72" s="175"/>
      <c r="AB72" s="175"/>
      <c r="AC72" s="175"/>
      <c r="AD72" s="183">
        <f t="shared" si="28"/>
        <v>0</v>
      </c>
      <c r="AE72" s="175"/>
      <c r="AF72" s="183">
        <f t="shared" si="29"/>
        <v>0</v>
      </c>
      <c r="AG72" s="175"/>
      <c r="AH72" s="183">
        <f t="shared" si="30"/>
        <v>0</v>
      </c>
      <c r="AI72" s="170" t="s">
        <v>93</v>
      </c>
      <c r="AJ72" s="168"/>
      <c r="AK72" s="168"/>
      <c r="AL72" s="168"/>
      <c r="AM72" s="183">
        <f t="shared" si="31"/>
        <v>0</v>
      </c>
      <c r="AN72" s="168"/>
      <c r="AO72" s="183">
        <f t="shared" si="32"/>
        <v>0</v>
      </c>
      <c r="AP72" s="168"/>
      <c r="AQ72" s="183">
        <f t="shared" si="33"/>
        <v>0</v>
      </c>
      <c r="AR72" s="172" t="s">
        <v>94</v>
      </c>
      <c r="AS72" s="168"/>
      <c r="AT72" s="168"/>
      <c r="AU72" s="168"/>
      <c r="AV72" s="184">
        <f t="shared" si="34"/>
        <v>0</v>
      </c>
      <c r="AW72" s="168"/>
      <c r="AX72" s="184">
        <f t="shared" si="35"/>
        <v>0</v>
      </c>
      <c r="AY72" s="168"/>
      <c r="AZ72" s="184">
        <f t="shared" si="36"/>
        <v>0</v>
      </c>
      <c r="BA72" s="168"/>
      <c r="BB72" s="184" t="str">
        <f t="shared" si="37"/>
        <v>D</v>
      </c>
      <c r="BC72" s="168"/>
      <c r="BD72" s="168"/>
    </row>
    <row r="73" spans="1:56">
      <c r="A73" s="173">
        <v>69</v>
      </c>
      <c r="B73" s="181">
        <f>'SD Data P5'!A71</f>
        <v>0</v>
      </c>
      <c r="C73" s="181">
        <f>'SD Data P5'!B71</f>
        <v>0</v>
      </c>
      <c r="D73" s="181">
        <f>'SD Data P5'!C71</f>
        <v>0</v>
      </c>
      <c r="E73" s="181">
        <f>'SD Data P5'!D71</f>
        <v>0</v>
      </c>
      <c r="F73" s="181">
        <f>'SD Data P5'!E71</f>
        <v>0</v>
      </c>
      <c r="G73" s="181">
        <f>'SD Data P5'!F71</f>
        <v>0</v>
      </c>
      <c r="H73" s="181">
        <f>'SD Data P5'!G71</f>
        <v>0</v>
      </c>
      <c r="I73" s="182">
        <f>'SD Data P5'!H71</f>
        <v>0</v>
      </c>
      <c r="J73" s="174"/>
      <c r="K73" s="174"/>
      <c r="L73" s="174"/>
      <c r="M73" s="183">
        <f t="shared" si="22"/>
        <v>0</v>
      </c>
      <c r="N73" s="174"/>
      <c r="O73" s="183">
        <f t="shared" si="23"/>
        <v>0</v>
      </c>
      <c r="P73" s="174"/>
      <c r="Q73" s="183">
        <f t="shared" si="24"/>
        <v>0</v>
      </c>
      <c r="R73" s="174"/>
      <c r="S73" s="174"/>
      <c r="T73" s="174"/>
      <c r="U73" s="183">
        <f t="shared" si="25"/>
        <v>0</v>
      </c>
      <c r="V73" s="174"/>
      <c r="W73" s="183">
        <f t="shared" si="26"/>
        <v>0</v>
      </c>
      <c r="X73" s="174"/>
      <c r="Y73" s="183">
        <f t="shared" si="27"/>
        <v>0</v>
      </c>
      <c r="Z73" s="170" t="s">
        <v>92</v>
      </c>
      <c r="AA73" s="171"/>
      <c r="AB73" s="171"/>
      <c r="AC73" s="171"/>
      <c r="AD73" s="183">
        <f t="shared" si="28"/>
        <v>0</v>
      </c>
      <c r="AE73" s="171"/>
      <c r="AF73" s="183">
        <f t="shared" si="29"/>
        <v>0</v>
      </c>
      <c r="AG73" s="171"/>
      <c r="AH73" s="183">
        <f t="shared" si="30"/>
        <v>0</v>
      </c>
      <c r="AI73" s="170" t="s">
        <v>93</v>
      </c>
      <c r="AJ73" s="171"/>
      <c r="AK73" s="171"/>
      <c r="AL73" s="171"/>
      <c r="AM73" s="183">
        <f t="shared" si="31"/>
        <v>0</v>
      </c>
      <c r="AN73" s="171"/>
      <c r="AO73" s="183">
        <f t="shared" si="32"/>
        <v>0</v>
      </c>
      <c r="AP73" s="171"/>
      <c r="AQ73" s="183">
        <f t="shared" si="33"/>
        <v>0</v>
      </c>
      <c r="AR73" s="172" t="s">
        <v>94</v>
      </c>
      <c r="AS73" s="171"/>
      <c r="AT73" s="171"/>
      <c r="AU73" s="171"/>
      <c r="AV73" s="184">
        <f t="shared" si="34"/>
        <v>0</v>
      </c>
      <c r="AW73" s="171"/>
      <c r="AX73" s="184">
        <f t="shared" si="35"/>
        <v>0</v>
      </c>
      <c r="AY73" s="171"/>
      <c r="AZ73" s="184">
        <f t="shared" si="36"/>
        <v>0</v>
      </c>
      <c r="BA73" s="171"/>
      <c r="BB73" s="184" t="str">
        <f t="shared" si="37"/>
        <v>D</v>
      </c>
      <c r="BC73" s="171"/>
      <c r="BD73" s="171"/>
    </row>
    <row r="74" spans="1:56">
      <c r="A74" s="173">
        <v>70</v>
      </c>
      <c r="B74" s="181">
        <f>'SD Data P5'!A72</f>
        <v>0</v>
      </c>
      <c r="C74" s="181">
        <f>'SD Data P5'!B72</f>
        <v>0</v>
      </c>
      <c r="D74" s="181">
        <f>'SD Data P5'!C72</f>
        <v>0</v>
      </c>
      <c r="E74" s="181">
        <f>'SD Data P5'!D72</f>
        <v>0</v>
      </c>
      <c r="F74" s="181">
        <f>'SD Data P5'!E72</f>
        <v>0</v>
      </c>
      <c r="G74" s="181">
        <f>'SD Data P5'!F72</f>
        <v>0</v>
      </c>
      <c r="H74" s="181">
        <f>'SD Data P5'!G72</f>
        <v>0</v>
      </c>
      <c r="I74" s="182">
        <f>'SD Data P5'!H72</f>
        <v>0</v>
      </c>
      <c r="J74" s="174"/>
      <c r="K74" s="174"/>
      <c r="L74" s="174"/>
      <c r="M74" s="183">
        <f t="shared" si="22"/>
        <v>0</v>
      </c>
      <c r="N74" s="174"/>
      <c r="O74" s="183">
        <f t="shared" si="23"/>
        <v>0</v>
      </c>
      <c r="P74" s="174"/>
      <c r="Q74" s="183">
        <f t="shared" si="24"/>
        <v>0</v>
      </c>
      <c r="R74" s="174"/>
      <c r="S74" s="174"/>
      <c r="T74" s="174"/>
      <c r="U74" s="183">
        <f t="shared" si="25"/>
        <v>0</v>
      </c>
      <c r="V74" s="174"/>
      <c r="W74" s="183">
        <f t="shared" si="26"/>
        <v>0</v>
      </c>
      <c r="X74" s="174"/>
      <c r="Y74" s="183">
        <f t="shared" si="27"/>
        <v>0</v>
      </c>
      <c r="Z74" s="170" t="s">
        <v>92</v>
      </c>
      <c r="AA74" s="175"/>
      <c r="AB74" s="175"/>
      <c r="AC74" s="175"/>
      <c r="AD74" s="183">
        <f t="shared" si="28"/>
        <v>0</v>
      </c>
      <c r="AE74" s="175"/>
      <c r="AF74" s="183">
        <f t="shared" si="29"/>
        <v>0</v>
      </c>
      <c r="AG74" s="175"/>
      <c r="AH74" s="183">
        <f t="shared" si="30"/>
        <v>0</v>
      </c>
      <c r="AI74" s="170" t="s">
        <v>93</v>
      </c>
      <c r="AJ74" s="168"/>
      <c r="AK74" s="168"/>
      <c r="AL74" s="168"/>
      <c r="AM74" s="183">
        <f t="shared" si="31"/>
        <v>0</v>
      </c>
      <c r="AN74" s="168"/>
      <c r="AO74" s="183">
        <f t="shared" si="32"/>
        <v>0</v>
      </c>
      <c r="AP74" s="168"/>
      <c r="AQ74" s="183">
        <f t="shared" si="33"/>
        <v>0</v>
      </c>
      <c r="AR74" s="172" t="s">
        <v>94</v>
      </c>
      <c r="AS74" s="168"/>
      <c r="AT74" s="168"/>
      <c r="AU74" s="168"/>
      <c r="AV74" s="184">
        <f t="shared" si="34"/>
        <v>0</v>
      </c>
      <c r="AW74" s="168"/>
      <c r="AX74" s="184">
        <f t="shared" si="35"/>
        <v>0</v>
      </c>
      <c r="AY74" s="168"/>
      <c r="AZ74" s="184">
        <f t="shared" si="36"/>
        <v>0</v>
      </c>
      <c r="BA74" s="168"/>
      <c r="BB74" s="184" t="str">
        <f t="shared" si="37"/>
        <v>D</v>
      </c>
      <c r="BC74" s="168"/>
      <c r="BD74" s="168"/>
    </row>
    <row r="75" spans="1:56">
      <c r="A75" s="173">
        <v>71</v>
      </c>
      <c r="B75" s="181">
        <f>'SD Data P5'!A73</f>
        <v>0</v>
      </c>
      <c r="C75" s="181">
        <f>'SD Data P5'!B73</f>
        <v>0</v>
      </c>
      <c r="D75" s="181">
        <f>'SD Data P5'!C73</f>
        <v>0</v>
      </c>
      <c r="E75" s="181">
        <f>'SD Data P5'!D73</f>
        <v>0</v>
      </c>
      <c r="F75" s="181">
        <f>'SD Data P5'!E73</f>
        <v>0</v>
      </c>
      <c r="G75" s="181">
        <f>'SD Data P5'!F73</f>
        <v>0</v>
      </c>
      <c r="H75" s="181">
        <f>'SD Data P5'!G73</f>
        <v>0</v>
      </c>
      <c r="I75" s="182">
        <f>'SD Data P5'!H73</f>
        <v>0</v>
      </c>
      <c r="J75" s="174"/>
      <c r="K75" s="174"/>
      <c r="L75" s="174"/>
      <c r="M75" s="183">
        <f t="shared" si="22"/>
        <v>0</v>
      </c>
      <c r="N75" s="174"/>
      <c r="O75" s="183">
        <f t="shared" si="23"/>
        <v>0</v>
      </c>
      <c r="P75" s="174"/>
      <c r="Q75" s="183">
        <f t="shared" si="24"/>
        <v>0</v>
      </c>
      <c r="R75" s="174"/>
      <c r="S75" s="174"/>
      <c r="T75" s="174"/>
      <c r="U75" s="183">
        <f t="shared" si="25"/>
        <v>0</v>
      </c>
      <c r="V75" s="174"/>
      <c r="W75" s="183">
        <f t="shared" si="26"/>
        <v>0</v>
      </c>
      <c r="X75" s="174"/>
      <c r="Y75" s="183">
        <f t="shared" si="27"/>
        <v>0</v>
      </c>
      <c r="Z75" s="170" t="s">
        <v>92</v>
      </c>
      <c r="AA75" s="171"/>
      <c r="AB75" s="171"/>
      <c r="AC75" s="171"/>
      <c r="AD75" s="183">
        <f t="shared" si="28"/>
        <v>0</v>
      </c>
      <c r="AE75" s="171"/>
      <c r="AF75" s="183">
        <f t="shared" si="29"/>
        <v>0</v>
      </c>
      <c r="AG75" s="171"/>
      <c r="AH75" s="183">
        <f t="shared" si="30"/>
        <v>0</v>
      </c>
      <c r="AI75" s="170" t="s">
        <v>93</v>
      </c>
      <c r="AJ75" s="171"/>
      <c r="AK75" s="171"/>
      <c r="AL75" s="171"/>
      <c r="AM75" s="183">
        <f t="shared" si="31"/>
        <v>0</v>
      </c>
      <c r="AN75" s="171"/>
      <c r="AO75" s="183">
        <f t="shared" si="32"/>
        <v>0</v>
      </c>
      <c r="AP75" s="171"/>
      <c r="AQ75" s="183">
        <f t="shared" si="33"/>
        <v>0</v>
      </c>
      <c r="AR75" s="172" t="s">
        <v>94</v>
      </c>
      <c r="AS75" s="171"/>
      <c r="AT75" s="171"/>
      <c r="AU75" s="171"/>
      <c r="AV75" s="184">
        <f t="shared" si="34"/>
        <v>0</v>
      </c>
      <c r="AW75" s="171"/>
      <c r="AX75" s="184">
        <f t="shared" si="35"/>
        <v>0</v>
      </c>
      <c r="AY75" s="171"/>
      <c r="AZ75" s="184">
        <f t="shared" si="36"/>
        <v>0</v>
      </c>
      <c r="BA75" s="171"/>
      <c r="BB75" s="184" t="str">
        <f t="shared" si="37"/>
        <v>D</v>
      </c>
      <c r="BC75" s="171"/>
      <c r="BD75" s="171"/>
    </row>
    <row r="76" spans="1:56">
      <c r="A76" s="173">
        <v>72</v>
      </c>
      <c r="B76" s="181">
        <f>'SD Data P5'!A74</f>
        <v>0</v>
      </c>
      <c r="C76" s="181">
        <f>'SD Data P5'!B74</f>
        <v>0</v>
      </c>
      <c r="D76" s="181">
        <f>'SD Data P5'!C74</f>
        <v>0</v>
      </c>
      <c r="E76" s="181">
        <f>'SD Data P5'!D74</f>
        <v>0</v>
      </c>
      <c r="F76" s="181">
        <f>'SD Data P5'!E74</f>
        <v>0</v>
      </c>
      <c r="G76" s="181">
        <f>'SD Data P5'!F74</f>
        <v>0</v>
      </c>
      <c r="H76" s="181">
        <f>'SD Data P5'!G74</f>
        <v>0</v>
      </c>
      <c r="I76" s="182">
        <f>'SD Data P5'!H74</f>
        <v>0</v>
      </c>
      <c r="J76" s="174"/>
      <c r="K76" s="174"/>
      <c r="L76" s="174"/>
      <c r="M76" s="183">
        <f t="shared" si="22"/>
        <v>0</v>
      </c>
      <c r="N76" s="174"/>
      <c r="O76" s="183">
        <f t="shared" si="23"/>
        <v>0</v>
      </c>
      <c r="P76" s="174"/>
      <c r="Q76" s="183">
        <f t="shared" si="24"/>
        <v>0</v>
      </c>
      <c r="R76" s="174"/>
      <c r="S76" s="174"/>
      <c r="T76" s="174"/>
      <c r="U76" s="183">
        <f t="shared" si="25"/>
        <v>0</v>
      </c>
      <c r="V76" s="174"/>
      <c r="W76" s="183">
        <f t="shared" si="26"/>
        <v>0</v>
      </c>
      <c r="X76" s="174"/>
      <c r="Y76" s="183">
        <f t="shared" si="27"/>
        <v>0</v>
      </c>
      <c r="Z76" s="170" t="s">
        <v>92</v>
      </c>
      <c r="AA76" s="175"/>
      <c r="AB76" s="175"/>
      <c r="AC76" s="175"/>
      <c r="AD76" s="183">
        <f t="shared" si="28"/>
        <v>0</v>
      </c>
      <c r="AE76" s="175"/>
      <c r="AF76" s="183">
        <f t="shared" si="29"/>
        <v>0</v>
      </c>
      <c r="AG76" s="175"/>
      <c r="AH76" s="183">
        <f t="shared" si="30"/>
        <v>0</v>
      </c>
      <c r="AI76" s="170" t="s">
        <v>93</v>
      </c>
      <c r="AJ76" s="168"/>
      <c r="AK76" s="168"/>
      <c r="AL76" s="168"/>
      <c r="AM76" s="183">
        <f t="shared" si="31"/>
        <v>0</v>
      </c>
      <c r="AN76" s="168"/>
      <c r="AO76" s="183">
        <f t="shared" si="32"/>
        <v>0</v>
      </c>
      <c r="AP76" s="168"/>
      <c r="AQ76" s="183">
        <f t="shared" si="33"/>
        <v>0</v>
      </c>
      <c r="AR76" s="172" t="s">
        <v>94</v>
      </c>
      <c r="AS76" s="168"/>
      <c r="AT76" s="168"/>
      <c r="AU76" s="168"/>
      <c r="AV76" s="184">
        <f t="shared" si="34"/>
        <v>0</v>
      </c>
      <c r="AW76" s="168"/>
      <c r="AX76" s="184">
        <f t="shared" si="35"/>
        <v>0</v>
      </c>
      <c r="AY76" s="168"/>
      <c r="AZ76" s="184">
        <f t="shared" si="36"/>
        <v>0</v>
      </c>
      <c r="BA76" s="168"/>
      <c r="BB76" s="184" t="str">
        <f t="shared" si="37"/>
        <v>D</v>
      </c>
      <c r="BC76" s="168"/>
      <c r="BD76" s="168"/>
    </row>
    <row r="77" spans="1:56">
      <c r="A77" s="173">
        <v>73</v>
      </c>
      <c r="B77" s="181">
        <f>'SD Data P5'!A75</f>
        <v>0</v>
      </c>
      <c r="C77" s="181">
        <f>'SD Data P5'!B75</f>
        <v>0</v>
      </c>
      <c r="D77" s="181">
        <f>'SD Data P5'!C75</f>
        <v>0</v>
      </c>
      <c r="E77" s="181">
        <f>'SD Data P5'!D75</f>
        <v>0</v>
      </c>
      <c r="F77" s="181">
        <f>'SD Data P5'!E75</f>
        <v>0</v>
      </c>
      <c r="G77" s="181">
        <f>'SD Data P5'!F75</f>
        <v>0</v>
      </c>
      <c r="H77" s="181">
        <f>'SD Data P5'!G75</f>
        <v>0</v>
      </c>
      <c r="I77" s="182">
        <f>'SD Data P5'!H75</f>
        <v>0</v>
      </c>
      <c r="J77" s="174"/>
      <c r="K77" s="174"/>
      <c r="L77" s="174"/>
      <c r="M77" s="183">
        <f t="shared" si="22"/>
        <v>0</v>
      </c>
      <c r="N77" s="174"/>
      <c r="O77" s="183">
        <f t="shared" si="23"/>
        <v>0</v>
      </c>
      <c r="P77" s="174"/>
      <c r="Q77" s="183">
        <f t="shared" si="24"/>
        <v>0</v>
      </c>
      <c r="R77" s="174"/>
      <c r="S77" s="174"/>
      <c r="T77" s="174"/>
      <c r="U77" s="183">
        <f t="shared" si="25"/>
        <v>0</v>
      </c>
      <c r="V77" s="174"/>
      <c r="W77" s="183">
        <f t="shared" si="26"/>
        <v>0</v>
      </c>
      <c r="X77" s="174"/>
      <c r="Y77" s="183">
        <f t="shared" si="27"/>
        <v>0</v>
      </c>
      <c r="Z77" s="170" t="s">
        <v>92</v>
      </c>
      <c r="AA77" s="171"/>
      <c r="AB77" s="171"/>
      <c r="AC77" s="171"/>
      <c r="AD77" s="183">
        <f t="shared" si="28"/>
        <v>0</v>
      </c>
      <c r="AE77" s="171"/>
      <c r="AF77" s="183">
        <f t="shared" si="29"/>
        <v>0</v>
      </c>
      <c r="AG77" s="171"/>
      <c r="AH77" s="183">
        <f t="shared" si="30"/>
        <v>0</v>
      </c>
      <c r="AI77" s="170" t="s">
        <v>93</v>
      </c>
      <c r="AJ77" s="171"/>
      <c r="AK77" s="171"/>
      <c r="AL77" s="171"/>
      <c r="AM77" s="183">
        <f t="shared" si="31"/>
        <v>0</v>
      </c>
      <c r="AN77" s="171"/>
      <c r="AO77" s="183">
        <f t="shared" si="32"/>
        <v>0</v>
      </c>
      <c r="AP77" s="171"/>
      <c r="AQ77" s="183">
        <f t="shared" si="33"/>
        <v>0</v>
      </c>
      <c r="AR77" s="172" t="s">
        <v>94</v>
      </c>
      <c r="AS77" s="171"/>
      <c r="AT77" s="171"/>
      <c r="AU77" s="171"/>
      <c r="AV77" s="184">
        <f t="shared" si="34"/>
        <v>0</v>
      </c>
      <c r="AW77" s="171"/>
      <c r="AX77" s="184">
        <f t="shared" si="35"/>
        <v>0</v>
      </c>
      <c r="AY77" s="171"/>
      <c r="AZ77" s="184">
        <f t="shared" si="36"/>
        <v>0</v>
      </c>
      <c r="BA77" s="171"/>
      <c r="BB77" s="184" t="str">
        <f t="shared" si="37"/>
        <v>D</v>
      </c>
      <c r="BC77" s="171"/>
      <c r="BD77" s="171"/>
    </row>
    <row r="78" spans="1:56">
      <c r="A78" s="173">
        <v>74</v>
      </c>
      <c r="B78" s="181">
        <f>'SD Data P5'!A76</f>
        <v>0</v>
      </c>
      <c r="C78" s="181">
        <f>'SD Data P5'!B76</f>
        <v>0</v>
      </c>
      <c r="D78" s="181">
        <f>'SD Data P5'!C76</f>
        <v>0</v>
      </c>
      <c r="E78" s="181">
        <f>'SD Data P5'!D76</f>
        <v>0</v>
      </c>
      <c r="F78" s="181">
        <f>'SD Data P5'!E76</f>
        <v>0</v>
      </c>
      <c r="G78" s="181">
        <f>'SD Data P5'!F76</f>
        <v>0</v>
      </c>
      <c r="H78" s="181">
        <f>'SD Data P5'!G76</f>
        <v>0</v>
      </c>
      <c r="I78" s="182">
        <f>'SD Data P5'!H76</f>
        <v>0</v>
      </c>
      <c r="J78" s="174"/>
      <c r="K78" s="174"/>
      <c r="L78" s="174"/>
      <c r="M78" s="183">
        <f t="shared" si="22"/>
        <v>0</v>
      </c>
      <c r="N78" s="174"/>
      <c r="O78" s="183">
        <f t="shared" si="23"/>
        <v>0</v>
      </c>
      <c r="P78" s="174"/>
      <c r="Q78" s="183">
        <f t="shared" si="24"/>
        <v>0</v>
      </c>
      <c r="R78" s="174"/>
      <c r="S78" s="174"/>
      <c r="T78" s="174"/>
      <c r="U78" s="183">
        <f t="shared" si="25"/>
        <v>0</v>
      </c>
      <c r="V78" s="174"/>
      <c r="W78" s="183">
        <f t="shared" si="26"/>
        <v>0</v>
      </c>
      <c r="X78" s="174"/>
      <c r="Y78" s="183">
        <f t="shared" si="27"/>
        <v>0</v>
      </c>
      <c r="Z78" s="170" t="s">
        <v>92</v>
      </c>
      <c r="AA78" s="175"/>
      <c r="AB78" s="175"/>
      <c r="AC78" s="175"/>
      <c r="AD78" s="183">
        <f t="shared" si="28"/>
        <v>0</v>
      </c>
      <c r="AE78" s="175"/>
      <c r="AF78" s="183">
        <f t="shared" si="29"/>
        <v>0</v>
      </c>
      <c r="AG78" s="175"/>
      <c r="AH78" s="183">
        <f t="shared" si="30"/>
        <v>0</v>
      </c>
      <c r="AI78" s="170" t="s">
        <v>93</v>
      </c>
      <c r="AJ78" s="168"/>
      <c r="AK78" s="168"/>
      <c r="AL78" s="168"/>
      <c r="AM78" s="183">
        <f t="shared" si="31"/>
        <v>0</v>
      </c>
      <c r="AN78" s="168"/>
      <c r="AO78" s="183">
        <f t="shared" si="32"/>
        <v>0</v>
      </c>
      <c r="AP78" s="168"/>
      <c r="AQ78" s="183">
        <f t="shared" si="33"/>
        <v>0</v>
      </c>
      <c r="AR78" s="172" t="s">
        <v>94</v>
      </c>
      <c r="AS78" s="168"/>
      <c r="AT78" s="168"/>
      <c r="AU78" s="168"/>
      <c r="AV78" s="184">
        <f t="shared" si="34"/>
        <v>0</v>
      </c>
      <c r="AW78" s="168"/>
      <c r="AX78" s="184">
        <f t="shared" si="35"/>
        <v>0</v>
      </c>
      <c r="AY78" s="168"/>
      <c r="AZ78" s="184">
        <f t="shared" si="36"/>
        <v>0</v>
      </c>
      <c r="BA78" s="168"/>
      <c r="BB78" s="184" t="str">
        <f t="shared" si="37"/>
        <v>D</v>
      </c>
      <c r="BC78" s="168"/>
      <c r="BD78" s="168"/>
    </row>
    <row r="79" spans="1:56">
      <c r="A79" s="173">
        <v>75</v>
      </c>
      <c r="B79" s="181">
        <f>'SD Data P5'!A77</f>
        <v>0</v>
      </c>
      <c r="C79" s="181">
        <f>'SD Data P5'!B77</f>
        <v>0</v>
      </c>
      <c r="D79" s="181">
        <f>'SD Data P5'!C77</f>
        <v>0</v>
      </c>
      <c r="E79" s="181">
        <f>'SD Data P5'!D77</f>
        <v>0</v>
      </c>
      <c r="F79" s="181">
        <f>'SD Data P5'!E77</f>
        <v>0</v>
      </c>
      <c r="G79" s="181">
        <f>'SD Data P5'!F77</f>
        <v>0</v>
      </c>
      <c r="H79" s="181">
        <f>'SD Data P5'!G77</f>
        <v>0</v>
      </c>
      <c r="I79" s="182">
        <f>'SD Data P5'!H77</f>
        <v>0</v>
      </c>
      <c r="J79" s="174"/>
      <c r="K79" s="174"/>
      <c r="L79" s="174"/>
      <c r="M79" s="183">
        <f t="shared" si="22"/>
        <v>0</v>
      </c>
      <c r="N79" s="174"/>
      <c r="O79" s="183">
        <f t="shared" si="23"/>
        <v>0</v>
      </c>
      <c r="P79" s="174"/>
      <c r="Q79" s="183">
        <f t="shared" si="24"/>
        <v>0</v>
      </c>
      <c r="R79" s="174"/>
      <c r="S79" s="174"/>
      <c r="T79" s="174"/>
      <c r="U79" s="183">
        <f t="shared" si="25"/>
        <v>0</v>
      </c>
      <c r="V79" s="174"/>
      <c r="W79" s="183">
        <f t="shared" si="26"/>
        <v>0</v>
      </c>
      <c r="X79" s="174"/>
      <c r="Y79" s="183">
        <f t="shared" si="27"/>
        <v>0</v>
      </c>
      <c r="Z79" s="170" t="s">
        <v>92</v>
      </c>
      <c r="AA79" s="171"/>
      <c r="AB79" s="171"/>
      <c r="AC79" s="171"/>
      <c r="AD79" s="183">
        <f t="shared" si="28"/>
        <v>0</v>
      </c>
      <c r="AE79" s="171"/>
      <c r="AF79" s="183">
        <f t="shared" si="29"/>
        <v>0</v>
      </c>
      <c r="AG79" s="171"/>
      <c r="AH79" s="183">
        <f t="shared" si="30"/>
        <v>0</v>
      </c>
      <c r="AI79" s="170" t="s">
        <v>93</v>
      </c>
      <c r="AJ79" s="171"/>
      <c r="AK79" s="171"/>
      <c r="AL79" s="171"/>
      <c r="AM79" s="183">
        <f t="shared" si="31"/>
        <v>0</v>
      </c>
      <c r="AN79" s="171"/>
      <c r="AO79" s="183">
        <f t="shared" si="32"/>
        <v>0</v>
      </c>
      <c r="AP79" s="171"/>
      <c r="AQ79" s="183">
        <f t="shared" si="33"/>
        <v>0</v>
      </c>
      <c r="AR79" s="172" t="s">
        <v>94</v>
      </c>
      <c r="AS79" s="171"/>
      <c r="AT79" s="171"/>
      <c r="AU79" s="171"/>
      <c r="AV79" s="184">
        <f t="shared" si="34"/>
        <v>0</v>
      </c>
      <c r="AW79" s="171"/>
      <c r="AX79" s="184">
        <f t="shared" si="35"/>
        <v>0</v>
      </c>
      <c r="AY79" s="171"/>
      <c r="AZ79" s="184">
        <f t="shared" si="36"/>
        <v>0</v>
      </c>
      <c r="BA79" s="171"/>
      <c r="BB79" s="184" t="str">
        <f t="shared" si="37"/>
        <v>D</v>
      </c>
      <c r="BC79" s="171"/>
      <c r="BD79" s="171"/>
    </row>
    <row r="80" spans="1:56">
      <c r="A80" s="173">
        <v>76</v>
      </c>
      <c r="B80" s="181">
        <f>'SD Data P5'!A78</f>
        <v>0</v>
      </c>
      <c r="C80" s="181">
        <f>'SD Data P5'!B78</f>
        <v>0</v>
      </c>
      <c r="D80" s="181">
        <f>'SD Data P5'!C78</f>
        <v>0</v>
      </c>
      <c r="E80" s="181">
        <f>'SD Data P5'!D78</f>
        <v>0</v>
      </c>
      <c r="F80" s="181">
        <f>'SD Data P5'!E78</f>
        <v>0</v>
      </c>
      <c r="G80" s="181">
        <f>'SD Data P5'!F78</f>
        <v>0</v>
      </c>
      <c r="H80" s="181">
        <f>'SD Data P5'!G78</f>
        <v>0</v>
      </c>
      <c r="I80" s="182">
        <f>'SD Data P5'!H78</f>
        <v>0</v>
      </c>
      <c r="J80" s="174"/>
      <c r="K80" s="174"/>
      <c r="L80" s="174"/>
      <c r="M80" s="183">
        <f t="shared" si="22"/>
        <v>0</v>
      </c>
      <c r="N80" s="174"/>
      <c r="O80" s="183">
        <f t="shared" si="23"/>
        <v>0</v>
      </c>
      <c r="P80" s="174"/>
      <c r="Q80" s="183">
        <f t="shared" si="24"/>
        <v>0</v>
      </c>
      <c r="R80" s="174"/>
      <c r="S80" s="174"/>
      <c r="T80" s="174"/>
      <c r="U80" s="183">
        <f t="shared" si="25"/>
        <v>0</v>
      </c>
      <c r="V80" s="174"/>
      <c r="W80" s="183">
        <f t="shared" si="26"/>
        <v>0</v>
      </c>
      <c r="X80" s="174"/>
      <c r="Y80" s="183">
        <f t="shared" si="27"/>
        <v>0</v>
      </c>
      <c r="Z80" s="170" t="s">
        <v>92</v>
      </c>
      <c r="AA80" s="175"/>
      <c r="AB80" s="175"/>
      <c r="AC80" s="175"/>
      <c r="AD80" s="183">
        <f t="shared" si="28"/>
        <v>0</v>
      </c>
      <c r="AE80" s="175"/>
      <c r="AF80" s="183">
        <f t="shared" si="29"/>
        <v>0</v>
      </c>
      <c r="AG80" s="175"/>
      <c r="AH80" s="183">
        <f t="shared" si="30"/>
        <v>0</v>
      </c>
      <c r="AI80" s="170" t="s">
        <v>93</v>
      </c>
      <c r="AJ80" s="168"/>
      <c r="AK80" s="168"/>
      <c r="AL80" s="168"/>
      <c r="AM80" s="183">
        <f t="shared" si="31"/>
        <v>0</v>
      </c>
      <c r="AN80" s="168"/>
      <c r="AO80" s="183">
        <f t="shared" si="32"/>
        <v>0</v>
      </c>
      <c r="AP80" s="168"/>
      <c r="AQ80" s="183">
        <f t="shared" si="33"/>
        <v>0</v>
      </c>
      <c r="AR80" s="172" t="s">
        <v>94</v>
      </c>
      <c r="AS80" s="168"/>
      <c r="AT80" s="168"/>
      <c r="AU80" s="168"/>
      <c r="AV80" s="184">
        <f t="shared" si="34"/>
        <v>0</v>
      </c>
      <c r="AW80" s="168"/>
      <c r="AX80" s="184">
        <f t="shared" si="35"/>
        <v>0</v>
      </c>
      <c r="AY80" s="168"/>
      <c r="AZ80" s="184">
        <f t="shared" si="36"/>
        <v>0</v>
      </c>
      <c r="BA80" s="168"/>
      <c r="BB80" s="184" t="str">
        <f t="shared" si="37"/>
        <v>D</v>
      </c>
      <c r="BC80" s="168"/>
      <c r="BD80" s="168"/>
    </row>
    <row r="81" spans="1:56">
      <c r="A81" s="173">
        <v>77</v>
      </c>
      <c r="B81" s="181">
        <f>'SD Data P5'!A79</f>
        <v>0</v>
      </c>
      <c r="C81" s="181">
        <f>'SD Data P5'!B79</f>
        <v>0</v>
      </c>
      <c r="D81" s="181">
        <f>'SD Data P5'!C79</f>
        <v>0</v>
      </c>
      <c r="E81" s="181">
        <f>'SD Data P5'!D79</f>
        <v>0</v>
      </c>
      <c r="F81" s="181">
        <f>'SD Data P5'!E79</f>
        <v>0</v>
      </c>
      <c r="G81" s="181">
        <f>'SD Data P5'!F79</f>
        <v>0</v>
      </c>
      <c r="H81" s="181">
        <f>'SD Data P5'!G79</f>
        <v>0</v>
      </c>
      <c r="I81" s="182">
        <f>'SD Data P5'!H79</f>
        <v>0</v>
      </c>
      <c r="J81" s="174"/>
      <c r="K81" s="174"/>
      <c r="L81" s="174"/>
      <c r="M81" s="183">
        <f t="shared" si="22"/>
        <v>0</v>
      </c>
      <c r="N81" s="174"/>
      <c r="O81" s="183">
        <f t="shared" si="23"/>
        <v>0</v>
      </c>
      <c r="P81" s="174"/>
      <c r="Q81" s="183">
        <f t="shared" si="24"/>
        <v>0</v>
      </c>
      <c r="R81" s="174"/>
      <c r="S81" s="174"/>
      <c r="T81" s="174"/>
      <c r="U81" s="183">
        <f t="shared" si="25"/>
        <v>0</v>
      </c>
      <c r="V81" s="174"/>
      <c r="W81" s="183">
        <f t="shared" si="26"/>
        <v>0</v>
      </c>
      <c r="X81" s="174"/>
      <c r="Y81" s="183">
        <f t="shared" si="27"/>
        <v>0</v>
      </c>
      <c r="Z81" s="170" t="s">
        <v>92</v>
      </c>
      <c r="AA81" s="171"/>
      <c r="AB81" s="171"/>
      <c r="AC81" s="171"/>
      <c r="AD81" s="183">
        <f t="shared" si="28"/>
        <v>0</v>
      </c>
      <c r="AE81" s="171"/>
      <c r="AF81" s="183">
        <f t="shared" si="29"/>
        <v>0</v>
      </c>
      <c r="AG81" s="171"/>
      <c r="AH81" s="183">
        <f t="shared" si="30"/>
        <v>0</v>
      </c>
      <c r="AI81" s="170" t="s">
        <v>93</v>
      </c>
      <c r="AJ81" s="171"/>
      <c r="AK81" s="171"/>
      <c r="AL81" s="171"/>
      <c r="AM81" s="183">
        <f t="shared" si="31"/>
        <v>0</v>
      </c>
      <c r="AN81" s="171"/>
      <c r="AO81" s="183">
        <f t="shared" si="32"/>
        <v>0</v>
      </c>
      <c r="AP81" s="171"/>
      <c r="AQ81" s="183">
        <f t="shared" si="33"/>
        <v>0</v>
      </c>
      <c r="AR81" s="172" t="s">
        <v>94</v>
      </c>
      <c r="AS81" s="171"/>
      <c r="AT81" s="171"/>
      <c r="AU81" s="171"/>
      <c r="AV81" s="184">
        <f t="shared" si="34"/>
        <v>0</v>
      </c>
      <c r="AW81" s="171"/>
      <c r="AX81" s="184">
        <f t="shared" si="35"/>
        <v>0</v>
      </c>
      <c r="AY81" s="171"/>
      <c r="AZ81" s="184">
        <f t="shared" si="36"/>
        <v>0</v>
      </c>
      <c r="BA81" s="171"/>
      <c r="BB81" s="184" t="str">
        <f t="shared" si="37"/>
        <v>D</v>
      </c>
      <c r="BC81" s="171"/>
      <c r="BD81" s="171"/>
    </row>
    <row r="82" spans="1:56">
      <c r="A82" s="173">
        <v>78</v>
      </c>
      <c r="B82" s="181">
        <f>'SD Data P5'!A80</f>
        <v>0</v>
      </c>
      <c r="C82" s="181">
        <f>'SD Data P5'!B80</f>
        <v>0</v>
      </c>
      <c r="D82" s="181">
        <f>'SD Data P5'!C80</f>
        <v>0</v>
      </c>
      <c r="E82" s="181">
        <f>'SD Data P5'!D80</f>
        <v>0</v>
      </c>
      <c r="F82" s="181">
        <f>'SD Data P5'!E80</f>
        <v>0</v>
      </c>
      <c r="G82" s="181">
        <f>'SD Data P5'!F80</f>
        <v>0</v>
      </c>
      <c r="H82" s="181">
        <f>'SD Data P5'!G80</f>
        <v>0</v>
      </c>
      <c r="I82" s="182">
        <f>'SD Data P5'!H80</f>
        <v>0</v>
      </c>
      <c r="J82" s="174"/>
      <c r="K82" s="174"/>
      <c r="L82" s="174"/>
      <c r="M82" s="183">
        <f t="shared" si="22"/>
        <v>0</v>
      </c>
      <c r="N82" s="174"/>
      <c r="O82" s="183">
        <f t="shared" si="23"/>
        <v>0</v>
      </c>
      <c r="P82" s="174"/>
      <c r="Q82" s="183">
        <f t="shared" si="24"/>
        <v>0</v>
      </c>
      <c r="R82" s="174"/>
      <c r="S82" s="174"/>
      <c r="T82" s="174"/>
      <c r="U82" s="183">
        <f t="shared" si="25"/>
        <v>0</v>
      </c>
      <c r="V82" s="174"/>
      <c r="W82" s="183">
        <f t="shared" si="26"/>
        <v>0</v>
      </c>
      <c r="X82" s="174"/>
      <c r="Y82" s="183">
        <f t="shared" si="27"/>
        <v>0</v>
      </c>
      <c r="Z82" s="170" t="s">
        <v>92</v>
      </c>
      <c r="AA82" s="175"/>
      <c r="AB82" s="175"/>
      <c r="AC82" s="175"/>
      <c r="AD82" s="183">
        <f t="shared" si="28"/>
        <v>0</v>
      </c>
      <c r="AE82" s="175"/>
      <c r="AF82" s="183">
        <f t="shared" si="29"/>
        <v>0</v>
      </c>
      <c r="AG82" s="175"/>
      <c r="AH82" s="183">
        <f t="shared" si="30"/>
        <v>0</v>
      </c>
      <c r="AI82" s="170" t="s">
        <v>93</v>
      </c>
      <c r="AJ82" s="168"/>
      <c r="AK82" s="168"/>
      <c r="AL82" s="168"/>
      <c r="AM82" s="183">
        <f t="shared" si="31"/>
        <v>0</v>
      </c>
      <c r="AN82" s="168"/>
      <c r="AO82" s="183">
        <f t="shared" si="32"/>
        <v>0</v>
      </c>
      <c r="AP82" s="168"/>
      <c r="AQ82" s="183">
        <f t="shared" si="33"/>
        <v>0</v>
      </c>
      <c r="AR82" s="172" t="s">
        <v>94</v>
      </c>
      <c r="AS82" s="168"/>
      <c r="AT82" s="168"/>
      <c r="AU82" s="168"/>
      <c r="AV82" s="184">
        <f t="shared" si="34"/>
        <v>0</v>
      </c>
      <c r="AW82" s="168"/>
      <c r="AX82" s="184">
        <f t="shared" si="35"/>
        <v>0</v>
      </c>
      <c r="AY82" s="168"/>
      <c r="AZ82" s="184">
        <f t="shared" si="36"/>
        <v>0</v>
      </c>
      <c r="BA82" s="168"/>
      <c r="BB82" s="184" t="str">
        <f t="shared" si="37"/>
        <v>D</v>
      </c>
      <c r="BC82" s="168"/>
      <c r="BD82" s="168"/>
    </row>
    <row r="83" spans="1:56">
      <c r="A83" s="173">
        <v>79</v>
      </c>
      <c r="B83" s="181">
        <f>'SD Data P5'!A81</f>
        <v>0</v>
      </c>
      <c r="C83" s="181">
        <f>'SD Data P5'!B81</f>
        <v>0</v>
      </c>
      <c r="D83" s="181">
        <f>'SD Data P5'!C81</f>
        <v>0</v>
      </c>
      <c r="E83" s="181">
        <f>'SD Data P5'!D81</f>
        <v>0</v>
      </c>
      <c r="F83" s="181">
        <f>'SD Data P5'!E81</f>
        <v>0</v>
      </c>
      <c r="G83" s="181">
        <f>'SD Data P5'!F81</f>
        <v>0</v>
      </c>
      <c r="H83" s="181">
        <f>'SD Data P5'!G81</f>
        <v>0</v>
      </c>
      <c r="I83" s="182">
        <f>'SD Data P5'!H81</f>
        <v>0</v>
      </c>
      <c r="J83" s="174"/>
      <c r="K83" s="174"/>
      <c r="L83" s="174"/>
      <c r="M83" s="183">
        <f t="shared" si="22"/>
        <v>0</v>
      </c>
      <c r="N83" s="174"/>
      <c r="O83" s="183">
        <f t="shared" si="23"/>
        <v>0</v>
      </c>
      <c r="P83" s="174"/>
      <c r="Q83" s="183">
        <f t="shared" si="24"/>
        <v>0</v>
      </c>
      <c r="R83" s="174"/>
      <c r="S83" s="174"/>
      <c r="T83" s="174"/>
      <c r="U83" s="183">
        <f t="shared" si="25"/>
        <v>0</v>
      </c>
      <c r="V83" s="174"/>
      <c r="W83" s="183">
        <f t="shared" si="26"/>
        <v>0</v>
      </c>
      <c r="X83" s="174"/>
      <c r="Y83" s="183">
        <f t="shared" si="27"/>
        <v>0</v>
      </c>
      <c r="Z83" s="170" t="s">
        <v>92</v>
      </c>
      <c r="AA83" s="171"/>
      <c r="AB83" s="171"/>
      <c r="AC83" s="171"/>
      <c r="AD83" s="183">
        <f t="shared" si="28"/>
        <v>0</v>
      </c>
      <c r="AE83" s="171"/>
      <c r="AF83" s="183">
        <f t="shared" si="29"/>
        <v>0</v>
      </c>
      <c r="AG83" s="171"/>
      <c r="AH83" s="183">
        <f t="shared" si="30"/>
        <v>0</v>
      </c>
      <c r="AI83" s="170" t="s">
        <v>93</v>
      </c>
      <c r="AJ83" s="171"/>
      <c r="AK83" s="171"/>
      <c r="AL83" s="171"/>
      <c r="AM83" s="183">
        <f t="shared" si="31"/>
        <v>0</v>
      </c>
      <c r="AN83" s="171"/>
      <c r="AO83" s="183">
        <f t="shared" si="32"/>
        <v>0</v>
      </c>
      <c r="AP83" s="171"/>
      <c r="AQ83" s="183">
        <f t="shared" si="33"/>
        <v>0</v>
      </c>
      <c r="AR83" s="172" t="s">
        <v>94</v>
      </c>
      <c r="AS83" s="171"/>
      <c r="AT83" s="171"/>
      <c r="AU83" s="171"/>
      <c r="AV83" s="184">
        <f t="shared" si="34"/>
        <v>0</v>
      </c>
      <c r="AW83" s="171"/>
      <c r="AX83" s="184">
        <f t="shared" si="35"/>
        <v>0</v>
      </c>
      <c r="AY83" s="171"/>
      <c r="AZ83" s="184">
        <f t="shared" si="36"/>
        <v>0</v>
      </c>
      <c r="BA83" s="171"/>
      <c r="BB83" s="184" t="str">
        <f t="shared" si="37"/>
        <v>D</v>
      </c>
      <c r="BC83" s="171"/>
      <c r="BD83" s="171"/>
    </row>
    <row r="84" spans="1:56">
      <c r="A84" s="173">
        <v>80</v>
      </c>
      <c r="B84" s="181">
        <f>'SD Data P5'!A82</f>
        <v>0</v>
      </c>
      <c r="C84" s="181">
        <f>'SD Data P5'!B82</f>
        <v>0</v>
      </c>
      <c r="D84" s="181">
        <f>'SD Data P5'!C82</f>
        <v>0</v>
      </c>
      <c r="E84" s="181">
        <f>'SD Data P5'!D82</f>
        <v>0</v>
      </c>
      <c r="F84" s="181">
        <f>'SD Data P5'!E82</f>
        <v>0</v>
      </c>
      <c r="G84" s="181">
        <f>'SD Data P5'!F82</f>
        <v>0</v>
      </c>
      <c r="H84" s="181">
        <f>'SD Data P5'!G82</f>
        <v>0</v>
      </c>
      <c r="I84" s="182">
        <f>'SD Data P5'!H82</f>
        <v>0</v>
      </c>
      <c r="J84" s="174"/>
      <c r="K84" s="174"/>
      <c r="L84" s="174"/>
      <c r="M84" s="183">
        <f t="shared" si="22"/>
        <v>0</v>
      </c>
      <c r="N84" s="174"/>
      <c r="O84" s="183">
        <f t="shared" si="23"/>
        <v>0</v>
      </c>
      <c r="P84" s="174"/>
      <c r="Q84" s="183">
        <f t="shared" si="24"/>
        <v>0</v>
      </c>
      <c r="R84" s="174"/>
      <c r="S84" s="174"/>
      <c r="T84" s="174"/>
      <c r="U84" s="183">
        <f t="shared" si="25"/>
        <v>0</v>
      </c>
      <c r="V84" s="174"/>
      <c r="W84" s="183">
        <f t="shared" si="26"/>
        <v>0</v>
      </c>
      <c r="X84" s="174"/>
      <c r="Y84" s="183">
        <f t="shared" si="27"/>
        <v>0</v>
      </c>
      <c r="Z84" s="170" t="s">
        <v>92</v>
      </c>
      <c r="AA84" s="175"/>
      <c r="AB84" s="175"/>
      <c r="AC84" s="175"/>
      <c r="AD84" s="183">
        <f t="shared" si="28"/>
        <v>0</v>
      </c>
      <c r="AE84" s="175"/>
      <c r="AF84" s="183">
        <f t="shared" si="29"/>
        <v>0</v>
      </c>
      <c r="AG84" s="175"/>
      <c r="AH84" s="183">
        <f t="shared" si="30"/>
        <v>0</v>
      </c>
      <c r="AI84" s="170" t="s">
        <v>93</v>
      </c>
      <c r="AJ84" s="168"/>
      <c r="AK84" s="168"/>
      <c r="AL84" s="168"/>
      <c r="AM84" s="183">
        <f t="shared" si="31"/>
        <v>0</v>
      </c>
      <c r="AN84" s="168"/>
      <c r="AO84" s="183">
        <f t="shared" si="32"/>
        <v>0</v>
      </c>
      <c r="AP84" s="168"/>
      <c r="AQ84" s="183">
        <f t="shared" si="33"/>
        <v>0</v>
      </c>
      <c r="AR84" s="172" t="s">
        <v>94</v>
      </c>
      <c r="AS84" s="168"/>
      <c r="AT84" s="168"/>
      <c r="AU84" s="168"/>
      <c r="AV84" s="184">
        <f t="shared" si="34"/>
        <v>0</v>
      </c>
      <c r="AW84" s="168"/>
      <c r="AX84" s="184">
        <f t="shared" si="35"/>
        <v>0</v>
      </c>
      <c r="AY84" s="168"/>
      <c r="AZ84" s="184">
        <f t="shared" si="36"/>
        <v>0</v>
      </c>
      <c r="BA84" s="168"/>
      <c r="BB84" s="184" t="str">
        <f t="shared" si="37"/>
        <v>D</v>
      </c>
      <c r="BC84" s="168"/>
      <c r="BD84" s="168"/>
    </row>
    <row r="85" spans="1:56">
      <c r="A85" s="173">
        <v>81</v>
      </c>
      <c r="B85" s="181">
        <f>'SD Data P5'!A83</f>
        <v>0</v>
      </c>
      <c r="C85" s="181">
        <f>'SD Data P5'!B83</f>
        <v>0</v>
      </c>
      <c r="D85" s="181">
        <f>'SD Data P5'!C83</f>
        <v>0</v>
      </c>
      <c r="E85" s="181">
        <f>'SD Data P5'!D83</f>
        <v>0</v>
      </c>
      <c r="F85" s="181">
        <f>'SD Data P5'!E83</f>
        <v>0</v>
      </c>
      <c r="G85" s="181">
        <f>'SD Data P5'!F83</f>
        <v>0</v>
      </c>
      <c r="H85" s="181">
        <f>'SD Data P5'!G83</f>
        <v>0</v>
      </c>
      <c r="I85" s="182">
        <f>'SD Data P5'!H83</f>
        <v>0</v>
      </c>
      <c r="J85" s="174"/>
      <c r="K85" s="174"/>
      <c r="L85" s="174"/>
      <c r="M85" s="183">
        <f t="shared" si="22"/>
        <v>0</v>
      </c>
      <c r="N85" s="174"/>
      <c r="O85" s="183">
        <f t="shared" si="23"/>
        <v>0</v>
      </c>
      <c r="P85" s="174"/>
      <c r="Q85" s="183">
        <f t="shared" si="24"/>
        <v>0</v>
      </c>
      <c r="R85" s="174"/>
      <c r="S85" s="174"/>
      <c r="T85" s="174"/>
      <c r="U85" s="183">
        <f t="shared" si="25"/>
        <v>0</v>
      </c>
      <c r="V85" s="174"/>
      <c r="W85" s="183">
        <f t="shared" si="26"/>
        <v>0</v>
      </c>
      <c r="X85" s="174"/>
      <c r="Y85" s="183">
        <f t="shared" si="27"/>
        <v>0</v>
      </c>
      <c r="Z85" s="170" t="s">
        <v>92</v>
      </c>
      <c r="AA85" s="171"/>
      <c r="AB85" s="171"/>
      <c r="AC85" s="171"/>
      <c r="AD85" s="183">
        <f t="shared" si="28"/>
        <v>0</v>
      </c>
      <c r="AE85" s="171"/>
      <c r="AF85" s="183">
        <f t="shared" si="29"/>
        <v>0</v>
      </c>
      <c r="AG85" s="171"/>
      <c r="AH85" s="183">
        <f t="shared" si="30"/>
        <v>0</v>
      </c>
      <c r="AI85" s="170" t="s">
        <v>93</v>
      </c>
      <c r="AJ85" s="171"/>
      <c r="AK85" s="171"/>
      <c r="AL85" s="171"/>
      <c r="AM85" s="183">
        <f t="shared" si="31"/>
        <v>0</v>
      </c>
      <c r="AN85" s="171"/>
      <c r="AO85" s="183">
        <f t="shared" si="32"/>
        <v>0</v>
      </c>
      <c r="AP85" s="171"/>
      <c r="AQ85" s="183">
        <f t="shared" si="33"/>
        <v>0</v>
      </c>
      <c r="AR85" s="172" t="s">
        <v>94</v>
      </c>
      <c r="AS85" s="171"/>
      <c r="AT85" s="171"/>
      <c r="AU85" s="171"/>
      <c r="AV85" s="184">
        <f t="shared" si="34"/>
        <v>0</v>
      </c>
      <c r="AW85" s="171"/>
      <c r="AX85" s="184">
        <f t="shared" si="35"/>
        <v>0</v>
      </c>
      <c r="AY85" s="171"/>
      <c r="AZ85" s="184">
        <f t="shared" si="36"/>
        <v>0</v>
      </c>
      <c r="BA85" s="171"/>
      <c r="BB85" s="184" t="str">
        <f t="shared" si="37"/>
        <v>D</v>
      </c>
      <c r="BC85" s="171"/>
      <c r="BD85" s="171"/>
    </row>
    <row r="86" spans="1:56">
      <c r="A86" s="173">
        <v>82</v>
      </c>
      <c r="B86" s="181">
        <f>'SD Data P5'!A84</f>
        <v>0</v>
      </c>
      <c r="C86" s="181">
        <f>'SD Data P5'!B84</f>
        <v>0</v>
      </c>
      <c r="D86" s="181">
        <f>'SD Data P5'!C84</f>
        <v>0</v>
      </c>
      <c r="E86" s="181">
        <f>'SD Data P5'!D84</f>
        <v>0</v>
      </c>
      <c r="F86" s="181">
        <f>'SD Data P5'!E84</f>
        <v>0</v>
      </c>
      <c r="G86" s="181">
        <f>'SD Data P5'!F84</f>
        <v>0</v>
      </c>
      <c r="H86" s="181">
        <f>'SD Data P5'!G84</f>
        <v>0</v>
      </c>
      <c r="I86" s="182">
        <f>'SD Data P5'!H84</f>
        <v>0</v>
      </c>
      <c r="J86" s="174"/>
      <c r="K86" s="174"/>
      <c r="L86" s="174"/>
      <c r="M86" s="183">
        <f t="shared" si="22"/>
        <v>0</v>
      </c>
      <c r="N86" s="174"/>
      <c r="O86" s="183">
        <f t="shared" si="23"/>
        <v>0</v>
      </c>
      <c r="P86" s="174"/>
      <c r="Q86" s="183">
        <f t="shared" si="24"/>
        <v>0</v>
      </c>
      <c r="R86" s="174"/>
      <c r="S86" s="174"/>
      <c r="T86" s="174"/>
      <c r="U86" s="183">
        <f t="shared" si="25"/>
        <v>0</v>
      </c>
      <c r="V86" s="174"/>
      <c r="W86" s="183">
        <f t="shared" si="26"/>
        <v>0</v>
      </c>
      <c r="X86" s="174"/>
      <c r="Y86" s="183">
        <f t="shared" si="27"/>
        <v>0</v>
      </c>
      <c r="Z86" s="170" t="s">
        <v>92</v>
      </c>
      <c r="AA86" s="175"/>
      <c r="AB86" s="175"/>
      <c r="AC86" s="175"/>
      <c r="AD86" s="183">
        <f t="shared" si="28"/>
        <v>0</v>
      </c>
      <c r="AE86" s="175"/>
      <c r="AF86" s="183">
        <f t="shared" si="29"/>
        <v>0</v>
      </c>
      <c r="AG86" s="175"/>
      <c r="AH86" s="183">
        <f t="shared" si="30"/>
        <v>0</v>
      </c>
      <c r="AI86" s="170" t="s">
        <v>93</v>
      </c>
      <c r="AJ86" s="168"/>
      <c r="AK86" s="168"/>
      <c r="AL86" s="168"/>
      <c r="AM86" s="183">
        <f t="shared" si="31"/>
        <v>0</v>
      </c>
      <c r="AN86" s="168"/>
      <c r="AO86" s="183">
        <f t="shared" si="32"/>
        <v>0</v>
      </c>
      <c r="AP86" s="168"/>
      <c r="AQ86" s="183">
        <f t="shared" si="33"/>
        <v>0</v>
      </c>
      <c r="AR86" s="172" t="s">
        <v>94</v>
      </c>
      <c r="AS86" s="168"/>
      <c r="AT86" s="168"/>
      <c r="AU86" s="168"/>
      <c r="AV86" s="184">
        <f t="shared" si="34"/>
        <v>0</v>
      </c>
      <c r="AW86" s="168"/>
      <c r="AX86" s="184">
        <f t="shared" si="35"/>
        <v>0</v>
      </c>
      <c r="AY86" s="168"/>
      <c r="AZ86" s="184">
        <f t="shared" si="36"/>
        <v>0</v>
      </c>
      <c r="BA86" s="168"/>
      <c r="BB86" s="184" t="str">
        <f t="shared" si="37"/>
        <v>D</v>
      </c>
      <c r="BC86" s="168"/>
      <c r="BD86" s="168"/>
    </row>
    <row r="87" spans="1:56">
      <c r="A87" s="173">
        <v>83</v>
      </c>
      <c r="B87" s="181">
        <f>'SD Data P5'!A85</f>
        <v>0</v>
      </c>
      <c r="C87" s="181">
        <f>'SD Data P5'!B85</f>
        <v>0</v>
      </c>
      <c r="D87" s="181">
        <f>'SD Data P5'!C85</f>
        <v>0</v>
      </c>
      <c r="E87" s="181">
        <f>'SD Data P5'!D85</f>
        <v>0</v>
      </c>
      <c r="F87" s="181">
        <f>'SD Data P5'!E85</f>
        <v>0</v>
      </c>
      <c r="G87" s="181">
        <f>'SD Data P5'!F85</f>
        <v>0</v>
      </c>
      <c r="H87" s="181">
        <f>'SD Data P5'!G85</f>
        <v>0</v>
      </c>
      <c r="I87" s="182">
        <f>'SD Data P5'!H85</f>
        <v>0</v>
      </c>
      <c r="J87" s="174"/>
      <c r="K87" s="174"/>
      <c r="L87" s="174"/>
      <c r="M87" s="183">
        <f t="shared" si="22"/>
        <v>0</v>
      </c>
      <c r="N87" s="174"/>
      <c r="O87" s="183">
        <f t="shared" si="23"/>
        <v>0</v>
      </c>
      <c r="P87" s="174"/>
      <c r="Q87" s="183">
        <f t="shared" si="24"/>
        <v>0</v>
      </c>
      <c r="R87" s="174"/>
      <c r="S87" s="174"/>
      <c r="T87" s="174"/>
      <c r="U87" s="183">
        <f t="shared" si="25"/>
        <v>0</v>
      </c>
      <c r="V87" s="174"/>
      <c r="W87" s="183">
        <f t="shared" si="26"/>
        <v>0</v>
      </c>
      <c r="X87" s="174"/>
      <c r="Y87" s="183">
        <f t="shared" si="27"/>
        <v>0</v>
      </c>
      <c r="Z87" s="170" t="s">
        <v>92</v>
      </c>
      <c r="AA87" s="171"/>
      <c r="AB87" s="171"/>
      <c r="AC87" s="171"/>
      <c r="AD87" s="183">
        <f t="shared" si="28"/>
        <v>0</v>
      </c>
      <c r="AE87" s="171"/>
      <c r="AF87" s="183">
        <f t="shared" si="29"/>
        <v>0</v>
      </c>
      <c r="AG87" s="171"/>
      <c r="AH87" s="183">
        <f t="shared" si="30"/>
        <v>0</v>
      </c>
      <c r="AI87" s="170" t="s">
        <v>93</v>
      </c>
      <c r="AJ87" s="171"/>
      <c r="AK87" s="171"/>
      <c r="AL87" s="171"/>
      <c r="AM87" s="183">
        <f t="shared" si="31"/>
        <v>0</v>
      </c>
      <c r="AN87" s="171"/>
      <c r="AO87" s="183">
        <f t="shared" si="32"/>
        <v>0</v>
      </c>
      <c r="AP87" s="171"/>
      <c r="AQ87" s="183">
        <f t="shared" si="33"/>
        <v>0</v>
      </c>
      <c r="AR87" s="172" t="s">
        <v>94</v>
      </c>
      <c r="AS87" s="171"/>
      <c r="AT87" s="171"/>
      <c r="AU87" s="171"/>
      <c r="AV87" s="184">
        <f t="shared" si="34"/>
        <v>0</v>
      </c>
      <c r="AW87" s="171"/>
      <c r="AX87" s="184">
        <f t="shared" si="35"/>
        <v>0</v>
      </c>
      <c r="AY87" s="171"/>
      <c r="AZ87" s="184">
        <f t="shared" si="36"/>
        <v>0</v>
      </c>
      <c r="BA87" s="171"/>
      <c r="BB87" s="184" t="str">
        <f t="shared" si="37"/>
        <v>D</v>
      </c>
      <c r="BC87" s="171"/>
      <c r="BD87" s="171"/>
    </row>
    <row r="88" spans="1:56">
      <c r="A88" s="173">
        <v>84</v>
      </c>
      <c r="B88" s="181">
        <f>'SD Data P5'!A86</f>
        <v>0</v>
      </c>
      <c r="C88" s="181">
        <f>'SD Data P5'!B86</f>
        <v>0</v>
      </c>
      <c r="D88" s="181">
        <f>'SD Data P5'!C86</f>
        <v>0</v>
      </c>
      <c r="E88" s="181">
        <f>'SD Data P5'!D86</f>
        <v>0</v>
      </c>
      <c r="F88" s="181">
        <f>'SD Data P5'!E86</f>
        <v>0</v>
      </c>
      <c r="G88" s="181">
        <f>'SD Data P5'!F86</f>
        <v>0</v>
      </c>
      <c r="H88" s="181">
        <f>'SD Data P5'!G86</f>
        <v>0</v>
      </c>
      <c r="I88" s="182">
        <f>'SD Data P5'!H86</f>
        <v>0</v>
      </c>
      <c r="J88" s="174"/>
      <c r="K88" s="174"/>
      <c r="L88" s="174"/>
      <c r="M88" s="183">
        <f t="shared" si="22"/>
        <v>0</v>
      </c>
      <c r="N88" s="174"/>
      <c r="O88" s="183">
        <f t="shared" si="23"/>
        <v>0</v>
      </c>
      <c r="P88" s="174"/>
      <c r="Q88" s="183">
        <f t="shared" si="24"/>
        <v>0</v>
      </c>
      <c r="R88" s="174"/>
      <c r="S88" s="174"/>
      <c r="T88" s="174"/>
      <c r="U88" s="183">
        <f t="shared" si="25"/>
        <v>0</v>
      </c>
      <c r="V88" s="174"/>
      <c r="W88" s="183">
        <f t="shared" si="26"/>
        <v>0</v>
      </c>
      <c r="X88" s="174"/>
      <c r="Y88" s="183">
        <f t="shared" si="27"/>
        <v>0</v>
      </c>
      <c r="Z88" s="170" t="s">
        <v>92</v>
      </c>
      <c r="AA88" s="175"/>
      <c r="AB88" s="175"/>
      <c r="AC88" s="175"/>
      <c r="AD88" s="183">
        <f t="shared" si="28"/>
        <v>0</v>
      </c>
      <c r="AE88" s="175"/>
      <c r="AF88" s="183">
        <f t="shared" si="29"/>
        <v>0</v>
      </c>
      <c r="AG88" s="175"/>
      <c r="AH88" s="183">
        <f t="shared" si="30"/>
        <v>0</v>
      </c>
      <c r="AI88" s="170" t="s">
        <v>93</v>
      </c>
      <c r="AJ88" s="168"/>
      <c r="AK88" s="168"/>
      <c r="AL88" s="168"/>
      <c r="AM88" s="183">
        <f t="shared" si="31"/>
        <v>0</v>
      </c>
      <c r="AN88" s="168"/>
      <c r="AO88" s="183">
        <f t="shared" si="32"/>
        <v>0</v>
      </c>
      <c r="AP88" s="168"/>
      <c r="AQ88" s="183">
        <f t="shared" si="33"/>
        <v>0</v>
      </c>
      <c r="AR88" s="172" t="s">
        <v>94</v>
      </c>
      <c r="AS88" s="168"/>
      <c r="AT88" s="168"/>
      <c r="AU88" s="168"/>
      <c r="AV88" s="184">
        <f t="shared" si="34"/>
        <v>0</v>
      </c>
      <c r="AW88" s="168"/>
      <c r="AX88" s="184">
        <f t="shared" si="35"/>
        <v>0</v>
      </c>
      <c r="AY88" s="168"/>
      <c r="AZ88" s="184">
        <f t="shared" si="36"/>
        <v>0</v>
      </c>
      <c r="BA88" s="168"/>
      <c r="BB88" s="184" t="str">
        <f t="shared" si="37"/>
        <v>D</v>
      </c>
      <c r="BC88" s="168"/>
      <c r="BD88" s="168"/>
    </row>
    <row r="89" spans="1:56">
      <c r="A89" s="173">
        <v>85</v>
      </c>
      <c r="B89" s="181">
        <f>'SD Data P5'!A87</f>
        <v>0</v>
      </c>
      <c r="C89" s="181">
        <f>'SD Data P5'!B87</f>
        <v>0</v>
      </c>
      <c r="D89" s="181">
        <f>'SD Data P5'!C87</f>
        <v>0</v>
      </c>
      <c r="E89" s="181">
        <f>'SD Data P5'!D87</f>
        <v>0</v>
      </c>
      <c r="F89" s="181">
        <f>'SD Data P5'!E87</f>
        <v>0</v>
      </c>
      <c r="G89" s="181">
        <f>'SD Data P5'!F87</f>
        <v>0</v>
      </c>
      <c r="H89" s="181">
        <f>'SD Data P5'!G87</f>
        <v>0</v>
      </c>
      <c r="I89" s="182">
        <f>'SD Data P5'!H87</f>
        <v>0</v>
      </c>
      <c r="J89" s="174"/>
      <c r="K89" s="174"/>
      <c r="L89" s="174"/>
      <c r="M89" s="183">
        <f t="shared" si="22"/>
        <v>0</v>
      </c>
      <c r="N89" s="174"/>
      <c r="O89" s="183">
        <f t="shared" si="23"/>
        <v>0</v>
      </c>
      <c r="P89" s="174"/>
      <c r="Q89" s="183">
        <f t="shared" si="24"/>
        <v>0</v>
      </c>
      <c r="R89" s="174"/>
      <c r="S89" s="174"/>
      <c r="T89" s="174"/>
      <c r="U89" s="183">
        <f t="shared" si="25"/>
        <v>0</v>
      </c>
      <c r="V89" s="174"/>
      <c r="W89" s="183">
        <f t="shared" si="26"/>
        <v>0</v>
      </c>
      <c r="X89" s="174"/>
      <c r="Y89" s="183">
        <f t="shared" si="27"/>
        <v>0</v>
      </c>
      <c r="Z89" s="170" t="s">
        <v>92</v>
      </c>
      <c r="AA89" s="171"/>
      <c r="AB89" s="171"/>
      <c r="AC89" s="171"/>
      <c r="AD89" s="183">
        <f t="shared" si="28"/>
        <v>0</v>
      </c>
      <c r="AE89" s="171"/>
      <c r="AF89" s="183">
        <f t="shared" si="29"/>
        <v>0</v>
      </c>
      <c r="AG89" s="171"/>
      <c r="AH89" s="183">
        <f t="shared" si="30"/>
        <v>0</v>
      </c>
      <c r="AI89" s="170" t="s">
        <v>93</v>
      </c>
      <c r="AJ89" s="171"/>
      <c r="AK89" s="171"/>
      <c r="AL89" s="171"/>
      <c r="AM89" s="183">
        <f t="shared" si="31"/>
        <v>0</v>
      </c>
      <c r="AN89" s="171"/>
      <c r="AO89" s="183">
        <f t="shared" si="32"/>
        <v>0</v>
      </c>
      <c r="AP89" s="171"/>
      <c r="AQ89" s="183">
        <f t="shared" si="33"/>
        <v>0</v>
      </c>
      <c r="AR89" s="172" t="s">
        <v>94</v>
      </c>
      <c r="AS89" s="171"/>
      <c r="AT89" s="171"/>
      <c r="AU89" s="171"/>
      <c r="AV89" s="184">
        <f t="shared" si="34"/>
        <v>0</v>
      </c>
      <c r="AW89" s="171"/>
      <c r="AX89" s="184">
        <f t="shared" si="35"/>
        <v>0</v>
      </c>
      <c r="AY89" s="171"/>
      <c r="AZ89" s="184">
        <f t="shared" si="36"/>
        <v>0</v>
      </c>
      <c r="BA89" s="171"/>
      <c r="BB89" s="184" t="str">
        <f t="shared" si="37"/>
        <v>D</v>
      </c>
      <c r="BC89" s="171"/>
      <c r="BD89" s="171"/>
    </row>
    <row r="90" spans="1:56">
      <c r="A90" s="173">
        <v>86</v>
      </c>
      <c r="B90" s="181">
        <f>'SD Data P5'!A88</f>
        <v>0</v>
      </c>
      <c r="C90" s="181">
        <f>'SD Data P5'!B88</f>
        <v>0</v>
      </c>
      <c r="D90" s="181">
        <f>'SD Data P5'!C88</f>
        <v>0</v>
      </c>
      <c r="E90" s="181">
        <f>'SD Data P5'!D88</f>
        <v>0</v>
      </c>
      <c r="F90" s="181">
        <f>'SD Data P5'!E88</f>
        <v>0</v>
      </c>
      <c r="G90" s="181">
        <f>'SD Data P5'!F88</f>
        <v>0</v>
      </c>
      <c r="H90" s="181">
        <f>'SD Data P5'!G88</f>
        <v>0</v>
      </c>
      <c r="I90" s="182">
        <f>'SD Data P5'!H88</f>
        <v>0</v>
      </c>
      <c r="J90" s="174"/>
      <c r="K90" s="174"/>
      <c r="L90" s="174"/>
      <c r="M90" s="183">
        <f t="shared" si="22"/>
        <v>0</v>
      </c>
      <c r="N90" s="174"/>
      <c r="O90" s="183">
        <f t="shared" si="23"/>
        <v>0</v>
      </c>
      <c r="P90" s="174"/>
      <c r="Q90" s="183">
        <f t="shared" si="24"/>
        <v>0</v>
      </c>
      <c r="R90" s="174"/>
      <c r="S90" s="174"/>
      <c r="T90" s="174"/>
      <c r="U90" s="183">
        <f t="shared" si="25"/>
        <v>0</v>
      </c>
      <c r="V90" s="174"/>
      <c r="W90" s="183">
        <f t="shared" si="26"/>
        <v>0</v>
      </c>
      <c r="X90" s="174"/>
      <c r="Y90" s="183">
        <f t="shared" si="27"/>
        <v>0</v>
      </c>
      <c r="Z90" s="170" t="s">
        <v>92</v>
      </c>
      <c r="AA90" s="175"/>
      <c r="AB90" s="175"/>
      <c r="AC90" s="175"/>
      <c r="AD90" s="183">
        <f t="shared" si="28"/>
        <v>0</v>
      </c>
      <c r="AE90" s="175"/>
      <c r="AF90" s="183">
        <f t="shared" si="29"/>
        <v>0</v>
      </c>
      <c r="AG90" s="175"/>
      <c r="AH90" s="183">
        <f t="shared" si="30"/>
        <v>0</v>
      </c>
      <c r="AI90" s="170" t="s">
        <v>93</v>
      </c>
      <c r="AJ90" s="168"/>
      <c r="AK90" s="168"/>
      <c r="AL90" s="168"/>
      <c r="AM90" s="183">
        <f t="shared" si="31"/>
        <v>0</v>
      </c>
      <c r="AN90" s="168"/>
      <c r="AO90" s="183">
        <f t="shared" si="32"/>
        <v>0</v>
      </c>
      <c r="AP90" s="168"/>
      <c r="AQ90" s="183">
        <f t="shared" si="33"/>
        <v>0</v>
      </c>
      <c r="AR90" s="172" t="s">
        <v>94</v>
      </c>
      <c r="AS90" s="168"/>
      <c r="AT90" s="168"/>
      <c r="AU90" s="168"/>
      <c r="AV90" s="184">
        <f t="shared" si="34"/>
        <v>0</v>
      </c>
      <c r="AW90" s="168"/>
      <c r="AX90" s="184">
        <f t="shared" si="35"/>
        <v>0</v>
      </c>
      <c r="AY90" s="168"/>
      <c r="AZ90" s="184">
        <f t="shared" si="36"/>
        <v>0</v>
      </c>
      <c r="BA90" s="168"/>
      <c r="BB90" s="184" t="str">
        <f t="shared" si="37"/>
        <v>D</v>
      </c>
      <c r="BC90" s="168"/>
      <c r="BD90" s="168"/>
    </row>
    <row r="91" spans="1:56">
      <c r="A91" s="173">
        <v>87</v>
      </c>
      <c r="B91" s="181">
        <f>'SD Data P5'!A89</f>
        <v>0</v>
      </c>
      <c r="C91" s="181">
        <f>'SD Data P5'!B89</f>
        <v>0</v>
      </c>
      <c r="D91" s="181">
        <f>'SD Data P5'!C89</f>
        <v>0</v>
      </c>
      <c r="E91" s="181">
        <f>'SD Data P5'!D89</f>
        <v>0</v>
      </c>
      <c r="F91" s="181">
        <f>'SD Data P5'!E89</f>
        <v>0</v>
      </c>
      <c r="G91" s="181">
        <f>'SD Data P5'!F89</f>
        <v>0</v>
      </c>
      <c r="H91" s="181">
        <f>'SD Data P5'!G89</f>
        <v>0</v>
      </c>
      <c r="I91" s="182">
        <f>'SD Data P5'!H89</f>
        <v>0</v>
      </c>
      <c r="J91" s="174"/>
      <c r="K91" s="174"/>
      <c r="L91" s="174"/>
      <c r="M91" s="183">
        <f t="shared" si="22"/>
        <v>0</v>
      </c>
      <c r="N91" s="174"/>
      <c r="O91" s="183">
        <f t="shared" si="23"/>
        <v>0</v>
      </c>
      <c r="P91" s="174"/>
      <c r="Q91" s="183">
        <f t="shared" si="24"/>
        <v>0</v>
      </c>
      <c r="R91" s="174"/>
      <c r="S91" s="174"/>
      <c r="T91" s="174"/>
      <c r="U91" s="183">
        <f t="shared" si="25"/>
        <v>0</v>
      </c>
      <c r="V91" s="174"/>
      <c r="W91" s="183">
        <f t="shared" si="26"/>
        <v>0</v>
      </c>
      <c r="X91" s="174"/>
      <c r="Y91" s="183">
        <f t="shared" si="27"/>
        <v>0</v>
      </c>
      <c r="Z91" s="170" t="s">
        <v>92</v>
      </c>
      <c r="AA91" s="171"/>
      <c r="AB91" s="171"/>
      <c r="AC91" s="171"/>
      <c r="AD91" s="183">
        <f t="shared" si="28"/>
        <v>0</v>
      </c>
      <c r="AE91" s="171"/>
      <c r="AF91" s="183">
        <f t="shared" si="29"/>
        <v>0</v>
      </c>
      <c r="AG91" s="171"/>
      <c r="AH91" s="183">
        <f t="shared" si="30"/>
        <v>0</v>
      </c>
      <c r="AI91" s="170" t="s">
        <v>93</v>
      </c>
      <c r="AJ91" s="171"/>
      <c r="AK91" s="171"/>
      <c r="AL91" s="171"/>
      <c r="AM91" s="183">
        <f t="shared" si="31"/>
        <v>0</v>
      </c>
      <c r="AN91" s="171"/>
      <c r="AO91" s="183">
        <f t="shared" si="32"/>
        <v>0</v>
      </c>
      <c r="AP91" s="171"/>
      <c r="AQ91" s="183">
        <f t="shared" si="33"/>
        <v>0</v>
      </c>
      <c r="AR91" s="172" t="s">
        <v>94</v>
      </c>
      <c r="AS91" s="171"/>
      <c r="AT91" s="171"/>
      <c r="AU91" s="171"/>
      <c r="AV91" s="184">
        <f t="shared" si="34"/>
        <v>0</v>
      </c>
      <c r="AW91" s="171"/>
      <c r="AX91" s="184">
        <f t="shared" si="35"/>
        <v>0</v>
      </c>
      <c r="AY91" s="171"/>
      <c r="AZ91" s="184">
        <f t="shared" si="36"/>
        <v>0</v>
      </c>
      <c r="BA91" s="171"/>
      <c r="BB91" s="184" t="str">
        <f t="shared" si="37"/>
        <v>D</v>
      </c>
      <c r="BC91" s="171"/>
      <c r="BD91" s="171"/>
    </row>
    <row r="92" spans="1:56">
      <c r="A92" s="173">
        <v>88</v>
      </c>
      <c r="B92" s="181">
        <f>'SD Data P5'!A90</f>
        <v>0</v>
      </c>
      <c r="C92" s="181">
        <f>'SD Data P5'!B90</f>
        <v>0</v>
      </c>
      <c r="D92" s="181">
        <f>'SD Data P5'!C90</f>
        <v>0</v>
      </c>
      <c r="E92" s="181">
        <f>'SD Data P5'!D90</f>
        <v>0</v>
      </c>
      <c r="F92" s="181">
        <f>'SD Data P5'!E90</f>
        <v>0</v>
      </c>
      <c r="G92" s="181">
        <f>'SD Data P5'!F90</f>
        <v>0</v>
      </c>
      <c r="H92" s="181">
        <f>'SD Data P5'!G90</f>
        <v>0</v>
      </c>
      <c r="I92" s="182">
        <f>'SD Data P5'!H90</f>
        <v>0</v>
      </c>
      <c r="J92" s="174"/>
      <c r="K92" s="174"/>
      <c r="L92" s="174"/>
      <c r="M92" s="183">
        <f t="shared" si="22"/>
        <v>0</v>
      </c>
      <c r="N92" s="174"/>
      <c r="O92" s="183">
        <f t="shared" si="23"/>
        <v>0</v>
      </c>
      <c r="P92" s="174"/>
      <c r="Q92" s="183">
        <f t="shared" si="24"/>
        <v>0</v>
      </c>
      <c r="R92" s="174"/>
      <c r="S92" s="174"/>
      <c r="T92" s="174"/>
      <c r="U92" s="183">
        <f t="shared" si="25"/>
        <v>0</v>
      </c>
      <c r="V92" s="174"/>
      <c r="W92" s="183">
        <f t="shared" si="26"/>
        <v>0</v>
      </c>
      <c r="X92" s="174"/>
      <c r="Y92" s="183">
        <f t="shared" si="27"/>
        <v>0</v>
      </c>
      <c r="Z92" s="170" t="s">
        <v>92</v>
      </c>
      <c r="AA92" s="175"/>
      <c r="AB92" s="175"/>
      <c r="AC92" s="175"/>
      <c r="AD92" s="183">
        <f t="shared" si="28"/>
        <v>0</v>
      </c>
      <c r="AE92" s="175"/>
      <c r="AF92" s="183">
        <f t="shared" si="29"/>
        <v>0</v>
      </c>
      <c r="AG92" s="175"/>
      <c r="AH92" s="183">
        <f t="shared" si="30"/>
        <v>0</v>
      </c>
      <c r="AI92" s="170" t="s">
        <v>93</v>
      </c>
      <c r="AJ92" s="168"/>
      <c r="AK92" s="168"/>
      <c r="AL92" s="168"/>
      <c r="AM92" s="183">
        <f t="shared" si="31"/>
        <v>0</v>
      </c>
      <c r="AN92" s="168"/>
      <c r="AO92" s="183">
        <f t="shared" si="32"/>
        <v>0</v>
      </c>
      <c r="AP92" s="168"/>
      <c r="AQ92" s="183">
        <f t="shared" si="33"/>
        <v>0</v>
      </c>
      <c r="AR92" s="172" t="s">
        <v>94</v>
      </c>
      <c r="AS92" s="168"/>
      <c r="AT92" s="168"/>
      <c r="AU92" s="168"/>
      <c r="AV92" s="184">
        <f t="shared" si="34"/>
        <v>0</v>
      </c>
      <c r="AW92" s="168"/>
      <c r="AX92" s="184">
        <f t="shared" si="35"/>
        <v>0</v>
      </c>
      <c r="AY92" s="168"/>
      <c r="AZ92" s="184">
        <f t="shared" si="36"/>
        <v>0</v>
      </c>
      <c r="BA92" s="168"/>
      <c r="BB92" s="184" t="str">
        <f t="shared" si="37"/>
        <v>D</v>
      </c>
      <c r="BC92" s="168"/>
      <c r="BD92" s="168"/>
    </row>
    <row r="93" spans="1:56">
      <c r="A93" s="173">
        <v>89</v>
      </c>
      <c r="B93" s="181">
        <f>'SD Data P5'!A91</f>
        <v>0</v>
      </c>
      <c r="C93" s="181">
        <f>'SD Data P5'!B91</f>
        <v>0</v>
      </c>
      <c r="D93" s="181">
        <f>'SD Data P5'!C91</f>
        <v>0</v>
      </c>
      <c r="E93" s="181">
        <f>'SD Data P5'!D91</f>
        <v>0</v>
      </c>
      <c r="F93" s="181">
        <f>'SD Data P5'!E91</f>
        <v>0</v>
      </c>
      <c r="G93" s="181">
        <f>'SD Data P5'!F91</f>
        <v>0</v>
      </c>
      <c r="H93" s="181">
        <f>'SD Data P5'!G91</f>
        <v>0</v>
      </c>
      <c r="I93" s="182">
        <f>'SD Data P5'!H91</f>
        <v>0</v>
      </c>
      <c r="J93" s="174"/>
      <c r="K93" s="174"/>
      <c r="L93" s="174"/>
      <c r="M93" s="183">
        <f t="shared" si="22"/>
        <v>0</v>
      </c>
      <c r="N93" s="174"/>
      <c r="O93" s="183">
        <f t="shared" si="23"/>
        <v>0</v>
      </c>
      <c r="P93" s="174"/>
      <c r="Q93" s="183">
        <f t="shared" si="24"/>
        <v>0</v>
      </c>
      <c r="R93" s="174"/>
      <c r="S93" s="174"/>
      <c r="T93" s="174"/>
      <c r="U93" s="183">
        <f t="shared" si="25"/>
        <v>0</v>
      </c>
      <c r="V93" s="174"/>
      <c r="W93" s="183">
        <f t="shared" si="26"/>
        <v>0</v>
      </c>
      <c r="X93" s="174"/>
      <c r="Y93" s="183">
        <f t="shared" si="27"/>
        <v>0</v>
      </c>
      <c r="Z93" s="170" t="s">
        <v>92</v>
      </c>
      <c r="AA93" s="171"/>
      <c r="AB93" s="171"/>
      <c r="AC93" s="171"/>
      <c r="AD93" s="183">
        <f t="shared" si="28"/>
        <v>0</v>
      </c>
      <c r="AE93" s="171"/>
      <c r="AF93" s="183">
        <f t="shared" si="29"/>
        <v>0</v>
      </c>
      <c r="AG93" s="171"/>
      <c r="AH93" s="183">
        <f t="shared" si="30"/>
        <v>0</v>
      </c>
      <c r="AI93" s="170" t="s">
        <v>93</v>
      </c>
      <c r="AJ93" s="171"/>
      <c r="AK93" s="171"/>
      <c r="AL93" s="171"/>
      <c r="AM93" s="183">
        <f t="shared" si="31"/>
        <v>0</v>
      </c>
      <c r="AN93" s="171"/>
      <c r="AO93" s="183">
        <f t="shared" si="32"/>
        <v>0</v>
      </c>
      <c r="AP93" s="171"/>
      <c r="AQ93" s="183">
        <f t="shared" si="33"/>
        <v>0</v>
      </c>
      <c r="AR93" s="172" t="s">
        <v>94</v>
      </c>
      <c r="AS93" s="171"/>
      <c r="AT93" s="171"/>
      <c r="AU93" s="171"/>
      <c r="AV93" s="184">
        <f t="shared" si="34"/>
        <v>0</v>
      </c>
      <c r="AW93" s="171"/>
      <c r="AX93" s="184">
        <f t="shared" si="35"/>
        <v>0</v>
      </c>
      <c r="AY93" s="171"/>
      <c r="AZ93" s="184">
        <f t="shared" si="36"/>
        <v>0</v>
      </c>
      <c r="BA93" s="171"/>
      <c r="BB93" s="184" t="str">
        <f t="shared" si="37"/>
        <v>D</v>
      </c>
      <c r="BC93" s="171"/>
      <c r="BD93" s="171"/>
    </row>
    <row r="94" spans="1:56">
      <c r="A94" s="173">
        <v>90</v>
      </c>
      <c r="B94" s="181">
        <f>'SD Data P5'!A92</f>
        <v>0</v>
      </c>
      <c r="C94" s="181">
        <f>'SD Data P5'!B92</f>
        <v>0</v>
      </c>
      <c r="D94" s="181">
        <f>'SD Data P5'!C92</f>
        <v>0</v>
      </c>
      <c r="E94" s="181">
        <f>'SD Data P5'!D92</f>
        <v>0</v>
      </c>
      <c r="F94" s="181">
        <f>'SD Data P5'!E92</f>
        <v>0</v>
      </c>
      <c r="G94" s="181">
        <f>'SD Data P5'!F92</f>
        <v>0</v>
      </c>
      <c r="H94" s="181">
        <f>'SD Data P5'!G92</f>
        <v>0</v>
      </c>
      <c r="I94" s="182">
        <f>'SD Data P5'!H92</f>
        <v>0</v>
      </c>
      <c r="J94" s="174"/>
      <c r="K94" s="174"/>
      <c r="L94" s="174"/>
      <c r="M94" s="183">
        <f t="shared" si="22"/>
        <v>0</v>
      </c>
      <c r="N94" s="174"/>
      <c r="O94" s="183">
        <f t="shared" si="23"/>
        <v>0</v>
      </c>
      <c r="P94" s="174"/>
      <c r="Q94" s="183">
        <f t="shared" si="24"/>
        <v>0</v>
      </c>
      <c r="R94" s="174"/>
      <c r="S94" s="174"/>
      <c r="T94" s="174"/>
      <c r="U94" s="183">
        <f t="shared" si="25"/>
        <v>0</v>
      </c>
      <c r="V94" s="174"/>
      <c r="W94" s="183">
        <f t="shared" si="26"/>
        <v>0</v>
      </c>
      <c r="X94" s="174"/>
      <c r="Y94" s="183">
        <f t="shared" si="27"/>
        <v>0</v>
      </c>
      <c r="Z94" s="170" t="s">
        <v>92</v>
      </c>
      <c r="AA94" s="175"/>
      <c r="AB94" s="175"/>
      <c r="AC94" s="175"/>
      <c r="AD94" s="183">
        <f t="shared" si="28"/>
        <v>0</v>
      </c>
      <c r="AE94" s="175"/>
      <c r="AF94" s="183">
        <f t="shared" si="29"/>
        <v>0</v>
      </c>
      <c r="AG94" s="175"/>
      <c r="AH94" s="183">
        <f t="shared" si="30"/>
        <v>0</v>
      </c>
      <c r="AI94" s="170" t="s">
        <v>93</v>
      </c>
      <c r="AJ94" s="168"/>
      <c r="AK94" s="168"/>
      <c r="AL94" s="168"/>
      <c r="AM94" s="183">
        <f t="shared" si="31"/>
        <v>0</v>
      </c>
      <c r="AN94" s="168"/>
      <c r="AO94" s="183">
        <f t="shared" si="32"/>
        <v>0</v>
      </c>
      <c r="AP94" s="168"/>
      <c r="AQ94" s="183">
        <f t="shared" si="33"/>
        <v>0</v>
      </c>
      <c r="AR94" s="172" t="s">
        <v>94</v>
      </c>
      <c r="AS94" s="168"/>
      <c r="AT94" s="168"/>
      <c r="AU94" s="168"/>
      <c r="AV94" s="184">
        <f t="shared" si="34"/>
        <v>0</v>
      </c>
      <c r="AW94" s="168"/>
      <c r="AX94" s="184">
        <f t="shared" si="35"/>
        <v>0</v>
      </c>
      <c r="AY94" s="168"/>
      <c r="AZ94" s="184">
        <f t="shared" si="36"/>
        <v>0</v>
      </c>
      <c r="BA94" s="168"/>
      <c r="BB94" s="184" t="str">
        <f t="shared" si="37"/>
        <v>D</v>
      </c>
      <c r="BC94" s="168"/>
      <c r="BD94" s="168"/>
    </row>
    <row r="95" spans="1:56">
      <c r="A95" s="173">
        <v>91</v>
      </c>
      <c r="B95" s="181">
        <f>'SD Data P5'!A93</f>
        <v>0</v>
      </c>
      <c r="C95" s="181">
        <f>'SD Data P5'!B93</f>
        <v>0</v>
      </c>
      <c r="D95" s="181">
        <f>'SD Data P5'!C93</f>
        <v>0</v>
      </c>
      <c r="E95" s="181">
        <f>'SD Data P5'!D93</f>
        <v>0</v>
      </c>
      <c r="F95" s="181">
        <f>'SD Data P5'!E93</f>
        <v>0</v>
      </c>
      <c r="G95" s="181">
        <f>'SD Data P5'!F93</f>
        <v>0</v>
      </c>
      <c r="H95" s="181">
        <f>'SD Data P5'!G93</f>
        <v>0</v>
      </c>
      <c r="I95" s="182">
        <f>'SD Data P5'!H93</f>
        <v>0</v>
      </c>
      <c r="J95" s="174"/>
      <c r="K95" s="174"/>
      <c r="L95" s="174"/>
      <c r="M95" s="183">
        <f t="shared" si="22"/>
        <v>0</v>
      </c>
      <c r="N95" s="174"/>
      <c r="O95" s="183">
        <f t="shared" si="23"/>
        <v>0</v>
      </c>
      <c r="P95" s="174"/>
      <c r="Q95" s="183">
        <f t="shared" si="24"/>
        <v>0</v>
      </c>
      <c r="R95" s="174"/>
      <c r="S95" s="174"/>
      <c r="T95" s="174"/>
      <c r="U95" s="183">
        <f t="shared" si="25"/>
        <v>0</v>
      </c>
      <c r="V95" s="174"/>
      <c r="W95" s="183">
        <f t="shared" si="26"/>
        <v>0</v>
      </c>
      <c r="X95" s="174"/>
      <c r="Y95" s="183">
        <f t="shared" si="27"/>
        <v>0</v>
      </c>
      <c r="Z95" s="170" t="s">
        <v>92</v>
      </c>
      <c r="AA95" s="171"/>
      <c r="AB95" s="171"/>
      <c r="AC95" s="171"/>
      <c r="AD95" s="183">
        <f t="shared" si="28"/>
        <v>0</v>
      </c>
      <c r="AE95" s="171"/>
      <c r="AF95" s="183">
        <f t="shared" si="29"/>
        <v>0</v>
      </c>
      <c r="AG95" s="171"/>
      <c r="AH95" s="183">
        <f t="shared" si="30"/>
        <v>0</v>
      </c>
      <c r="AI95" s="170" t="s">
        <v>93</v>
      </c>
      <c r="AJ95" s="171"/>
      <c r="AK95" s="171"/>
      <c r="AL95" s="171"/>
      <c r="AM95" s="183">
        <f t="shared" si="31"/>
        <v>0</v>
      </c>
      <c r="AN95" s="171"/>
      <c r="AO95" s="183">
        <f t="shared" si="32"/>
        <v>0</v>
      </c>
      <c r="AP95" s="171"/>
      <c r="AQ95" s="183">
        <f t="shared" si="33"/>
        <v>0</v>
      </c>
      <c r="AR95" s="172" t="s">
        <v>94</v>
      </c>
      <c r="AS95" s="171"/>
      <c r="AT95" s="171"/>
      <c r="AU95" s="171"/>
      <c r="AV95" s="184">
        <f t="shared" si="34"/>
        <v>0</v>
      </c>
      <c r="AW95" s="171"/>
      <c r="AX95" s="184">
        <f t="shared" si="35"/>
        <v>0</v>
      </c>
      <c r="AY95" s="171"/>
      <c r="AZ95" s="184">
        <f t="shared" si="36"/>
        <v>0</v>
      </c>
      <c r="BA95" s="171"/>
      <c r="BB95" s="184" t="str">
        <f t="shared" si="37"/>
        <v>D</v>
      </c>
      <c r="BC95" s="171"/>
      <c r="BD95" s="171"/>
    </row>
    <row r="96" spans="1:56">
      <c r="A96" s="173">
        <v>92</v>
      </c>
      <c r="B96" s="181">
        <f>'SD Data P5'!A94</f>
        <v>0</v>
      </c>
      <c r="C96" s="181">
        <f>'SD Data P5'!B94</f>
        <v>0</v>
      </c>
      <c r="D96" s="181">
        <f>'SD Data P5'!C94</f>
        <v>0</v>
      </c>
      <c r="E96" s="181">
        <f>'SD Data P5'!D94</f>
        <v>0</v>
      </c>
      <c r="F96" s="181">
        <f>'SD Data P5'!E94</f>
        <v>0</v>
      </c>
      <c r="G96" s="181">
        <f>'SD Data P5'!F94</f>
        <v>0</v>
      </c>
      <c r="H96" s="181">
        <f>'SD Data P5'!G94</f>
        <v>0</v>
      </c>
      <c r="I96" s="182">
        <f>'SD Data P5'!H94</f>
        <v>0</v>
      </c>
      <c r="J96" s="174"/>
      <c r="K96" s="174"/>
      <c r="L96" s="174"/>
      <c r="M96" s="183">
        <f t="shared" si="22"/>
        <v>0</v>
      </c>
      <c r="N96" s="174"/>
      <c r="O96" s="183">
        <f t="shared" si="23"/>
        <v>0</v>
      </c>
      <c r="P96" s="174"/>
      <c r="Q96" s="183">
        <f t="shared" si="24"/>
        <v>0</v>
      </c>
      <c r="R96" s="174"/>
      <c r="S96" s="174"/>
      <c r="T96" s="174"/>
      <c r="U96" s="183">
        <f t="shared" si="25"/>
        <v>0</v>
      </c>
      <c r="V96" s="174"/>
      <c r="W96" s="183">
        <f t="shared" si="26"/>
        <v>0</v>
      </c>
      <c r="X96" s="174"/>
      <c r="Y96" s="183">
        <f t="shared" si="27"/>
        <v>0</v>
      </c>
      <c r="Z96" s="170" t="s">
        <v>92</v>
      </c>
      <c r="AA96" s="175"/>
      <c r="AB96" s="175"/>
      <c r="AC96" s="175"/>
      <c r="AD96" s="183">
        <f t="shared" si="28"/>
        <v>0</v>
      </c>
      <c r="AE96" s="175"/>
      <c r="AF96" s="183">
        <f t="shared" si="29"/>
        <v>0</v>
      </c>
      <c r="AG96" s="175"/>
      <c r="AH96" s="183">
        <f t="shared" si="30"/>
        <v>0</v>
      </c>
      <c r="AI96" s="170" t="s">
        <v>93</v>
      </c>
      <c r="AJ96" s="168"/>
      <c r="AK96" s="168"/>
      <c r="AL96" s="168"/>
      <c r="AM96" s="183">
        <f t="shared" si="31"/>
        <v>0</v>
      </c>
      <c r="AN96" s="168"/>
      <c r="AO96" s="183">
        <f t="shared" si="32"/>
        <v>0</v>
      </c>
      <c r="AP96" s="168"/>
      <c r="AQ96" s="183">
        <f t="shared" si="33"/>
        <v>0</v>
      </c>
      <c r="AR96" s="172" t="s">
        <v>94</v>
      </c>
      <c r="AS96" s="168"/>
      <c r="AT96" s="168"/>
      <c r="AU96" s="168"/>
      <c r="AV96" s="184">
        <f t="shared" si="34"/>
        <v>0</v>
      </c>
      <c r="AW96" s="168"/>
      <c r="AX96" s="184">
        <f t="shared" si="35"/>
        <v>0</v>
      </c>
      <c r="AY96" s="168"/>
      <c r="AZ96" s="184">
        <f t="shared" si="36"/>
        <v>0</v>
      </c>
      <c r="BA96" s="168"/>
      <c r="BB96" s="184" t="str">
        <f t="shared" si="37"/>
        <v>D</v>
      </c>
      <c r="BC96" s="168"/>
      <c r="BD96" s="168"/>
    </row>
    <row r="97" spans="1:56">
      <c r="A97" s="173">
        <v>93</v>
      </c>
      <c r="B97" s="181">
        <f>'SD Data P5'!A95</f>
        <v>0</v>
      </c>
      <c r="C97" s="181">
        <f>'SD Data P5'!B95</f>
        <v>0</v>
      </c>
      <c r="D97" s="181">
        <f>'SD Data P5'!C95</f>
        <v>0</v>
      </c>
      <c r="E97" s="181">
        <f>'SD Data P5'!D95</f>
        <v>0</v>
      </c>
      <c r="F97" s="181">
        <f>'SD Data P5'!E95</f>
        <v>0</v>
      </c>
      <c r="G97" s="181">
        <f>'SD Data P5'!F95</f>
        <v>0</v>
      </c>
      <c r="H97" s="181">
        <f>'SD Data P5'!G95</f>
        <v>0</v>
      </c>
      <c r="I97" s="182">
        <f>'SD Data P5'!H95</f>
        <v>0</v>
      </c>
      <c r="J97" s="174"/>
      <c r="K97" s="174"/>
      <c r="L97" s="174"/>
      <c r="M97" s="183">
        <f t="shared" si="22"/>
        <v>0</v>
      </c>
      <c r="N97" s="174"/>
      <c r="O97" s="183">
        <f t="shared" si="23"/>
        <v>0</v>
      </c>
      <c r="P97" s="174"/>
      <c r="Q97" s="183">
        <f t="shared" si="24"/>
        <v>0</v>
      </c>
      <c r="R97" s="174"/>
      <c r="S97" s="174"/>
      <c r="T97" s="174"/>
      <c r="U97" s="183">
        <f t="shared" si="25"/>
        <v>0</v>
      </c>
      <c r="V97" s="174"/>
      <c r="W97" s="183">
        <f t="shared" si="26"/>
        <v>0</v>
      </c>
      <c r="X97" s="174"/>
      <c r="Y97" s="183">
        <f t="shared" si="27"/>
        <v>0</v>
      </c>
      <c r="Z97" s="170" t="s">
        <v>92</v>
      </c>
      <c r="AA97" s="171"/>
      <c r="AB97" s="171"/>
      <c r="AC97" s="171"/>
      <c r="AD97" s="183">
        <f t="shared" si="28"/>
        <v>0</v>
      </c>
      <c r="AE97" s="171"/>
      <c r="AF97" s="183">
        <f t="shared" si="29"/>
        <v>0</v>
      </c>
      <c r="AG97" s="171"/>
      <c r="AH97" s="183">
        <f t="shared" si="30"/>
        <v>0</v>
      </c>
      <c r="AI97" s="170" t="s">
        <v>93</v>
      </c>
      <c r="AJ97" s="171"/>
      <c r="AK97" s="171"/>
      <c r="AL97" s="171"/>
      <c r="AM97" s="183">
        <f t="shared" si="31"/>
        <v>0</v>
      </c>
      <c r="AN97" s="171"/>
      <c r="AO97" s="183">
        <f t="shared" si="32"/>
        <v>0</v>
      </c>
      <c r="AP97" s="171"/>
      <c r="AQ97" s="183">
        <f t="shared" si="33"/>
        <v>0</v>
      </c>
      <c r="AR97" s="172" t="s">
        <v>94</v>
      </c>
      <c r="AS97" s="171"/>
      <c r="AT97" s="171"/>
      <c r="AU97" s="171"/>
      <c r="AV97" s="184">
        <f t="shared" si="34"/>
        <v>0</v>
      </c>
      <c r="AW97" s="171"/>
      <c r="AX97" s="184">
        <f t="shared" si="35"/>
        <v>0</v>
      </c>
      <c r="AY97" s="171"/>
      <c r="AZ97" s="184">
        <f t="shared" si="36"/>
        <v>0</v>
      </c>
      <c r="BA97" s="171"/>
      <c r="BB97" s="184" t="str">
        <f t="shared" si="37"/>
        <v>D</v>
      </c>
      <c r="BC97" s="171"/>
      <c r="BD97" s="171"/>
    </row>
    <row r="98" spans="1:56">
      <c r="A98" s="173">
        <v>94</v>
      </c>
      <c r="B98" s="181">
        <f>'SD Data P5'!A96</f>
        <v>0</v>
      </c>
      <c r="C98" s="181">
        <f>'SD Data P5'!B96</f>
        <v>0</v>
      </c>
      <c r="D98" s="181">
        <f>'SD Data P5'!C96</f>
        <v>0</v>
      </c>
      <c r="E98" s="181">
        <f>'SD Data P5'!D96</f>
        <v>0</v>
      </c>
      <c r="F98" s="181">
        <f>'SD Data P5'!E96</f>
        <v>0</v>
      </c>
      <c r="G98" s="181">
        <f>'SD Data P5'!F96</f>
        <v>0</v>
      </c>
      <c r="H98" s="181">
        <f>'SD Data P5'!G96</f>
        <v>0</v>
      </c>
      <c r="I98" s="182">
        <f>'SD Data P5'!H96</f>
        <v>0</v>
      </c>
      <c r="J98" s="174"/>
      <c r="K98" s="174"/>
      <c r="L98" s="174"/>
      <c r="M98" s="183">
        <f t="shared" si="22"/>
        <v>0</v>
      </c>
      <c r="N98" s="174"/>
      <c r="O98" s="183">
        <f t="shared" si="23"/>
        <v>0</v>
      </c>
      <c r="P98" s="174"/>
      <c r="Q98" s="183">
        <f t="shared" si="24"/>
        <v>0</v>
      </c>
      <c r="R98" s="174"/>
      <c r="S98" s="174"/>
      <c r="T98" s="174"/>
      <c r="U98" s="183">
        <f t="shared" si="25"/>
        <v>0</v>
      </c>
      <c r="V98" s="174"/>
      <c r="W98" s="183">
        <f t="shared" si="26"/>
        <v>0</v>
      </c>
      <c r="X98" s="174"/>
      <c r="Y98" s="183">
        <f t="shared" si="27"/>
        <v>0</v>
      </c>
      <c r="Z98" s="170" t="s">
        <v>92</v>
      </c>
      <c r="AA98" s="175"/>
      <c r="AB98" s="175"/>
      <c r="AC98" s="175"/>
      <c r="AD98" s="183">
        <f t="shared" si="28"/>
        <v>0</v>
      </c>
      <c r="AE98" s="175"/>
      <c r="AF98" s="183">
        <f t="shared" si="29"/>
        <v>0</v>
      </c>
      <c r="AG98" s="175"/>
      <c r="AH98" s="183">
        <f t="shared" si="30"/>
        <v>0</v>
      </c>
      <c r="AI98" s="170" t="s">
        <v>93</v>
      </c>
      <c r="AJ98" s="168"/>
      <c r="AK98" s="168"/>
      <c r="AL98" s="168"/>
      <c r="AM98" s="183">
        <f t="shared" si="31"/>
        <v>0</v>
      </c>
      <c r="AN98" s="168"/>
      <c r="AO98" s="183">
        <f t="shared" si="32"/>
        <v>0</v>
      </c>
      <c r="AP98" s="168"/>
      <c r="AQ98" s="183">
        <f t="shared" si="33"/>
        <v>0</v>
      </c>
      <c r="AR98" s="172" t="s">
        <v>94</v>
      </c>
      <c r="AS98" s="168"/>
      <c r="AT98" s="168"/>
      <c r="AU98" s="168"/>
      <c r="AV98" s="184">
        <f t="shared" si="34"/>
        <v>0</v>
      </c>
      <c r="AW98" s="168"/>
      <c r="AX98" s="184">
        <f t="shared" si="35"/>
        <v>0</v>
      </c>
      <c r="AY98" s="168"/>
      <c r="AZ98" s="184">
        <f t="shared" si="36"/>
        <v>0</v>
      </c>
      <c r="BA98" s="168"/>
      <c r="BB98" s="184" t="str">
        <f t="shared" si="37"/>
        <v>D</v>
      </c>
      <c r="BC98" s="168"/>
      <c r="BD98" s="168"/>
    </row>
    <row r="99" spans="1:56">
      <c r="A99" s="173">
        <v>95</v>
      </c>
      <c r="B99" s="181">
        <f>'SD Data P5'!A97</f>
        <v>0</v>
      </c>
      <c r="C99" s="181">
        <f>'SD Data P5'!B97</f>
        <v>0</v>
      </c>
      <c r="D99" s="181">
        <f>'SD Data P5'!C97</f>
        <v>0</v>
      </c>
      <c r="E99" s="181">
        <f>'SD Data P5'!D97</f>
        <v>0</v>
      </c>
      <c r="F99" s="181">
        <f>'SD Data P5'!E97</f>
        <v>0</v>
      </c>
      <c r="G99" s="181">
        <f>'SD Data P5'!F97</f>
        <v>0</v>
      </c>
      <c r="H99" s="181">
        <f>'SD Data P5'!G97</f>
        <v>0</v>
      </c>
      <c r="I99" s="182">
        <f>'SD Data P5'!H97</f>
        <v>0</v>
      </c>
      <c r="J99" s="174"/>
      <c r="K99" s="174"/>
      <c r="L99" s="174"/>
      <c r="M99" s="183">
        <f t="shared" si="22"/>
        <v>0</v>
      </c>
      <c r="N99" s="174"/>
      <c r="O99" s="183">
        <f t="shared" si="23"/>
        <v>0</v>
      </c>
      <c r="P99" s="174"/>
      <c r="Q99" s="183">
        <f t="shared" si="24"/>
        <v>0</v>
      </c>
      <c r="R99" s="174"/>
      <c r="S99" s="174"/>
      <c r="T99" s="174"/>
      <c r="U99" s="183">
        <f t="shared" si="25"/>
        <v>0</v>
      </c>
      <c r="V99" s="174"/>
      <c r="W99" s="183">
        <f t="shared" si="26"/>
        <v>0</v>
      </c>
      <c r="X99" s="174"/>
      <c r="Y99" s="183">
        <f t="shared" si="27"/>
        <v>0</v>
      </c>
      <c r="Z99" s="170" t="s">
        <v>92</v>
      </c>
      <c r="AA99" s="171"/>
      <c r="AB99" s="171"/>
      <c r="AC99" s="171"/>
      <c r="AD99" s="183">
        <f t="shared" si="28"/>
        <v>0</v>
      </c>
      <c r="AE99" s="171"/>
      <c r="AF99" s="183">
        <f t="shared" si="29"/>
        <v>0</v>
      </c>
      <c r="AG99" s="171"/>
      <c r="AH99" s="183">
        <f t="shared" si="30"/>
        <v>0</v>
      </c>
      <c r="AI99" s="170" t="s">
        <v>93</v>
      </c>
      <c r="AJ99" s="171"/>
      <c r="AK99" s="171"/>
      <c r="AL99" s="171"/>
      <c r="AM99" s="183">
        <f t="shared" si="31"/>
        <v>0</v>
      </c>
      <c r="AN99" s="171"/>
      <c r="AO99" s="183">
        <f t="shared" si="32"/>
        <v>0</v>
      </c>
      <c r="AP99" s="171"/>
      <c r="AQ99" s="183">
        <f t="shared" si="33"/>
        <v>0</v>
      </c>
      <c r="AR99" s="172" t="s">
        <v>94</v>
      </c>
      <c r="AS99" s="171"/>
      <c r="AT99" s="171"/>
      <c r="AU99" s="171"/>
      <c r="AV99" s="184">
        <f t="shared" si="34"/>
        <v>0</v>
      </c>
      <c r="AW99" s="171"/>
      <c r="AX99" s="184">
        <f t="shared" si="35"/>
        <v>0</v>
      </c>
      <c r="AY99" s="171"/>
      <c r="AZ99" s="184">
        <f t="shared" si="36"/>
        <v>0</v>
      </c>
      <c r="BA99" s="171"/>
      <c r="BB99" s="184" t="str">
        <f t="shared" si="37"/>
        <v>D</v>
      </c>
      <c r="BC99" s="171"/>
      <c r="BD99" s="171"/>
    </row>
    <row r="100" spans="1:56">
      <c r="A100" s="173">
        <v>96</v>
      </c>
      <c r="B100" s="181">
        <f>'SD Data P5'!A98</f>
        <v>0</v>
      </c>
      <c r="C100" s="181">
        <f>'SD Data P5'!B98</f>
        <v>0</v>
      </c>
      <c r="D100" s="181">
        <f>'SD Data P5'!C98</f>
        <v>0</v>
      </c>
      <c r="E100" s="181">
        <f>'SD Data P5'!D98</f>
        <v>0</v>
      </c>
      <c r="F100" s="181">
        <f>'SD Data P5'!E98</f>
        <v>0</v>
      </c>
      <c r="G100" s="181">
        <f>'SD Data P5'!F98</f>
        <v>0</v>
      </c>
      <c r="H100" s="181">
        <f>'SD Data P5'!G98</f>
        <v>0</v>
      </c>
      <c r="I100" s="182">
        <f>'SD Data P5'!H98</f>
        <v>0</v>
      </c>
      <c r="J100" s="174"/>
      <c r="K100" s="174"/>
      <c r="L100" s="174"/>
      <c r="M100" s="183">
        <f t="shared" si="22"/>
        <v>0</v>
      </c>
      <c r="N100" s="174"/>
      <c r="O100" s="183">
        <f t="shared" si="23"/>
        <v>0</v>
      </c>
      <c r="P100" s="174"/>
      <c r="Q100" s="183">
        <f t="shared" si="24"/>
        <v>0</v>
      </c>
      <c r="R100" s="174"/>
      <c r="S100" s="174"/>
      <c r="T100" s="174"/>
      <c r="U100" s="183">
        <f t="shared" si="25"/>
        <v>0</v>
      </c>
      <c r="V100" s="174"/>
      <c r="W100" s="183">
        <f t="shared" si="26"/>
        <v>0</v>
      </c>
      <c r="X100" s="174"/>
      <c r="Y100" s="183">
        <f t="shared" si="27"/>
        <v>0</v>
      </c>
      <c r="Z100" s="170" t="s">
        <v>92</v>
      </c>
      <c r="AA100" s="175"/>
      <c r="AB100" s="175"/>
      <c r="AC100" s="175"/>
      <c r="AD100" s="183">
        <f t="shared" si="28"/>
        <v>0</v>
      </c>
      <c r="AE100" s="175"/>
      <c r="AF100" s="183">
        <f t="shared" si="29"/>
        <v>0</v>
      </c>
      <c r="AG100" s="175"/>
      <c r="AH100" s="183">
        <f t="shared" si="30"/>
        <v>0</v>
      </c>
      <c r="AI100" s="170" t="s">
        <v>93</v>
      </c>
      <c r="AJ100" s="168"/>
      <c r="AK100" s="168"/>
      <c r="AL100" s="168"/>
      <c r="AM100" s="183">
        <f t="shared" si="31"/>
        <v>0</v>
      </c>
      <c r="AN100" s="168"/>
      <c r="AO100" s="183">
        <f t="shared" si="32"/>
        <v>0</v>
      </c>
      <c r="AP100" s="168"/>
      <c r="AQ100" s="183">
        <f t="shared" si="33"/>
        <v>0</v>
      </c>
      <c r="AR100" s="172" t="s">
        <v>94</v>
      </c>
      <c r="AS100" s="168"/>
      <c r="AT100" s="168"/>
      <c r="AU100" s="168"/>
      <c r="AV100" s="184">
        <f t="shared" si="34"/>
        <v>0</v>
      </c>
      <c r="AW100" s="168"/>
      <c r="AX100" s="184">
        <f t="shared" si="35"/>
        <v>0</v>
      </c>
      <c r="AY100" s="168"/>
      <c r="AZ100" s="184">
        <f t="shared" si="36"/>
        <v>0</v>
      </c>
      <c r="BA100" s="168"/>
      <c r="BB100" s="184" t="str">
        <f t="shared" si="37"/>
        <v>D</v>
      </c>
      <c r="BC100" s="168"/>
      <c r="BD100" s="168"/>
    </row>
    <row r="101" spans="1:56">
      <c r="A101" s="173">
        <v>97</v>
      </c>
      <c r="B101" s="181">
        <f>'SD Data P5'!A99</f>
        <v>0</v>
      </c>
      <c r="C101" s="181">
        <f>'SD Data P5'!B99</f>
        <v>0</v>
      </c>
      <c r="D101" s="181">
        <f>'SD Data P5'!C99</f>
        <v>0</v>
      </c>
      <c r="E101" s="181">
        <f>'SD Data P5'!D99</f>
        <v>0</v>
      </c>
      <c r="F101" s="181">
        <f>'SD Data P5'!E99</f>
        <v>0</v>
      </c>
      <c r="G101" s="181">
        <f>'SD Data P5'!F99</f>
        <v>0</v>
      </c>
      <c r="H101" s="181">
        <f>'SD Data P5'!G99</f>
        <v>0</v>
      </c>
      <c r="I101" s="182">
        <f>'SD Data P5'!H99</f>
        <v>0</v>
      </c>
      <c r="J101" s="174"/>
      <c r="K101" s="174"/>
      <c r="L101" s="174"/>
      <c r="M101" s="183">
        <f t="shared" ref="M101:M132" si="38">ROUND(CEILING((SUM(J101:L101) * 20 / 30),1), 0)</f>
        <v>0</v>
      </c>
      <c r="N101" s="174"/>
      <c r="O101" s="183">
        <f t="shared" ref="O101:O132" si="39">ROUND(CEILING((N101*50/70),1),0)</f>
        <v>0</v>
      </c>
      <c r="P101" s="174"/>
      <c r="Q101" s="183">
        <f t="shared" ref="Q101:Q132" si="40">SUM(M101,O101,P101)</f>
        <v>0</v>
      </c>
      <c r="R101" s="174"/>
      <c r="S101" s="174"/>
      <c r="T101" s="174"/>
      <c r="U101" s="183">
        <f t="shared" ref="U101:U132" si="41">ROUND(CEILING((SUM(R101:T101) * 20 / 30),1), 0)</f>
        <v>0</v>
      </c>
      <c r="V101" s="174"/>
      <c r="W101" s="183">
        <f t="shared" ref="W101:W132" si="42">ROUND(CEILING((V101*50/70),1),0)</f>
        <v>0</v>
      </c>
      <c r="X101" s="174"/>
      <c r="Y101" s="183">
        <f t="shared" ref="Y101:Y132" si="43">SUM(U101,W101,X101)</f>
        <v>0</v>
      </c>
      <c r="Z101" s="170" t="s">
        <v>92</v>
      </c>
      <c r="AA101" s="171"/>
      <c r="AB101" s="171"/>
      <c r="AC101" s="171"/>
      <c r="AD101" s="183">
        <f t="shared" si="28"/>
        <v>0</v>
      </c>
      <c r="AE101" s="171"/>
      <c r="AF101" s="183">
        <f t="shared" si="29"/>
        <v>0</v>
      </c>
      <c r="AG101" s="171"/>
      <c r="AH101" s="183">
        <f t="shared" si="30"/>
        <v>0</v>
      </c>
      <c r="AI101" s="170" t="s">
        <v>93</v>
      </c>
      <c r="AJ101" s="171"/>
      <c r="AK101" s="171"/>
      <c r="AL101" s="171"/>
      <c r="AM101" s="183">
        <f t="shared" si="31"/>
        <v>0</v>
      </c>
      <c r="AN101" s="171"/>
      <c r="AO101" s="183">
        <f t="shared" si="32"/>
        <v>0</v>
      </c>
      <c r="AP101" s="171"/>
      <c r="AQ101" s="183">
        <f t="shared" si="33"/>
        <v>0</v>
      </c>
      <c r="AR101" s="172" t="s">
        <v>94</v>
      </c>
      <c r="AS101" s="171"/>
      <c r="AT101" s="171"/>
      <c r="AU101" s="171"/>
      <c r="AV101" s="184">
        <f t="shared" si="34"/>
        <v>0</v>
      </c>
      <c r="AW101" s="171"/>
      <c r="AX101" s="184">
        <f t="shared" si="35"/>
        <v>0</v>
      </c>
      <c r="AY101" s="171"/>
      <c r="AZ101" s="184">
        <f t="shared" si="36"/>
        <v>0</v>
      </c>
      <c r="BA101" s="171"/>
      <c r="BB101" s="184" t="str">
        <f t="shared" si="37"/>
        <v>D</v>
      </c>
      <c r="BC101" s="171"/>
      <c r="BD101" s="171"/>
    </row>
    <row r="102" spans="1:56">
      <c r="A102" s="173">
        <v>98</v>
      </c>
      <c r="B102" s="181">
        <f>'SD Data P5'!A100</f>
        <v>0</v>
      </c>
      <c r="C102" s="181">
        <f>'SD Data P5'!B100</f>
        <v>0</v>
      </c>
      <c r="D102" s="181">
        <f>'SD Data P5'!C100</f>
        <v>0</v>
      </c>
      <c r="E102" s="181">
        <f>'SD Data P5'!D100</f>
        <v>0</v>
      </c>
      <c r="F102" s="181">
        <f>'SD Data P5'!E100</f>
        <v>0</v>
      </c>
      <c r="G102" s="181">
        <f>'SD Data P5'!F100</f>
        <v>0</v>
      </c>
      <c r="H102" s="181">
        <f>'SD Data P5'!G100</f>
        <v>0</v>
      </c>
      <c r="I102" s="182">
        <f>'SD Data P5'!H100</f>
        <v>0</v>
      </c>
      <c r="J102" s="174"/>
      <c r="K102" s="174"/>
      <c r="L102" s="174"/>
      <c r="M102" s="183">
        <f t="shared" si="38"/>
        <v>0</v>
      </c>
      <c r="N102" s="174"/>
      <c r="O102" s="183">
        <f t="shared" si="39"/>
        <v>0</v>
      </c>
      <c r="P102" s="174"/>
      <c r="Q102" s="183">
        <f t="shared" si="40"/>
        <v>0</v>
      </c>
      <c r="R102" s="174"/>
      <c r="S102" s="174"/>
      <c r="T102" s="174"/>
      <c r="U102" s="183">
        <f t="shared" si="41"/>
        <v>0</v>
      </c>
      <c r="V102" s="174"/>
      <c r="W102" s="183">
        <f t="shared" si="42"/>
        <v>0</v>
      </c>
      <c r="X102" s="174"/>
      <c r="Y102" s="183">
        <f t="shared" si="43"/>
        <v>0</v>
      </c>
      <c r="Z102" s="170" t="s">
        <v>92</v>
      </c>
      <c r="AA102" s="175"/>
      <c r="AB102" s="175"/>
      <c r="AC102" s="175"/>
      <c r="AD102" s="183">
        <f t="shared" si="28"/>
        <v>0</v>
      </c>
      <c r="AE102" s="175"/>
      <c r="AF102" s="183">
        <f t="shared" si="29"/>
        <v>0</v>
      </c>
      <c r="AG102" s="175"/>
      <c r="AH102" s="183">
        <f t="shared" si="30"/>
        <v>0</v>
      </c>
      <c r="AI102" s="170" t="s">
        <v>93</v>
      </c>
      <c r="AJ102" s="168"/>
      <c r="AK102" s="168"/>
      <c r="AL102" s="168"/>
      <c r="AM102" s="183">
        <f t="shared" si="31"/>
        <v>0</v>
      </c>
      <c r="AN102" s="168"/>
      <c r="AO102" s="183">
        <f t="shared" si="32"/>
        <v>0</v>
      </c>
      <c r="AP102" s="168"/>
      <c r="AQ102" s="183">
        <f t="shared" si="33"/>
        <v>0</v>
      </c>
      <c r="AR102" s="172" t="s">
        <v>94</v>
      </c>
      <c r="AS102" s="168"/>
      <c r="AT102" s="168"/>
      <c r="AU102" s="168"/>
      <c r="AV102" s="184">
        <f t="shared" si="34"/>
        <v>0</v>
      </c>
      <c r="AW102" s="168"/>
      <c r="AX102" s="184">
        <f t="shared" si="35"/>
        <v>0</v>
      </c>
      <c r="AY102" s="168"/>
      <c r="AZ102" s="184">
        <f t="shared" si="36"/>
        <v>0</v>
      </c>
      <c r="BA102" s="168"/>
      <c r="BB102" s="184" t="str">
        <f t="shared" si="37"/>
        <v>D</v>
      </c>
      <c r="BC102" s="168"/>
      <c r="BD102" s="168"/>
    </row>
    <row r="103" spans="1:56">
      <c r="A103" s="173">
        <v>99</v>
      </c>
      <c r="B103" s="181">
        <f>'SD Data P5'!A101</f>
        <v>0</v>
      </c>
      <c r="C103" s="181">
        <f>'SD Data P5'!B101</f>
        <v>0</v>
      </c>
      <c r="D103" s="181">
        <f>'SD Data P5'!C101</f>
        <v>0</v>
      </c>
      <c r="E103" s="181">
        <f>'SD Data P5'!D101</f>
        <v>0</v>
      </c>
      <c r="F103" s="181">
        <f>'SD Data P5'!E101</f>
        <v>0</v>
      </c>
      <c r="G103" s="181">
        <f>'SD Data P5'!F101</f>
        <v>0</v>
      </c>
      <c r="H103" s="181">
        <f>'SD Data P5'!G101</f>
        <v>0</v>
      </c>
      <c r="I103" s="182">
        <f>'SD Data P5'!H101</f>
        <v>0</v>
      </c>
      <c r="J103" s="174"/>
      <c r="K103" s="174"/>
      <c r="L103" s="174"/>
      <c r="M103" s="183">
        <f t="shared" si="38"/>
        <v>0</v>
      </c>
      <c r="N103" s="174"/>
      <c r="O103" s="183">
        <f t="shared" si="39"/>
        <v>0</v>
      </c>
      <c r="P103" s="174"/>
      <c r="Q103" s="183">
        <f t="shared" si="40"/>
        <v>0</v>
      </c>
      <c r="R103" s="174"/>
      <c r="S103" s="174"/>
      <c r="T103" s="174"/>
      <c r="U103" s="183">
        <f t="shared" si="41"/>
        <v>0</v>
      </c>
      <c r="V103" s="174"/>
      <c r="W103" s="183">
        <f t="shared" si="42"/>
        <v>0</v>
      </c>
      <c r="X103" s="174"/>
      <c r="Y103" s="183">
        <f t="shared" si="43"/>
        <v>0</v>
      </c>
      <c r="Z103" s="170" t="s">
        <v>92</v>
      </c>
      <c r="AA103" s="171"/>
      <c r="AB103" s="171"/>
      <c r="AC103" s="171"/>
      <c r="AD103" s="183">
        <f t="shared" si="28"/>
        <v>0</v>
      </c>
      <c r="AE103" s="171"/>
      <c r="AF103" s="183">
        <f t="shared" si="29"/>
        <v>0</v>
      </c>
      <c r="AG103" s="171"/>
      <c r="AH103" s="183">
        <f t="shared" si="30"/>
        <v>0</v>
      </c>
      <c r="AI103" s="170" t="s">
        <v>93</v>
      </c>
      <c r="AJ103" s="171"/>
      <c r="AK103" s="171"/>
      <c r="AL103" s="171"/>
      <c r="AM103" s="183">
        <f t="shared" si="31"/>
        <v>0</v>
      </c>
      <c r="AN103" s="171"/>
      <c r="AO103" s="183">
        <f t="shared" si="32"/>
        <v>0</v>
      </c>
      <c r="AP103" s="171"/>
      <c r="AQ103" s="183">
        <f t="shared" si="33"/>
        <v>0</v>
      </c>
      <c r="AR103" s="172" t="s">
        <v>94</v>
      </c>
      <c r="AS103" s="171"/>
      <c r="AT103" s="171"/>
      <c r="AU103" s="171"/>
      <c r="AV103" s="184">
        <f t="shared" si="34"/>
        <v>0</v>
      </c>
      <c r="AW103" s="171"/>
      <c r="AX103" s="184">
        <f t="shared" si="35"/>
        <v>0</v>
      </c>
      <c r="AY103" s="171"/>
      <c r="AZ103" s="184">
        <f t="shared" si="36"/>
        <v>0</v>
      </c>
      <c r="BA103" s="171"/>
      <c r="BB103" s="184" t="str">
        <f t="shared" si="37"/>
        <v>D</v>
      </c>
      <c r="BC103" s="171"/>
      <c r="BD103" s="171"/>
    </row>
    <row r="104" spans="1:56">
      <c r="A104" s="173">
        <v>100</v>
      </c>
      <c r="B104" s="181">
        <f>'SD Data P5'!A102</f>
        <v>0</v>
      </c>
      <c r="C104" s="181">
        <f>'SD Data P5'!B102</f>
        <v>0</v>
      </c>
      <c r="D104" s="181">
        <f>'SD Data P5'!C102</f>
        <v>0</v>
      </c>
      <c r="E104" s="181">
        <f>'SD Data P5'!D102</f>
        <v>0</v>
      </c>
      <c r="F104" s="181">
        <f>'SD Data P5'!E102</f>
        <v>0</v>
      </c>
      <c r="G104" s="181">
        <f>'SD Data P5'!F102</f>
        <v>0</v>
      </c>
      <c r="H104" s="181">
        <f>'SD Data P5'!G102</f>
        <v>0</v>
      </c>
      <c r="I104" s="182">
        <f>'SD Data P5'!H102</f>
        <v>0</v>
      </c>
      <c r="J104" s="174"/>
      <c r="K104" s="174"/>
      <c r="L104" s="174"/>
      <c r="M104" s="183">
        <f t="shared" si="38"/>
        <v>0</v>
      </c>
      <c r="N104" s="174"/>
      <c r="O104" s="183">
        <f t="shared" si="39"/>
        <v>0</v>
      </c>
      <c r="P104" s="174"/>
      <c r="Q104" s="183">
        <f t="shared" si="40"/>
        <v>0</v>
      </c>
      <c r="R104" s="174"/>
      <c r="S104" s="174"/>
      <c r="T104" s="174"/>
      <c r="U104" s="183">
        <f t="shared" si="41"/>
        <v>0</v>
      </c>
      <c r="V104" s="174"/>
      <c r="W104" s="183">
        <f t="shared" si="42"/>
        <v>0</v>
      </c>
      <c r="X104" s="174"/>
      <c r="Y104" s="183">
        <f t="shared" si="43"/>
        <v>0</v>
      </c>
      <c r="Z104" s="170" t="s">
        <v>92</v>
      </c>
      <c r="AA104" s="175"/>
      <c r="AB104" s="175"/>
      <c r="AC104" s="175"/>
      <c r="AD104" s="183">
        <f t="shared" si="28"/>
        <v>0</v>
      </c>
      <c r="AE104" s="175"/>
      <c r="AF104" s="183">
        <f t="shared" si="29"/>
        <v>0</v>
      </c>
      <c r="AG104" s="175"/>
      <c r="AH104" s="183">
        <f t="shared" si="30"/>
        <v>0</v>
      </c>
      <c r="AI104" s="170" t="s">
        <v>93</v>
      </c>
      <c r="AJ104" s="168"/>
      <c r="AK104" s="168"/>
      <c r="AL104" s="168"/>
      <c r="AM104" s="183">
        <f t="shared" si="31"/>
        <v>0</v>
      </c>
      <c r="AN104" s="168"/>
      <c r="AO104" s="183">
        <f t="shared" si="32"/>
        <v>0</v>
      </c>
      <c r="AP104" s="168"/>
      <c r="AQ104" s="183">
        <f t="shared" si="33"/>
        <v>0</v>
      </c>
      <c r="AR104" s="172" t="s">
        <v>94</v>
      </c>
      <c r="AS104" s="168"/>
      <c r="AT104" s="168"/>
      <c r="AU104" s="168"/>
      <c r="AV104" s="184">
        <f t="shared" si="34"/>
        <v>0</v>
      </c>
      <c r="AW104" s="168"/>
      <c r="AX104" s="184">
        <f t="shared" si="35"/>
        <v>0</v>
      </c>
      <c r="AY104" s="168"/>
      <c r="AZ104" s="184">
        <f t="shared" si="36"/>
        <v>0</v>
      </c>
      <c r="BA104" s="168"/>
      <c r="BB104" s="184" t="str">
        <f t="shared" si="37"/>
        <v>D</v>
      </c>
      <c r="BC104" s="168"/>
      <c r="BD104" s="168"/>
    </row>
    <row r="105" spans="1:56">
      <c r="A105" s="173">
        <v>101</v>
      </c>
      <c r="B105" s="181">
        <f>'SD Data P5'!A103</f>
        <v>0</v>
      </c>
      <c r="C105" s="181">
        <f>'SD Data P5'!B103</f>
        <v>0</v>
      </c>
      <c r="D105" s="181">
        <f>'SD Data P5'!C103</f>
        <v>0</v>
      </c>
      <c r="E105" s="181">
        <f>'SD Data P5'!D103</f>
        <v>0</v>
      </c>
      <c r="F105" s="181">
        <f>'SD Data P5'!E103</f>
        <v>0</v>
      </c>
      <c r="G105" s="181">
        <f>'SD Data P5'!F103</f>
        <v>0</v>
      </c>
      <c r="H105" s="181">
        <f>'SD Data P5'!G103</f>
        <v>0</v>
      </c>
      <c r="I105" s="182">
        <f>'SD Data P5'!H103</f>
        <v>0</v>
      </c>
      <c r="J105" s="174"/>
      <c r="K105" s="174"/>
      <c r="L105" s="174"/>
      <c r="M105" s="183">
        <f t="shared" si="38"/>
        <v>0</v>
      </c>
      <c r="N105" s="174"/>
      <c r="O105" s="183">
        <f t="shared" si="39"/>
        <v>0</v>
      </c>
      <c r="P105" s="174"/>
      <c r="Q105" s="183">
        <f t="shared" si="40"/>
        <v>0</v>
      </c>
      <c r="R105" s="174"/>
      <c r="S105" s="174"/>
      <c r="T105" s="174"/>
      <c r="U105" s="183">
        <f t="shared" si="41"/>
        <v>0</v>
      </c>
      <c r="V105" s="174"/>
      <c r="W105" s="183">
        <f t="shared" si="42"/>
        <v>0</v>
      </c>
      <c r="X105" s="174"/>
      <c r="Y105" s="183">
        <f t="shared" si="43"/>
        <v>0</v>
      </c>
      <c r="Z105" s="170" t="s">
        <v>92</v>
      </c>
      <c r="AA105" s="171"/>
      <c r="AB105" s="171"/>
      <c r="AC105" s="171"/>
      <c r="AD105" s="183">
        <f t="shared" si="28"/>
        <v>0</v>
      </c>
      <c r="AE105" s="171"/>
      <c r="AF105" s="183">
        <f t="shared" si="29"/>
        <v>0</v>
      </c>
      <c r="AG105" s="171"/>
      <c r="AH105" s="183">
        <f t="shared" si="30"/>
        <v>0</v>
      </c>
      <c r="AI105" s="170" t="s">
        <v>93</v>
      </c>
      <c r="AJ105" s="171"/>
      <c r="AK105" s="171"/>
      <c r="AL105" s="171"/>
      <c r="AM105" s="183">
        <f t="shared" si="31"/>
        <v>0</v>
      </c>
      <c r="AN105" s="171"/>
      <c r="AO105" s="183">
        <f t="shared" si="32"/>
        <v>0</v>
      </c>
      <c r="AP105" s="171"/>
      <c r="AQ105" s="183">
        <f t="shared" si="33"/>
        <v>0</v>
      </c>
      <c r="AR105" s="172" t="s">
        <v>94</v>
      </c>
      <c r="AS105" s="171"/>
      <c r="AT105" s="171"/>
      <c r="AU105" s="171"/>
      <c r="AV105" s="184">
        <f t="shared" si="34"/>
        <v>0</v>
      </c>
      <c r="AW105" s="171"/>
      <c r="AX105" s="184">
        <f t="shared" si="35"/>
        <v>0</v>
      </c>
      <c r="AY105" s="171"/>
      <c r="AZ105" s="184">
        <f t="shared" si="36"/>
        <v>0</v>
      </c>
      <c r="BA105" s="171"/>
      <c r="BB105" s="184" t="str">
        <f t="shared" si="37"/>
        <v>D</v>
      </c>
      <c r="BC105" s="171"/>
      <c r="BD105" s="171"/>
    </row>
    <row r="106" spans="1:56">
      <c r="A106" s="173">
        <v>102</v>
      </c>
      <c r="B106" s="181">
        <f>'SD Data P5'!A104</f>
        <v>0</v>
      </c>
      <c r="C106" s="181">
        <f>'SD Data P5'!B104</f>
        <v>0</v>
      </c>
      <c r="D106" s="181">
        <f>'SD Data P5'!C104</f>
        <v>0</v>
      </c>
      <c r="E106" s="181">
        <f>'SD Data P5'!D104</f>
        <v>0</v>
      </c>
      <c r="F106" s="181">
        <f>'SD Data P5'!E104</f>
        <v>0</v>
      </c>
      <c r="G106" s="181">
        <f>'SD Data P5'!F104</f>
        <v>0</v>
      </c>
      <c r="H106" s="181">
        <f>'SD Data P5'!G104</f>
        <v>0</v>
      </c>
      <c r="I106" s="182">
        <f>'SD Data P5'!H104</f>
        <v>0</v>
      </c>
      <c r="J106" s="174"/>
      <c r="K106" s="174"/>
      <c r="L106" s="174"/>
      <c r="M106" s="183">
        <f t="shared" si="38"/>
        <v>0</v>
      </c>
      <c r="N106" s="174"/>
      <c r="O106" s="183">
        <f t="shared" si="39"/>
        <v>0</v>
      </c>
      <c r="P106" s="174"/>
      <c r="Q106" s="183">
        <f t="shared" si="40"/>
        <v>0</v>
      </c>
      <c r="R106" s="174"/>
      <c r="S106" s="174"/>
      <c r="T106" s="174"/>
      <c r="U106" s="183">
        <f t="shared" si="41"/>
        <v>0</v>
      </c>
      <c r="V106" s="174"/>
      <c r="W106" s="183">
        <f t="shared" si="42"/>
        <v>0</v>
      </c>
      <c r="X106" s="174"/>
      <c r="Y106" s="183">
        <f t="shared" si="43"/>
        <v>0</v>
      </c>
      <c r="Z106" s="170" t="s">
        <v>92</v>
      </c>
      <c r="AA106" s="175"/>
      <c r="AB106" s="175"/>
      <c r="AC106" s="175"/>
      <c r="AD106" s="183">
        <f t="shared" si="28"/>
        <v>0</v>
      </c>
      <c r="AE106" s="175"/>
      <c r="AF106" s="183">
        <f t="shared" si="29"/>
        <v>0</v>
      </c>
      <c r="AG106" s="175"/>
      <c r="AH106" s="183">
        <f t="shared" si="30"/>
        <v>0</v>
      </c>
      <c r="AI106" s="170" t="s">
        <v>93</v>
      </c>
      <c r="AJ106" s="168"/>
      <c r="AK106" s="168"/>
      <c r="AL106" s="168"/>
      <c r="AM106" s="183">
        <f t="shared" si="31"/>
        <v>0</v>
      </c>
      <c r="AN106" s="168"/>
      <c r="AO106" s="183">
        <f t="shared" si="32"/>
        <v>0</v>
      </c>
      <c r="AP106" s="168"/>
      <c r="AQ106" s="183">
        <f t="shared" si="33"/>
        <v>0</v>
      </c>
      <c r="AR106" s="172" t="s">
        <v>94</v>
      </c>
      <c r="AS106" s="168"/>
      <c r="AT106" s="168"/>
      <c r="AU106" s="168"/>
      <c r="AV106" s="184">
        <f t="shared" si="34"/>
        <v>0</v>
      </c>
      <c r="AW106" s="168"/>
      <c r="AX106" s="184">
        <f t="shared" si="35"/>
        <v>0</v>
      </c>
      <c r="AY106" s="168"/>
      <c r="AZ106" s="184">
        <f t="shared" si="36"/>
        <v>0</v>
      </c>
      <c r="BA106" s="168"/>
      <c r="BB106" s="184" t="str">
        <f t="shared" si="37"/>
        <v>D</v>
      </c>
      <c r="BC106" s="168"/>
      <c r="BD106" s="168"/>
    </row>
    <row r="107" spans="1:56">
      <c r="A107" s="173">
        <v>103</v>
      </c>
      <c r="B107" s="181">
        <f>'SD Data P5'!A105</f>
        <v>0</v>
      </c>
      <c r="C107" s="181">
        <f>'SD Data P5'!B105</f>
        <v>0</v>
      </c>
      <c r="D107" s="181">
        <f>'SD Data P5'!C105</f>
        <v>0</v>
      </c>
      <c r="E107" s="181">
        <f>'SD Data P5'!D105</f>
        <v>0</v>
      </c>
      <c r="F107" s="181">
        <f>'SD Data P5'!E105</f>
        <v>0</v>
      </c>
      <c r="G107" s="181">
        <f>'SD Data P5'!F105</f>
        <v>0</v>
      </c>
      <c r="H107" s="181">
        <f>'SD Data P5'!G105</f>
        <v>0</v>
      </c>
      <c r="I107" s="182">
        <f>'SD Data P5'!H105</f>
        <v>0</v>
      </c>
      <c r="J107" s="174"/>
      <c r="K107" s="174"/>
      <c r="L107" s="174"/>
      <c r="M107" s="183">
        <f t="shared" si="38"/>
        <v>0</v>
      </c>
      <c r="N107" s="174"/>
      <c r="O107" s="183">
        <f t="shared" si="39"/>
        <v>0</v>
      </c>
      <c r="P107" s="174"/>
      <c r="Q107" s="183">
        <f t="shared" si="40"/>
        <v>0</v>
      </c>
      <c r="R107" s="174"/>
      <c r="S107" s="174"/>
      <c r="T107" s="174"/>
      <c r="U107" s="183">
        <f t="shared" si="41"/>
        <v>0</v>
      </c>
      <c r="V107" s="174"/>
      <c r="W107" s="183">
        <f t="shared" si="42"/>
        <v>0</v>
      </c>
      <c r="X107" s="174"/>
      <c r="Y107" s="183">
        <f t="shared" si="43"/>
        <v>0</v>
      </c>
      <c r="Z107" s="170" t="s">
        <v>92</v>
      </c>
      <c r="AA107" s="171"/>
      <c r="AB107" s="171"/>
      <c r="AC107" s="171"/>
      <c r="AD107" s="183">
        <f t="shared" si="28"/>
        <v>0</v>
      </c>
      <c r="AE107" s="171"/>
      <c r="AF107" s="183">
        <f t="shared" si="29"/>
        <v>0</v>
      </c>
      <c r="AG107" s="171"/>
      <c r="AH107" s="183">
        <f t="shared" si="30"/>
        <v>0</v>
      </c>
      <c r="AI107" s="170" t="s">
        <v>93</v>
      </c>
      <c r="AJ107" s="171"/>
      <c r="AK107" s="171"/>
      <c r="AL107" s="171"/>
      <c r="AM107" s="183">
        <f t="shared" si="31"/>
        <v>0</v>
      </c>
      <c r="AN107" s="171"/>
      <c r="AO107" s="183">
        <f t="shared" si="32"/>
        <v>0</v>
      </c>
      <c r="AP107" s="171"/>
      <c r="AQ107" s="183">
        <f t="shared" si="33"/>
        <v>0</v>
      </c>
      <c r="AR107" s="172" t="s">
        <v>94</v>
      </c>
      <c r="AS107" s="171"/>
      <c r="AT107" s="171"/>
      <c r="AU107" s="171"/>
      <c r="AV107" s="184">
        <f t="shared" si="34"/>
        <v>0</v>
      </c>
      <c r="AW107" s="171"/>
      <c r="AX107" s="184">
        <f t="shared" si="35"/>
        <v>0</v>
      </c>
      <c r="AY107" s="171"/>
      <c r="AZ107" s="184">
        <f t="shared" si="36"/>
        <v>0</v>
      </c>
      <c r="BA107" s="171"/>
      <c r="BB107" s="184" t="str">
        <f t="shared" si="37"/>
        <v>D</v>
      </c>
      <c r="BC107" s="171"/>
      <c r="BD107" s="171"/>
    </row>
    <row r="108" spans="1:56">
      <c r="A108" s="173">
        <v>104</v>
      </c>
      <c r="B108" s="181">
        <f>'SD Data P5'!A106</f>
        <v>0</v>
      </c>
      <c r="C108" s="181">
        <f>'SD Data P5'!B106</f>
        <v>0</v>
      </c>
      <c r="D108" s="181">
        <f>'SD Data P5'!C106</f>
        <v>0</v>
      </c>
      <c r="E108" s="181">
        <f>'SD Data P5'!D106</f>
        <v>0</v>
      </c>
      <c r="F108" s="181">
        <f>'SD Data P5'!E106</f>
        <v>0</v>
      </c>
      <c r="G108" s="181">
        <f>'SD Data P5'!F106</f>
        <v>0</v>
      </c>
      <c r="H108" s="181">
        <f>'SD Data P5'!G106</f>
        <v>0</v>
      </c>
      <c r="I108" s="182">
        <f>'SD Data P5'!H106</f>
        <v>0</v>
      </c>
      <c r="J108" s="174"/>
      <c r="K108" s="174"/>
      <c r="L108" s="174"/>
      <c r="M108" s="183">
        <f t="shared" si="38"/>
        <v>0</v>
      </c>
      <c r="N108" s="174"/>
      <c r="O108" s="183">
        <f t="shared" si="39"/>
        <v>0</v>
      </c>
      <c r="P108" s="174"/>
      <c r="Q108" s="183">
        <f t="shared" si="40"/>
        <v>0</v>
      </c>
      <c r="R108" s="174"/>
      <c r="S108" s="174"/>
      <c r="T108" s="174"/>
      <c r="U108" s="183">
        <f t="shared" si="41"/>
        <v>0</v>
      </c>
      <c r="V108" s="174"/>
      <c r="W108" s="183">
        <f t="shared" si="42"/>
        <v>0</v>
      </c>
      <c r="X108" s="174"/>
      <c r="Y108" s="183">
        <f t="shared" si="43"/>
        <v>0</v>
      </c>
      <c r="Z108" s="170" t="s">
        <v>92</v>
      </c>
      <c r="AA108" s="175"/>
      <c r="AB108" s="175"/>
      <c r="AC108" s="175"/>
      <c r="AD108" s="183">
        <f t="shared" si="28"/>
        <v>0</v>
      </c>
      <c r="AE108" s="175"/>
      <c r="AF108" s="183">
        <f t="shared" si="29"/>
        <v>0</v>
      </c>
      <c r="AG108" s="175"/>
      <c r="AH108" s="183">
        <f t="shared" si="30"/>
        <v>0</v>
      </c>
      <c r="AI108" s="170" t="s">
        <v>93</v>
      </c>
      <c r="AJ108" s="168"/>
      <c r="AK108" s="168"/>
      <c r="AL108" s="168"/>
      <c r="AM108" s="183">
        <f t="shared" si="31"/>
        <v>0</v>
      </c>
      <c r="AN108" s="168"/>
      <c r="AO108" s="183">
        <f t="shared" si="32"/>
        <v>0</v>
      </c>
      <c r="AP108" s="168"/>
      <c r="AQ108" s="183">
        <f t="shared" si="33"/>
        <v>0</v>
      </c>
      <c r="AR108" s="172" t="s">
        <v>94</v>
      </c>
      <c r="AS108" s="168"/>
      <c r="AT108" s="168"/>
      <c r="AU108" s="168"/>
      <c r="AV108" s="184">
        <f t="shared" si="34"/>
        <v>0</v>
      </c>
      <c r="AW108" s="168"/>
      <c r="AX108" s="184">
        <f t="shared" si="35"/>
        <v>0</v>
      </c>
      <c r="AY108" s="168"/>
      <c r="AZ108" s="184">
        <f t="shared" si="36"/>
        <v>0</v>
      </c>
      <c r="BA108" s="168"/>
      <c r="BB108" s="184" t="str">
        <f t="shared" si="37"/>
        <v>D</v>
      </c>
      <c r="BC108" s="168"/>
      <c r="BD108" s="168"/>
    </row>
    <row r="109" spans="1:56">
      <c r="A109" s="173">
        <v>105</v>
      </c>
      <c r="B109" s="181">
        <f>'SD Data P5'!A107</f>
        <v>0</v>
      </c>
      <c r="C109" s="181">
        <f>'SD Data P5'!B107</f>
        <v>0</v>
      </c>
      <c r="D109" s="181">
        <f>'SD Data P5'!C107</f>
        <v>0</v>
      </c>
      <c r="E109" s="181">
        <f>'SD Data P5'!D107</f>
        <v>0</v>
      </c>
      <c r="F109" s="181">
        <f>'SD Data P5'!E107</f>
        <v>0</v>
      </c>
      <c r="G109" s="181">
        <f>'SD Data P5'!F107</f>
        <v>0</v>
      </c>
      <c r="H109" s="181">
        <f>'SD Data P5'!G107</f>
        <v>0</v>
      </c>
      <c r="I109" s="182">
        <f>'SD Data P5'!H107</f>
        <v>0</v>
      </c>
      <c r="J109" s="174"/>
      <c r="K109" s="174"/>
      <c r="L109" s="174"/>
      <c r="M109" s="183">
        <f t="shared" si="38"/>
        <v>0</v>
      </c>
      <c r="N109" s="174"/>
      <c r="O109" s="183">
        <f t="shared" si="39"/>
        <v>0</v>
      </c>
      <c r="P109" s="174"/>
      <c r="Q109" s="183">
        <f t="shared" si="40"/>
        <v>0</v>
      </c>
      <c r="R109" s="174"/>
      <c r="S109" s="174"/>
      <c r="T109" s="174"/>
      <c r="U109" s="183">
        <f t="shared" si="41"/>
        <v>0</v>
      </c>
      <c r="V109" s="174"/>
      <c r="W109" s="183">
        <f t="shared" si="42"/>
        <v>0</v>
      </c>
      <c r="X109" s="174"/>
      <c r="Y109" s="183">
        <f t="shared" si="43"/>
        <v>0</v>
      </c>
      <c r="Z109" s="170" t="s">
        <v>92</v>
      </c>
      <c r="AA109" s="171"/>
      <c r="AB109" s="171"/>
      <c r="AC109" s="171"/>
      <c r="AD109" s="183">
        <f t="shared" si="28"/>
        <v>0</v>
      </c>
      <c r="AE109" s="171"/>
      <c r="AF109" s="183">
        <f t="shared" si="29"/>
        <v>0</v>
      </c>
      <c r="AG109" s="171"/>
      <c r="AH109" s="183">
        <f t="shared" si="30"/>
        <v>0</v>
      </c>
      <c r="AI109" s="170" t="s">
        <v>93</v>
      </c>
      <c r="AJ109" s="171"/>
      <c r="AK109" s="171"/>
      <c r="AL109" s="171"/>
      <c r="AM109" s="183">
        <f t="shared" si="31"/>
        <v>0</v>
      </c>
      <c r="AN109" s="171"/>
      <c r="AO109" s="183">
        <f t="shared" si="32"/>
        <v>0</v>
      </c>
      <c r="AP109" s="171"/>
      <c r="AQ109" s="183">
        <f t="shared" si="33"/>
        <v>0</v>
      </c>
      <c r="AR109" s="172" t="s">
        <v>94</v>
      </c>
      <c r="AS109" s="171"/>
      <c r="AT109" s="171"/>
      <c r="AU109" s="171"/>
      <c r="AV109" s="184">
        <f t="shared" si="34"/>
        <v>0</v>
      </c>
      <c r="AW109" s="171"/>
      <c r="AX109" s="184">
        <f t="shared" si="35"/>
        <v>0</v>
      </c>
      <c r="AY109" s="171"/>
      <c r="AZ109" s="184">
        <f t="shared" si="36"/>
        <v>0</v>
      </c>
      <c r="BA109" s="171"/>
      <c r="BB109" s="184" t="str">
        <f t="shared" si="37"/>
        <v>D</v>
      </c>
      <c r="BC109" s="171"/>
      <c r="BD109" s="171"/>
    </row>
    <row r="110" spans="1:56">
      <c r="A110" s="173">
        <v>106</v>
      </c>
      <c r="B110" s="181">
        <f>'SD Data P5'!A108</f>
        <v>0</v>
      </c>
      <c r="C110" s="181">
        <f>'SD Data P5'!B108</f>
        <v>0</v>
      </c>
      <c r="D110" s="181">
        <f>'SD Data P5'!C108</f>
        <v>0</v>
      </c>
      <c r="E110" s="181">
        <f>'SD Data P5'!D108</f>
        <v>0</v>
      </c>
      <c r="F110" s="181">
        <f>'SD Data P5'!E108</f>
        <v>0</v>
      </c>
      <c r="G110" s="181">
        <f>'SD Data P5'!F108</f>
        <v>0</v>
      </c>
      <c r="H110" s="181">
        <f>'SD Data P5'!G108</f>
        <v>0</v>
      </c>
      <c r="I110" s="182">
        <f>'SD Data P5'!H108</f>
        <v>0</v>
      </c>
      <c r="J110" s="174"/>
      <c r="K110" s="174"/>
      <c r="L110" s="174"/>
      <c r="M110" s="183">
        <f t="shared" si="38"/>
        <v>0</v>
      </c>
      <c r="N110" s="174"/>
      <c r="O110" s="183">
        <f t="shared" si="39"/>
        <v>0</v>
      </c>
      <c r="P110" s="174"/>
      <c r="Q110" s="183">
        <f t="shared" si="40"/>
        <v>0</v>
      </c>
      <c r="R110" s="174"/>
      <c r="S110" s="174"/>
      <c r="T110" s="174"/>
      <c r="U110" s="183">
        <f t="shared" si="41"/>
        <v>0</v>
      </c>
      <c r="V110" s="174"/>
      <c r="W110" s="183">
        <f t="shared" si="42"/>
        <v>0</v>
      </c>
      <c r="X110" s="174"/>
      <c r="Y110" s="183">
        <f t="shared" si="43"/>
        <v>0</v>
      </c>
      <c r="Z110" s="170" t="s">
        <v>92</v>
      </c>
      <c r="AA110" s="175"/>
      <c r="AB110" s="175"/>
      <c r="AC110" s="175"/>
      <c r="AD110" s="183">
        <f t="shared" si="28"/>
        <v>0</v>
      </c>
      <c r="AE110" s="175"/>
      <c r="AF110" s="183">
        <f t="shared" si="29"/>
        <v>0</v>
      </c>
      <c r="AG110" s="175"/>
      <c r="AH110" s="183">
        <f t="shared" si="30"/>
        <v>0</v>
      </c>
      <c r="AI110" s="170" t="s">
        <v>93</v>
      </c>
      <c r="AJ110" s="168"/>
      <c r="AK110" s="168"/>
      <c r="AL110" s="168"/>
      <c r="AM110" s="183">
        <f t="shared" si="31"/>
        <v>0</v>
      </c>
      <c r="AN110" s="168"/>
      <c r="AO110" s="183">
        <f t="shared" si="32"/>
        <v>0</v>
      </c>
      <c r="AP110" s="168"/>
      <c r="AQ110" s="183">
        <f t="shared" si="33"/>
        <v>0</v>
      </c>
      <c r="AR110" s="172" t="s">
        <v>94</v>
      </c>
      <c r="AS110" s="168"/>
      <c r="AT110" s="168"/>
      <c r="AU110" s="168"/>
      <c r="AV110" s="184">
        <f t="shared" si="34"/>
        <v>0</v>
      </c>
      <c r="AW110" s="168"/>
      <c r="AX110" s="184">
        <f t="shared" si="35"/>
        <v>0</v>
      </c>
      <c r="AY110" s="168"/>
      <c r="AZ110" s="184">
        <f t="shared" si="36"/>
        <v>0</v>
      </c>
      <c r="BA110" s="168"/>
      <c r="BB110" s="184" t="str">
        <f t="shared" si="37"/>
        <v>D</v>
      </c>
      <c r="BC110" s="168"/>
      <c r="BD110" s="168"/>
    </row>
    <row r="111" spans="1:56">
      <c r="A111" s="173">
        <v>107</v>
      </c>
      <c r="B111" s="181">
        <f>'SD Data P5'!A109</f>
        <v>0</v>
      </c>
      <c r="C111" s="181">
        <f>'SD Data P5'!B109</f>
        <v>0</v>
      </c>
      <c r="D111" s="181">
        <f>'SD Data P5'!C109</f>
        <v>0</v>
      </c>
      <c r="E111" s="181">
        <f>'SD Data P5'!D109</f>
        <v>0</v>
      </c>
      <c r="F111" s="181">
        <f>'SD Data P5'!E109</f>
        <v>0</v>
      </c>
      <c r="G111" s="181">
        <f>'SD Data P5'!F109</f>
        <v>0</v>
      </c>
      <c r="H111" s="181">
        <f>'SD Data P5'!G109</f>
        <v>0</v>
      </c>
      <c r="I111" s="182">
        <f>'SD Data P5'!H109</f>
        <v>0</v>
      </c>
      <c r="J111" s="174"/>
      <c r="K111" s="174"/>
      <c r="L111" s="174"/>
      <c r="M111" s="183">
        <f t="shared" si="38"/>
        <v>0</v>
      </c>
      <c r="N111" s="174"/>
      <c r="O111" s="183">
        <f t="shared" si="39"/>
        <v>0</v>
      </c>
      <c r="P111" s="174"/>
      <c r="Q111" s="183">
        <f t="shared" si="40"/>
        <v>0</v>
      </c>
      <c r="R111" s="174"/>
      <c r="S111" s="174"/>
      <c r="T111" s="174"/>
      <c r="U111" s="183">
        <f t="shared" si="41"/>
        <v>0</v>
      </c>
      <c r="V111" s="174"/>
      <c r="W111" s="183">
        <f t="shared" si="42"/>
        <v>0</v>
      </c>
      <c r="X111" s="174"/>
      <c r="Y111" s="183">
        <f t="shared" si="43"/>
        <v>0</v>
      </c>
      <c r="Z111" s="170" t="s">
        <v>92</v>
      </c>
      <c r="AA111" s="171"/>
      <c r="AB111" s="171"/>
      <c r="AC111" s="171"/>
      <c r="AD111" s="183">
        <f t="shared" si="28"/>
        <v>0</v>
      </c>
      <c r="AE111" s="171"/>
      <c r="AF111" s="183">
        <f t="shared" si="29"/>
        <v>0</v>
      </c>
      <c r="AG111" s="171"/>
      <c r="AH111" s="183">
        <f t="shared" si="30"/>
        <v>0</v>
      </c>
      <c r="AI111" s="170" t="s">
        <v>93</v>
      </c>
      <c r="AJ111" s="171"/>
      <c r="AK111" s="171"/>
      <c r="AL111" s="171"/>
      <c r="AM111" s="183">
        <f t="shared" si="31"/>
        <v>0</v>
      </c>
      <c r="AN111" s="171"/>
      <c r="AO111" s="183">
        <f t="shared" si="32"/>
        <v>0</v>
      </c>
      <c r="AP111" s="171"/>
      <c r="AQ111" s="183">
        <f t="shared" si="33"/>
        <v>0</v>
      </c>
      <c r="AR111" s="172" t="s">
        <v>94</v>
      </c>
      <c r="AS111" s="171"/>
      <c r="AT111" s="171"/>
      <c r="AU111" s="171"/>
      <c r="AV111" s="184">
        <f t="shared" si="34"/>
        <v>0</v>
      </c>
      <c r="AW111" s="171"/>
      <c r="AX111" s="184">
        <f t="shared" si="35"/>
        <v>0</v>
      </c>
      <c r="AY111" s="171"/>
      <c r="AZ111" s="184">
        <f t="shared" si="36"/>
        <v>0</v>
      </c>
      <c r="BA111" s="171"/>
      <c r="BB111" s="184" t="str">
        <f t="shared" si="37"/>
        <v>D</v>
      </c>
      <c r="BC111" s="171"/>
      <c r="BD111" s="171"/>
    </row>
    <row r="112" spans="1:56">
      <c r="A112" s="173">
        <v>108</v>
      </c>
      <c r="B112" s="181">
        <f>'SD Data P5'!A110</f>
        <v>0</v>
      </c>
      <c r="C112" s="181">
        <f>'SD Data P5'!B110</f>
        <v>0</v>
      </c>
      <c r="D112" s="181">
        <f>'SD Data P5'!C110</f>
        <v>0</v>
      </c>
      <c r="E112" s="181">
        <f>'SD Data P5'!D110</f>
        <v>0</v>
      </c>
      <c r="F112" s="181">
        <f>'SD Data P5'!E110</f>
        <v>0</v>
      </c>
      <c r="G112" s="181">
        <f>'SD Data P5'!F110</f>
        <v>0</v>
      </c>
      <c r="H112" s="181">
        <f>'SD Data P5'!G110</f>
        <v>0</v>
      </c>
      <c r="I112" s="182">
        <f>'SD Data P5'!H110</f>
        <v>0</v>
      </c>
      <c r="J112" s="174"/>
      <c r="K112" s="174"/>
      <c r="L112" s="174"/>
      <c r="M112" s="183">
        <f t="shared" si="38"/>
        <v>0</v>
      </c>
      <c r="N112" s="174"/>
      <c r="O112" s="183">
        <f t="shared" si="39"/>
        <v>0</v>
      </c>
      <c r="P112" s="174"/>
      <c r="Q112" s="183">
        <f t="shared" si="40"/>
        <v>0</v>
      </c>
      <c r="R112" s="174"/>
      <c r="S112" s="174"/>
      <c r="T112" s="174"/>
      <c r="U112" s="183">
        <f t="shared" si="41"/>
        <v>0</v>
      </c>
      <c r="V112" s="174"/>
      <c r="W112" s="183">
        <f t="shared" si="42"/>
        <v>0</v>
      </c>
      <c r="X112" s="174"/>
      <c r="Y112" s="183">
        <f t="shared" si="43"/>
        <v>0</v>
      </c>
      <c r="Z112" s="170" t="s">
        <v>92</v>
      </c>
      <c r="AA112" s="175"/>
      <c r="AB112" s="175"/>
      <c r="AC112" s="175"/>
      <c r="AD112" s="183">
        <f t="shared" si="28"/>
        <v>0</v>
      </c>
      <c r="AE112" s="175"/>
      <c r="AF112" s="183">
        <f t="shared" si="29"/>
        <v>0</v>
      </c>
      <c r="AG112" s="175"/>
      <c r="AH112" s="183">
        <f t="shared" si="30"/>
        <v>0</v>
      </c>
      <c r="AI112" s="170" t="s">
        <v>93</v>
      </c>
      <c r="AJ112" s="168"/>
      <c r="AK112" s="168"/>
      <c r="AL112" s="168"/>
      <c r="AM112" s="183">
        <f t="shared" si="31"/>
        <v>0</v>
      </c>
      <c r="AN112" s="168"/>
      <c r="AO112" s="183">
        <f t="shared" si="32"/>
        <v>0</v>
      </c>
      <c r="AP112" s="168"/>
      <c r="AQ112" s="183">
        <f t="shared" si="33"/>
        <v>0</v>
      </c>
      <c r="AR112" s="172" t="s">
        <v>94</v>
      </c>
      <c r="AS112" s="168"/>
      <c r="AT112" s="168"/>
      <c r="AU112" s="168"/>
      <c r="AV112" s="184">
        <f t="shared" si="34"/>
        <v>0</v>
      </c>
      <c r="AW112" s="168"/>
      <c r="AX112" s="184">
        <f t="shared" si="35"/>
        <v>0</v>
      </c>
      <c r="AY112" s="168"/>
      <c r="AZ112" s="184">
        <f t="shared" si="36"/>
        <v>0</v>
      </c>
      <c r="BA112" s="168"/>
      <c r="BB112" s="184" t="str">
        <f t="shared" si="37"/>
        <v>D</v>
      </c>
      <c r="BC112" s="168"/>
      <c r="BD112" s="168"/>
    </row>
    <row r="113" spans="1:56">
      <c r="A113" s="173">
        <v>109</v>
      </c>
      <c r="B113" s="181">
        <f>'SD Data P5'!A111</f>
        <v>0</v>
      </c>
      <c r="C113" s="181">
        <f>'SD Data P5'!B111</f>
        <v>0</v>
      </c>
      <c r="D113" s="181">
        <f>'SD Data P5'!C111</f>
        <v>0</v>
      </c>
      <c r="E113" s="181">
        <f>'SD Data P5'!D111</f>
        <v>0</v>
      </c>
      <c r="F113" s="181">
        <f>'SD Data P5'!E111</f>
        <v>0</v>
      </c>
      <c r="G113" s="181">
        <f>'SD Data P5'!F111</f>
        <v>0</v>
      </c>
      <c r="H113" s="181">
        <f>'SD Data P5'!G111</f>
        <v>0</v>
      </c>
      <c r="I113" s="182">
        <f>'SD Data P5'!H111</f>
        <v>0</v>
      </c>
      <c r="J113" s="174"/>
      <c r="K113" s="174"/>
      <c r="L113" s="174"/>
      <c r="M113" s="183">
        <f t="shared" si="38"/>
        <v>0</v>
      </c>
      <c r="N113" s="174"/>
      <c r="O113" s="183">
        <f t="shared" si="39"/>
        <v>0</v>
      </c>
      <c r="P113" s="174"/>
      <c r="Q113" s="183">
        <f t="shared" si="40"/>
        <v>0</v>
      </c>
      <c r="R113" s="174"/>
      <c r="S113" s="174"/>
      <c r="T113" s="174"/>
      <c r="U113" s="183">
        <f t="shared" si="41"/>
        <v>0</v>
      </c>
      <c r="V113" s="174"/>
      <c r="W113" s="183">
        <f t="shared" si="42"/>
        <v>0</v>
      </c>
      <c r="X113" s="174"/>
      <c r="Y113" s="183">
        <f t="shared" si="43"/>
        <v>0</v>
      </c>
      <c r="Z113" s="170" t="s">
        <v>92</v>
      </c>
      <c r="AA113" s="171"/>
      <c r="AB113" s="171"/>
      <c r="AC113" s="171"/>
      <c r="AD113" s="183">
        <f t="shared" si="28"/>
        <v>0</v>
      </c>
      <c r="AE113" s="171"/>
      <c r="AF113" s="183">
        <f t="shared" si="29"/>
        <v>0</v>
      </c>
      <c r="AG113" s="171"/>
      <c r="AH113" s="183">
        <f t="shared" si="30"/>
        <v>0</v>
      </c>
      <c r="AI113" s="170" t="s">
        <v>93</v>
      </c>
      <c r="AJ113" s="171"/>
      <c r="AK113" s="171"/>
      <c r="AL113" s="171"/>
      <c r="AM113" s="183">
        <f t="shared" si="31"/>
        <v>0</v>
      </c>
      <c r="AN113" s="171"/>
      <c r="AO113" s="183">
        <f t="shared" si="32"/>
        <v>0</v>
      </c>
      <c r="AP113" s="171"/>
      <c r="AQ113" s="183">
        <f t="shared" si="33"/>
        <v>0</v>
      </c>
      <c r="AR113" s="172" t="s">
        <v>94</v>
      </c>
      <c r="AS113" s="171"/>
      <c r="AT113" s="171"/>
      <c r="AU113" s="171"/>
      <c r="AV113" s="184">
        <f t="shared" si="34"/>
        <v>0</v>
      </c>
      <c r="AW113" s="171"/>
      <c r="AX113" s="184">
        <f t="shared" si="35"/>
        <v>0</v>
      </c>
      <c r="AY113" s="171"/>
      <c r="AZ113" s="184">
        <f t="shared" si="36"/>
        <v>0</v>
      </c>
      <c r="BA113" s="171"/>
      <c r="BB113" s="184" t="str">
        <f t="shared" si="37"/>
        <v>D</v>
      </c>
      <c r="BC113" s="171"/>
      <c r="BD113" s="171"/>
    </row>
    <row r="114" spans="1:56">
      <c r="A114" s="173">
        <v>110</v>
      </c>
      <c r="B114" s="181">
        <f>'SD Data P5'!A112</f>
        <v>0</v>
      </c>
      <c r="C114" s="181">
        <f>'SD Data P5'!B112</f>
        <v>0</v>
      </c>
      <c r="D114" s="181">
        <f>'SD Data P5'!C112</f>
        <v>0</v>
      </c>
      <c r="E114" s="181">
        <f>'SD Data P5'!D112</f>
        <v>0</v>
      </c>
      <c r="F114" s="181">
        <f>'SD Data P5'!E112</f>
        <v>0</v>
      </c>
      <c r="G114" s="181">
        <f>'SD Data P5'!F112</f>
        <v>0</v>
      </c>
      <c r="H114" s="181">
        <f>'SD Data P5'!G112</f>
        <v>0</v>
      </c>
      <c r="I114" s="182">
        <f>'SD Data P5'!H112</f>
        <v>0</v>
      </c>
      <c r="J114" s="174"/>
      <c r="K114" s="174"/>
      <c r="L114" s="174"/>
      <c r="M114" s="183">
        <f t="shared" si="38"/>
        <v>0</v>
      </c>
      <c r="N114" s="174"/>
      <c r="O114" s="183">
        <f t="shared" si="39"/>
        <v>0</v>
      </c>
      <c r="P114" s="174"/>
      <c r="Q114" s="183">
        <f t="shared" si="40"/>
        <v>0</v>
      </c>
      <c r="R114" s="174"/>
      <c r="S114" s="174"/>
      <c r="T114" s="174"/>
      <c r="U114" s="183">
        <f t="shared" si="41"/>
        <v>0</v>
      </c>
      <c r="V114" s="174"/>
      <c r="W114" s="183">
        <f t="shared" si="42"/>
        <v>0</v>
      </c>
      <c r="X114" s="174"/>
      <c r="Y114" s="183">
        <f t="shared" si="43"/>
        <v>0</v>
      </c>
      <c r="Z114" s="170" t="s">
        <v>92</v>
      </c>
      <c r="AA114" s="175"/>
      <c r="AB114" s="175"/>
      <c r="AC114" s="175"/>
      <c r="AD114" s="183">
        <f t="shared" si="28"/>
        <v>0</v>
      </c>
      <c r="AE114" s="175"/>
      <c r="AF114" s="183">
        <f t="shared" si="29"/>
        <v>0</v>
      </c>
      <c r="AG114" s="175"/>
      <c r="AH114" s="183">
        <f t="shared" si="30"/>
        <v>0</v>
      </c>
      <c r="AI114" s="170" t="s">
        <v>93</v>
      </c>
      <c r="AJ114" s="168"/>
      <c r="AK114" s="168"/>
      <c r="AL114" s="168"/>
      <c r="AM114" s="183">
        <f t="shared" si="31"/>
        <v>0</v>
      </c>
      <c r="AN114" s="168"/>
      <c r="AO114" s="183">
        <f t="shared" si="32"/>
        <v>0</v>
      </c>
      <c r="AP114" s="168"/>
      <c r="AQ114" s="183">
        <f t="shared" si="33"/>
        <v>0</v>
      </c>
      <c r="AR114" s="172" t="s">
        <v>94</v>
      </c>
      <c r="AS114" s="168"/>
      <c r="AT114" s="168"/>
      <c r="AU114" s="168"/>
      <c r="AV114" s="184">
        <f t="shared" si="34"/>
        <v>0</v>
      </c>
      <c r="AW114" s="168"/>
      <c r="AX114" s="184">
        <f t="shared" si="35"/>
        <v>0</v>
      </c>
      <c r="AY114" s="168"/>
      <c r="AZ114" s="184">
        <f t="shared" si="36"/>
        <v>0</v>
      </c>
      <c r="BA114" s="168"/>
      <c r="BB114" s="184" t="str">
        <f t="shared" si="37"/>
        <v>D</v>
      </c>
      <c r="BC114" s="168"/>
      <c r="BD114" s="168"/>
    </row>
    <row r="115" spans="1:56">
      <c r="A115" s="173">
        <v>111</v>
      </c>
      <c r="B115" s="181">
        <f>'SD Data P5'!A113</f>
        <v>0</v>
      </c>
      <c r="C115" s="181">
        <f>'SD Data P5'!B113</f>
        <v>0</v>
      </c>
      <c r="D115" s="181">
        <f>'SD Data P5'!C113</f>
        <v>0</v>
      </c>
      <c r="E115" s="181">
        <f>'SD Data P5'!D113</f>
        <v>0</v>
      </c>
      <c r="F115" s="181">
        <f>'SD Data P5'!E113</f>
        <v>0</v>
      </c>
      <c r="G115" s="181">
        <f>'SD Data P5'!F113</f>
        <v>0</v>
      </c>
      <c r="H115" s="181">
        <f>'SD Data P5'!G113</f>
        <v>0</v>
      </c>
      <c r="I115" s="182">
        <f>'SD Data P5'!H113</f>
        <v>0</v>
      </c>
      <c r="J115" s="174"/>
      <c r="K115" s="174"/>
      <c r="L115" s="174"/>
      <c r="M115" s="183">
        <f t="shared" si="38"/>
        <v>0</v>
      </c>
      <c r="N115" s="174"/>
      <c r="O115" s="183">
        <f t="shared" si="39"/>
        <v>0</v>
      </c>
      <c r="P115" s="174"/>
      <c r="Q115" s="183">
        <f t="shared" si="40"/>
        <v>0</v>
      </c>
      <c r="R115" s="174"/>
      <c r="S115" s="174"/>
      <c r="T115" s="174"/>
      <c r="U115" s="183">
        <f t="shared" si="41"/>
        <v>0</v>
      </c>
      <c r="V115" s="174"/>
      <c r="W115" s="183">
        <f t="shared" si="42"/>
        <v>0</v>
      </c>
      <c r="X115" s="174"/>
      <c r="Y115" s="183">
        <f t="shared" si="43"/>
        <v>0</v>
      </c>
      <c r="Z115" s="170" t="s">
        <v>92</v>
      </c>
      <c r="AA115" s="171"/>
      <c r="AB115" s="171"/>
      <c r="AC115" s="171"/>
      <c r="AD115" s="183">
        <f t="shared" si="28"/>
        <v>0</v>
      </c>
      <c r="AE115" s="171"/>
      <c r="AF115" s="183">
        <f t="shared" si="29"/>
        <v>0</v>
      </c>
      <c r="AG115" s="171"/>
      <c r="AH115" s="183">
        <f t="shared" si="30"/>
        <v>0</v>
      </c>
      <c r="AI115" s="170" t="s">
        <v>93</v>
      </c>
      <c r="AJ115" s="171"/>
      <c r="AK115" s="171"/>
      <c r="AL115" s="171"/>
      <c r="AM115" s="183">
        <f t="shared" si="31"/>
        <v>0</v>
      </c>
      <c r="AN115" s="171"/>
      <c r="AO115" s="183">
        <f t="shared" si="32"/>
        <v>0</v>
      </c>
      <c r="AP115" s="171"/>
      <c r="AQ115" s="183">
        <f t="shared" si="33"/>
        <v>0</v>
      </c>
      <c r="AR115" s="172" t="s">
        <v>94</v>
      </c>
      <c r="AS115" s="171"/>
      <c r="AT115" s="171"/>
      <c r="AU115" s="171"/>
      <c r="AV115" s="184">
        <f t="shared" si="34"/>
        <v>0</v>
      </c>
      <c r="AW115" s="171"/>
      <c r="AX115" s="184">
        <f t="shared" si="35"/>
        <v>0</v>
      </c>
      <c r="AY115" s="171"/>
      <c r="AZ115" s="184">
        <f t="shared" si="36"/>
        <v>0</v>
      </c>
      <c r="BA115" s="171"/>
      <c r="BB115" s="184" t="str">
        <f t="shared" si="37"/>
        <v>D</v>
      </c>
      <c r="BC115" s="171"/>
      <c r="BD115" s="171"/>
    </row>
    <row r="116" spans="1:56">
      <c r="A116" s="173">
        <v>112</v>
      </c>
      <c r="B116" s="181">
        <f>'SD Data P5'!A114</f>
        <v>0</v>
      </c>
      <c r="C116" s="181">
        <f>'SD Data P5'!B114</f>
        <v>0</v>
      </c>
      <c r="D116" s="181">
        <f>'SD Data P5'!C114</f>
        <v>0</v>
      </c>
      <c r="E116" s="181">
        <f>'SD Data P5'!D114</f>
        <v>0</v>
      </c>
      <c r="F116" s="181">
        <f>'SD Data P5'!E114</f>
        <v>0</v>
      </c>
      <c r="G116" s="181">
        <f>'SD Data P5'!F114</f>
        <v>0</v>
      </c>
      <c r="H116" s="181">
        <f>'SD Data P5'!G114</f>
        <v>0</v>
      </c>
      <c r="I116" s="182">
        <f>'SD Data P5'!H114</f>
        <v>0</v>
      </c>
      <c r="J116" s="174"/>
      <c r="K116" s="174"/>
      <c r="L116" s="174"/>
      <c r="M116" s="183">
        <f t="shared" si="38"/>
        <v>0</v>
      </c>
      <c r="N116" s="174"/>
      <c r="O116" s="183">
        <f t="shared" si="39"/>
        <v>0</v>
      </c>
      <c r="P116" s="174"/>
      <c r="Q116" s="183">
        <f t="shared" si="40"/>
        <v>0</v>
      </c>
      <c r="R116" s="174"/>
      <c r="S116" s="174"/>
      <c r="T116" s="174"/>
      <c r="U116" s="183">
        <f t="shared" si="41"/>
        <v>0</v>
      </c>
      <c r="V116" s="174"/>
      <c r="W116" s="183">
        <f t="shared" si="42"/>
        <v>0</v>
      </c>
      <c r="X116" s="174"/>
      <c r="Y116" s="183">
        <f t="shared" si="43"/>
        <v>0</v>
      </c>
      <c r="Z116" s="170" t="s">
        <v>92</v>
      </c>
      <c r="AA116" s="175"/>
      <c r="AB116" s="175"/>
      <c r="AC116" s="175"/>
      <c r="AD116" s="183">
        <f t="shared" si="28"/>
        <v>0</v>
      </c>
      <c r="AE116" s="175"/>
      <c r="AF116" s="183">
        <f t="shared" si="29"/>
        <v>0</v>
      </c>
      <c r="AG116" s="175"/>
      <c r="AH116" s="183">
        <f t="shared" si="30"/>
        <v>0</v>
      </c>
      <c r="AI116" s="170" t="s">
        <v>93</v>
      </c>
      <c r="AJ116" s="168"/>
      <c r="AK116" s="168"/>
      <c r="AL116" s="168"/>
      <c r="AM116" s="183">
        <f t="shared" si="31"/>
        <v>0</v>
      </c>
      <c r="AN116" s="168"/>
      <c r="AO116" s="183">
        <f t="shared" si="32"/>
        <v>0</v>
      </c>
      <c r="AP116" s="168"/>
      <c r="AQ116" s="183">
        <f t="shared" si="33"/>
        <v>0</v>
      </c>
      <c r="AR116" s="172" t="s">
        <v>94</v>
      </c>
      <c r="AS116" s="168"/>
      <c r="AT116" s="168"/>
      <c r="AU116" s="168"/>
      <c r="AV116" s="184">
        <f t="shared" si="34"/>
        <v>0</v>
      </c>
      <c r="AW116" s="168"/>
      <c r="AX116" s="184">
        <f t="shared" si="35"/>
        <v>0</v>
      </c>
      <c r="AY116" s="168"/>
      <c r="AZ116" s="184">
        <f t="shared" si="36"/>
        <v>0</v>
      </c>
      <c r="BA116" s="168"/>
      <c r="BB116" s="184" t="str">
        <f t="shared" si="37"/>
        <v>D</v>
      </c>
      <c r="BC116" s="168"/>
      <c r="BD116" s="168"/>
    </row>
    <row r="117" spans="1:56">
      <c r="A117" s="173">
        <v>113</v>
      </c>
      <c r="B117" s="181">
        <f>'SD Data P5'!A115</f>
        <v>0</v>
      </c>
      <c r="C117" s="181">
        <f>'SD Data P5'!B115</f>
        <v>0</v>
      </c>
      <c r="D117" s="181">
        <f>'SD Data P5'!C115</f>
        <v>0</v>
      </c>
      <c r="E117" s="181">
        <f>'SD Data P5'!D115</f>
        <v>0</v>
      </c>
      <c r="F117" s="181">
        <f>'SD Data P5'!E115</f>
        <v>0</v>
      </c>
      <c r="G117" s="181">
        <f>'SD Data P5'!F115</f>
        <v>0</v>
      </c>
      <c r="H117" s="181">
        <f>'SD Data P5'!G115</f>
        <v>0</v>
      </c>
      <c r="I117" s="182">
        <f>'SD Data P5'!H115</f>
        <v>0</v>
      </c>
      <c r="J117" s="174"/>
      <c r="K117" s="174"/>
      <c r="L117" s="174"/>
      <c r="M117" s="183">
        <f t="shared" si="38"/>
        <v>0</v>
      </c>
      <c r="N117" s="174"/>
      <c r="O117" s="183">
        <f t="shared" si="39"/>
        <v>0</v>
      </c>
      <c r="P117" s="174"/>
      <c r="Q117" s="183">
        <f t="shared" si="40"/>
        <v>0</v>
      </c>
      <c r="R117" s="174"/>
      <c r="S117" s="174"/>
      <c r="T117" s="174"/>
      <c r="U117" s="183">
        <f t="shared" si="41"/>
        <v>0</v>
      </c>
      <c r="V117" s="174"/>
      <c r="W117" s="183">
        <f t="shared" si="42"/>
        <v>0</v>
      </c>
      <c r="X117" s="174"/>
      <c r="Y117" s="183">
        <f t="shared" si="43"/>
        <v>0</v>
      </c>
      <c r="Z117" s="170" t="s">
        <v>92</v>
      </c>
      <c r="AA117" s="171"/>
      <c r="AB117" s="171"/>
      <c r="AC117" s="171"/>
      <c r="AD117" s="183">
        <f t="shared" si="28"/>
        <v>0</v>
      </c>
      <c r="AE117" s="171"/>
      <c r="AF117" s="183">
        <f t="shared" si="29"/>
        <v>0</v>
      </c>
      <c r="AG117" s="171"/>
      <c r="AH117" s="183">
        <f t="shared" si="30"/>
        <v>0</v>
      </c>
      <c r="AI117" s="170" t="s">
        <v>93</v>
      </c>
      <c r="AJ117" s="171"/>
      <c r="AK117" s="171"/>
      <c r="AL117" s="171"/>
      <c r="AM117" s="183">
        <f t="shared" si="31"/>
        <v>0</v>
      </c>
      <c r="AN117" s="171"/>
      <c r="AO117" s="183">
        <f t="shared" si="32"/>
        <v>0</v>
      </c>
      <c r="AP117" s="171"/>
      <c r="AQ117" s="183">
        <f t="shared" si="33"/>
        <v>0</v>
      </c>
      <c r="AR117" s="172" t="s">
        <v>94</v>
      </c>
      <c r="AS117" s="171"/>
      <c r="AT117" s="171"/>
      <c r="AU117" s="171"/>
      <c r="AV117" s="184">
        <f t="shared" si="34"/>
        <v>0</v>
      </c>
      <c r="AW117" s="171"/>
      <c r="AX117" s="184">
        <f t="shared" si="35"/>
        <v>0</v>
      </c>
      <c r="AY117" s="171"/>
      <c r="AZ117" s="184">
        <f t="shared" si="36"/>
        <v>0</v>
      </c>
      <c r="BA117" s="171"/>
      <c r="BB117" s="184" t="str">
        <f t="shared" si="37"/>
        <v>D</v>
      </c>
      <c r="BC117" s="171"/>
      <c r="BD117" s="171"/>
    </row>
    <row r="118" spans="1:56">
      <c r="A118" s="173">
        <v>114</v>
      </c>
      <c r="B118" s="181">
        <f>'SD Data P5'!A116</f>
        <v>0</v>
      </c>
      <c r="C118" s="181">
        <f>'SD Data P5'!B116</f>
        <v>0</v>
      </c>
      <c r="D118" s="181">
        <f>'SD Data P5'!C116</f>
        <v>0</v>
      </c>
      <c r="E118" s="181">
        <f>'SD Data P5'!D116</f>
        <v>0</v>
      </c>
      <c r="F118" s="181">
        <f>'SD Data P5'!E116</f>
        <v>0</v>
      </c>
      <c r="G118" s="181">
        <f>'SD Data P5'!F116</f>
        <v>0</v>
      </c>
      <c r="H118" s="181">
        <f>'SD Data P5'!G116</f>
        <v>0</v>
      </c>
      <c r="I118" s="182">
        <f>'SD Data P5'!H116</f>
        <v>0</v>
      </c>
      <c r="J118" s="174"/>
      <c r="K118" s="174"/>
      <c r="L118" s="174"/>
      <c r="M118" s="183">
        <f t="shared" si="38"/>
        <v>0</v>
      </c>
      <c r="N118" s="174"/>
      <c r="O118" s="183">
        <f t="shared" si="39"/>
        <v>0</v>
      </c>
      <c r="P118" s="174"/>
      <c r="Q118" s="183">
        <f t="shared" si="40"/>
        <v>0</v>
      </c>
      <c r="R118" s="174"/>
      <c r="S118" s="174"/>
      <c r="T118" s="174"/>
      <c r="U118" s="183">
        <f t="shared" si="41"/>
        <v>0</v>
      </c>
      <c r="V118" s="174"/>
      <c r="W118" s="183">
        <f t="shared" si="42"/>
        <v>0</v>
      </c>
      <c r="X118" s="174"/>
      <c r="Y118" s="183">
        <f t="shared" si="43"/>
        <v>0</v>
      </c>
      <c r="Z118" s="170" t="s">
        <v>92</v>
      </c>
      <c r="AA118" s="175"/>
      <c r="AB118" s="175"/>
      <c r="AC118" s="175"/>
      <c r="AD118" s="183">
        <f t="shared" si="28"/>
        <v>0</v>
      </c>
      <c r="AE118" s="175"/>
      <c r="AF118" s="183">
        <f t="shared" si="29"/>
        <v>0</v>
      </c>
      <c r="AG118" s="175"/>
      <c r="AH118" s="183">
        <f t="shared" si="30"/>
        <v>0</v>
      </c>
      <c r="AI118" s="170" t="s">
        <v>93</v>
      </c>
      <c r="AJ118" s="168"/>
      <c r="AK118" s="168"/>
      <c r="AL118" s="168"/>
      <c r="AM118" s="183">
        <f t="shared" si="31"/>
        <v>0</v>
      </c>
      <c r="AN118" s="168"/>
      <c r="AO118" s="183">
        <f t="shared" si="32"/>
        <v>0</v>
      </c>
      <c r="AP118" s="168"/>
      <c r="AQ118" s="183">
        <f t="shared" si="33"/>
        <v>0</v>
      </c>
      <c r="AR118" s="172" t="s">
        <v>94</v>
      </c>
      <c r="AS118" s="168"/>
      <c r="AT118" s="168"/>
      <c r="AU118" s="168"/>
      <c r="AV118" s="184">
        <f t="shared" si="34"/>
        <v>0</v>
      </c>
      <c r="AW118" s="168"/>
      <c r="AX118" s="184">
        <f t="shared" si="35"/>
        <v>0</v>
      </c>
      <c r="AY118" s="168"/>
      <c r="AZ118" s="184">
        <f t="shared" si="36"/>
        <v>0</v>
      </c>
      <c r="BA118" s="168"/>
      <c r="BB118" s="184" t="str">
        <f t="shared" si="37"/>
        <v>D</v>
      </c>
      <c r="BC118" s="168"/>
      <c r="BD118" s="168"/>
    </row>
    <row r="119" spans="1:56">
      <c r="A119" s="173">
        <v>115</v>
      </c>
      <c r="B119" s="181">
        <f>'SD Data P5'!A117</f>
        <v>0</v>
      </c>
      <c r="C119" s="181">
        <f>'SD Data P5'!B117</f>
        <v>0</v>
      </c>
      <c r="D119" s="181">
        <f>'SD Data P5'!C117</f>
        <v>0</v>
      </c>
      <c r="E119" s="181">
        <f>'SD Data P5'!D117</f>
        <v>0</v>
      </c>
      <c r="F119" s="181">
        <f>'SD Data P5'!E117</f>
        <v>0</v>
      </c>
      <c r="G119" s="181">
        <f>'SD Data P5'!F117</f>
        <v>0</v>
      </c>
      <c r="H119" s="181">
        <f>'SD Data P5'!G117</f>
        <v>0</v>
      </c>
      <c r="I119" s="182">
        <f>'SD Data P5'!H117</f>
        <v>0</v>
      </c>
      <c r="J119" s="174"/>
      <c r="K119" s="174"/>
      <c r="L119" s="174"/>
      <c r="M119" s="183">
        <f t="shared" si="38"/>
        <v>0</v>
      </c>
      <c r="N119" s="174"/>
      <c r="O119" s="183">
        <f t="shared" si="39"/>
        <v>0</v>
      </c>
      <c r="P119" s="174"/>
      <c r="Q119" s="183">
        <f t="shared" si="40"/>
        <v>0</v>
      </c>
      <c r="R119" s="174"/>
      <c r="S119" s="174"/>
      <c r="T119" s="174"/>
      <c r="U119" s="183">
        <f t="shared" si="41"/>
        <v>0</v>
      </c>
      <c r="V119" s="174"/>
      <c r="W119" s="183">
        <f t="shared" si="42"/>
        <v>0</v>
      </c>
      <c r="X119" s="174"/>
      <c r="Y119" s="183">
        <f t="shared" si="43"/>
        <v>0</v>
      </c>
      <c r="Z119" s="170" t="s">
        <v>92</v>
      </c>
      <c r="AA119" s="171"/>
      <c r="AB119" s="171"/>
      <c r="AC119" s="171"/>
      <c r="AD119" s="183">
        <f t="shared" si="28"/>
        <v>0</v>
      </c>
      <c r="AE119" s="171"/>
      <c r="AF119" s="183">
        <f t="shared" si="29"/>
        <v>0</v>
      </c>
      <c r="AG119" s="171"/>
      <c r="AH119" s="183">
        <f t="shared" si="30"/>
        <v>0</v>
      </c>
      <c r="AI119" s="170" t="s">
        <v>93</v>
      </c>
      <c r="AJ119" s="171"/>
      <c r="AK119" s="171"/>
      <c r="AL119" s="171"/>
      <c r="AM119" s="183">
        <f t="shared" si="31"/>
        <v>0</v>
      </c>
      <c r="AN119" s="171"/>
      <c r="AO119" s="183">
        <f t="shared" si="32"/>
        <v>0</v>
      </c>
      <c r="AP119" s="171"/>
      <c r="AQ119" s="183">
        <f t="shared" si="33"/>
        <v>0</v>
      </c>
      <c r="AR119" s="172" t="s">
        <v>94</v>
      </c>
      <c r="AS119" s="171"/>
      <c r="AT119" s="171"/>
      <c r="AU119" s="171"/>
      <c r="AV119" s="184">
        <f t="shared" si="34"/>
        <v>0</v>
      </c>
      <c r="AW119" s="171"/>
      <c r="AX119" s="184">
        <f t="shared" si="35"/>
        <v>0</v>
      </c>
      <c r="AY119" s="171"/>
      <c r="AZ119" s="184">
        <f t="shared" si="36"/>
        <v>0</v>
      </c>
      <c r="BA119" s="171"/>
      <c r="BB119" s="184" t="str">
        <f t="shared" si="37"/>
        <v>D</v>
      </c>
      <c r="BC119" s="171"/>
      <c r="BD119" s="171"/>
    </row>
    <row r="120" spans="1:56">
      <c r="A120" s="173">
        <v>116</v>
      </c>
      <c r="B120" s="181">
        <f>'SD Data P5'!A118</f>
        <v>0</v>
      </c>
      <c r="C120" s="181">
        <f>'SD Data P5'!B118</f>
        <v>0</v>
      </c>
      <c r="D120" s="181">
        <f>'SD Data P5'!C118</f>
        <v>0</v>
      </c>
      <c r="E120" s="181">
        <f>'SD Data P5'!D118</f>
        <v>0</v>
      </c>
      <c r="F120" s="181">
        <f>'SD Data P5'!E118</f>
        <v>0</v>
      </c>
      <c r="G120" s="181">
        <f>'SD Data P5'!F118</f>
        <v>0</v>
      </c>
      <c r="H120" s="181">
        <f>'SD Data P5'!G118</f>
        <v>0</v>
      </c>
      <c r="I120" s="182">
        <f>'SD Data P5'!H118</f>
        <v>0</v>
      </c>
      <c r="J120" s="174"/>
      <c r="K120" s="174"/>
      <c r="L120" s="174"/>
      <c r="M120" s="183">
        <f t="shared" si="38"/>
        <v>0</v>
      </c>
      <c r="N120" s="174"/>
      <c r="O120" s="183">
        <f t="shared" si="39"/>
        <v>0</v>
      </c>
      <c r="P120" s="174"/>
      <c r="Q120" s="183">
        <f t="shared" si="40"/>
        <v>0</v>
      </c>
      <c r="R120" s="174"/>
      <c r="S120" s="174"/>
      <c r="T120" s="174"/>
      <c r="U120" s="183">
        <f t="shared" si="41"/>
        <v>0</v>
      </c>
      <c r="V120" s="174"/>
      <c r="W120" s="183">
        <f t="shared" si="42"/>
        <v>0</v>
      </c>
      <c r="X120" s="174"/>
      <c r="Y120" s="183">
        <f t="shared" si="43"/>
        <v>0</v>
      </c>
      <c r="Z120" s="170" t="s">
        <v>92</v>
      </c>
      <c r="AA120" s="175"/>
      <c r="AB120" s="175"/>
      <c r="AC120" s="175"/>
      <c r="AD120" s="183">
        <f t="shared" si="28"/>
        <v>0</v>
      </c>
      <c r="AE120" s="175"/>
      <c r="AF120" s="183">
        <f t="shared" si="29"/>
        <v>0</v>
      </c>
      <c r="AG120" s="175"/>
      <c r="AH120" s="183">
        <f t="shared" si="30"/>
        <v>0</v>
      </c>
      <c r="AI120" s="170" t="s">
        <v>93</v>
      </c>
      <c r="AJ120" s="168"/>
      <c r="AK120" s="168"/>
      <c r="AL120" s="168"/>
      <c r="AM120" s="183">
        <f t="shared" si="31"/>
        <v>0</v>
      </c>
      <c r="AN120" s="168"/>
      <c r="AO120" s="183">
        <f t="shared" si="32"/>
        <v>0</v>
      </c>
      <c r="AP120" s="168"/>
      <c r="AQ120" s="183">
        <f t="shared" si="33"/>
        <v>0</v>
      </c>
      <c r="AR120" s="172" t="s">
        <v>94</v>
      </c>
      <c r="AS120" s="168"/>
      <c r="AT120" s="168"/>
      <c r="AU120" s="168"/>
      <c r="AV120" s="184">
        <f t="shared" si="34"/>
        <v>0</v>
      </c>
      <c r="AW120" s="168"/>
      <c r="AX120" s="184">
        <f t="shared" si="35"/>
        <v>0</v>
      </c>
      <c r="AY120" s="168"/>
      <c r="AZ120" s="184">
        <f t="shared" si="36"/>
        <v>0</v>
      </c>
      <c r="BA120" s="168"/>
      <c r="BB120" s="184" t="str">
        <f t="shared" si="37"/>
        <v>D</v>
      </c>
      <c r="BC120" s="168"/>
      <c r="BD120" s="168"/>
    </row>
    <row r="121" spans="1:56">
      <c r="A121" s="173">
        <v>117</v>
      </c>
      <c r="B121" s="181">
        <f>'SD Data P5'!A119</f>
        <v>0</v>
      </c>
      <c r="C121" s="181">
        <f>'SD Data P5'!B119</f>
        <v>0</v>
      </c>
      <c r="D121" s="181">
        <f>'SD Data P5'!C119</f>
        <v>0</v>
      </c>
      <c r="E121" s="181">
        <f>'SD Data P5'!D119</f>
        <v>0</v>
      </c>
      <c r="F121" s="181">
        <f>'SD Data P5'!E119</f>
        <v>0</v>
      </c>
      <c r="G121" s="181">
        <f>'SD Data P5'!F119</f>
        <v>0</v>
      </c>
      <c r="H121" s="181">
        <f>'SD Data P5'!G119</f>
        <v>0</v>
      </c>
      <c r="I121" s="182">
        <f>'SD Data P5'!H119</f>
        <v>0</v>
      </c>
      <c r="J121" s="174"/>
      <c r="K121" s="174"/>
      <c r="L121" s="174"/>
      <c r="M121" s="183">
        <f t="shared" si="38"/>
        <v>0</v>
      </c>
      <c r="N121" s="174"/>
      <c r="O121" s="183">
        <f t="shared" si="39"/>
        <v>0</v>
      </c>
      <c r="P121" s="174"/>
      <c r="Q121" s="183">
        <f t="shared" si="40"/>
        <v>0</v>
      </c>
      <c r="R121" s="174"/>
      <c r="S121" s="174"/>
      <c r="T121" s="174"/>
      <c r="U121" s="183">
        <f t="shared" si="41"/>
        <v>0</v>
      </c>
      <c r="V121" s="174"/>
      <c r="W121" s="183">
        <f t="shared" si="42"/>
        <v>0</v>
      </c>
      <c r="X121" s="174"/>
      <c r="Y121" s="183">
        <f t="shared" si="43"/>
        <v>0</v>
      </c>
      <c r="Z121" s="170" t="s">
        <v>92</v>
      </c>
      <c r="AA121" s="171"/>
      <c r="AB121" s="171"/>
      <c r="AC121" s="171"/>
      <c r="AD121" s="183">
        <f t="shared" si="28"/>
        <v>0</v>
      </c>
      <c r="AE121" s="171"/>
      <c r="AF121" s="183">
        <f t="shared" si="29"/>
        <v>0</v>
      </c>
      <c r="AG121" s="171"/>
      <c r="AH121" s="183">
        <f t="shared" si="30"/>
        <v>0</v>
      </c>
      <c r="AI121" s="170" t="s">
        <v>93</v>
      </c>
      <c r="AJ121" s="171"/>
      <c r="AK121" s="171"/>
      <c r="AL121" s="171"/>
      <c r="AM121" s="183">
        <f t="shared" si="31"/>
        <v>0</v>
      </c>
      <c r="AN121" s="171"/>
      <c r="AO121" s="183">
        <f t="shared" si="32"/>
        <v>0</v>
      </c>
      <c r="AP121" s="171"/>
      <c r="AQ121" s="183">
        <f t="shared" si="33"/>
        <v>0</v>
      </c>
      <c r="AR121" s="172" t="s">
        <v>94</v>
      </c>
      <c r="AS121" s="171"/>
      <c r="AT121" s="171"/>
      <c r="AU121" s="171"/>
      <c r="AV121" s="184">
        <f t="shared" si="34"/>
        <v>0</v>
      </c>
      <c r="AW121" s="171"/>
      <c r="AX121" s="184">
        <f t="shared" si="35"/>
        <v>0</v>
      </c>
      <c r="AY121" s="171"/>
      <c r="AZ121" s="184">
        <f t="shared" si="36"/>
        <v>0</v>
      </c>
      <c r="BA121" s="171"/>
      <c r="BB121" s="184" t="str">
        <f t="shared" si="37"/>
        <v>D</v>
      </c>
      <c r="BC121" s="171"/>
      <c r="BD121" s="171"/>
    </row>
    <row r="122" spans="1:56">
      <c r="A122" s="173">
        <v>118</v>
      </c>
      <c r="B122" s="181">
        <f>'SD Data P5'!A120</f>
        <v>0</v>
      </c>
      <c r="C122" s="181">
        <f>'SD Data P5'!B120</f>
        <v>0</v>
      </c>
      <c r="D122" s="181">
        <f>'SD Data P5'!C120</f>
        <v>0</v>
      </c>
      <c r="E122" s="181">
        <f>'SD Data P5'!D120</f>
        <v>0</v>
      </c>
      <c r="F122" s="181">
        <f>'SD Data P5'!E120</f>
        <v>0</v>
      </c>
      <c r="G122" s="181">
        <f>'SD Data P5'!F120</f>
        <v>0</v>
      </c>
      <c r="H122" s="181">
        <f>'SD Data P5'!G120</f>
        <v>0</v>
      </c>
      <c r="I122" s="182">
        <f>'SD Data P5'!H120</f>
        <v>0</v>
      </c>
      <c r="J122" s="174"/>
      <c r="K122" s="174"/>
      <c r="L122" s="174"/>
      <c r="M122" s="183">
        <f t="shared" si="38"/>
        <v>0</v>
      </c>
      <c r="N122" s="174"/>
      <c r="O122" s="183">
        <f t="shared" si="39"/>
        <v>0</v>
      </c>
      <c r="P122" s="174"/>
      <c r="Q122" s="183">
        <f t="shared" si="40"/>
        <v>0</v>
      </c>
      <c r="R122" s="174"/>
      <c r="S122" s="174"/>
      <c r="T122" s="174"/>
      <c r="U122" s="183">
        <f t="shared" si="41"/>
        <v>0</v>
      </c>
      <c r="V122" s="174"/>
      <c r="W122" s="183">
        <f t="shared" si="42"/>
        <v>0</v>
      </c>
      <c r="X122" s="174"/>
      <c r="Y122" s="183">
        <f t="shared" si="43"/>
        <v>0</v>
      </c>
      <c r="Z122" s="170" t="s">
        <v>92</v>
      </c>
      <c r="AA122" s="175"/>
      <c r="AB122" s="175"/>
      <c r="AC122" s="175"/>
      <c r="AD122" s="183">
        <f t="shared" si="28"/>
        <v>0</v>
      </c>
      <c r="AE122" s="175"/>
      <c r="AF122" s="183">
        <f t="shared" si="29"/>
        <v>0</v>
      </c>
      <c r="AG122" s="175"/>
      <c r="AH122" s="183">
        <f t="shared" si="30"/>
        <v>0</v>
      </c>
      <c r="AI122" s="170" t="s">
        <v>93</v>
      </c>
      <c r="AJ122" s="168"/>
      <c r="AK122" s="168"/>
      <c r="AL122" s="168"/>
      <c r="AM122" s="183">
        <f t="shared" si="31"/>
        <v>0</v>
      </c>
      <c r="AN122" s="168"/>
      <c r="AO122" s="183">
        <f t="shared" si="32"/>
        <v>0</v>
      </c>
      <c r="AP122" s="168"/>
      <c r="AQ122" s="183">
        <f t="shared" si="33"/>
        <v>0</v>
      </c>
      <c r="AR122" s="172" t="s">
        <v>94</v>
      </c>
      <c r="AS122" s="168"/>
      <c r="AT122" s="168"/>
      <c r="AU122" s="168"/>
      <c r="AV122" s="184">
        <f t="shared" si="34"/>
        <v>0</v>
      </c>
      <c r="AW122" s="168"/>
      <c r="AX122" s="184">
        <f t="shared" si="35"/>
        <v>0</v>
      </c>
      <c r="AY122" s="168"/>
      <c r="AZ122" s="184">
        <f t="shared" si="36"/>
        <v>0</v>
      </c>
      <c r="BA122" s="168"/>
      <c r="BB122" s="184" t="str">
        <f t="shared" si="37"/>
        <v>D</v>
      </c>
      <c r="BC122" s="168"/>
      <c r="BD122" s="168"/>
    </row>
    <row r="123" spans="1:56">
      <c r="A123" s="173">
        <v>119</v>
      </c>
      <c r="B123" s="181">
        <f>'SD Data P5'!A121</f>
        <v>0</v>
      </c>
      <c r="C123" s="181">
        <f>'SD Data P5'!B121</f>
        <v>0</v>
      </c>
      <c r="D123" s="181">
        <f>'SD Data P5'!C121</f>
        <v>0</v>
      </c>
      <c r="E123" s="181">
        <f>'SD Data P5'!D121</f>
        <v>0</v>
      </c>
      <c r="F123" s="181">
        <f>'SD Data P5'!E121</f>
        <v>0</v>
      </c>
      <c r="G123" s="181">
        <f>'SD Data P5'!F121</f>
        <v>0</v>
      </c>
      <c r="H123" s="181">
        <f>'SD Data P5'!G121</f>
        <v>0</v>
      </c>
      <c r="I123" s="182">
        <f>'SD Data P5'!H121</f>
        <v>0</v>
      </c>
      <c r="J123" s="174"/>
      <c r="K123" s="174"/>
      <c r="L123" s="174"/>
      <c r="M123" s="183">
        <f t="shared" si="38"/>
        <v>0</v>
      </c>
      <c r="N123" s="174"/>
      <c r="O123" s="183">
        <f t="shared" si="39"/>
        <v>0</v>
      </c>
      <c r="P123" s="174"/>
      <c r="Q123" s="183">
        <f t="shared" si="40"/>
        <v>0</v>
      </c>
      <c r="R123" s="174"/>
      <c r="S123" s="174"/>
      <c r="T123" s="174"/>
      <c r="U123" s="183">
        <f t="shared" si="41"/>
        <v>0</v>
      </c>
      <c r="V123" s="174"/>
      <c r="W123" s="183">
        <f t="shared" si="42"/>
        <v>0</v>
      </c>
      <c r="X123" s="174"/>
      <c r="Y123" s="183">
        <f t="shared" si="43"/>
        <v>0</v>
      </c>
      <c r="Z123" s="170" t="s">
        <v>92</v>
      </c>
      <c r="AA123" s="171"/>
      <c r="AB123" s="171"/>
      <c r="AC123" s="171"/>
      <c r="AD123" s="183">
        <f t="shared" si="28"/>
        <v>0</v>
      </c>
      <c r="AE123" s="171"/>
      <c r="AF123" s="183">
        <f t="shared" si="29"/>
        <v>0</v>
      </c>
      <c r="AG123" s="171"/>
      <c r="AH123" s="183">
        <f t="shared" si="30"/>
        <v>0</v>
      </c>
      <c r="AI123" s="170" t="s">
        <v>93</v>
      </c>
      <c r="AJ123" s="171"/>
      <c r="AK123" s="171"/>
      <c r="AL123" s="171"/>
      <c r="AM123" s="183">
        <f t="shared" si="31"/>
        <v>0</v>
      </c>
      <c r="AN123" s="171"/>
      <c r="AO123" s="183">
        <f t="shared" si="32"/>
        <v>0</v>
      </c>
      <c r="AP123" s="171"/>
      <c r="AQ123" s="183">
        <f t="shared" si="33"/>
        <v>0</v>
      </c>
      <c r="AR123" s="172" t="s">
        <v>94</v>
      </c>
      <c r="AS123" s="171"/>
      <c r="AT123" s="171"/>
      <c r="AU123" s="171"/>
      <c r="AV123" s="184">
        <f t="shared" si="34"/>
        <v>0</v>
      </c>
      <c r="AW123" s="171"/>
      <c r="AX123" s="184">
        <f t="shared" si="35"/>
        <v>0</v>
      </c>
      <c r="AY123" s="171"/>
      <c r="AZ123" s="184">
        <f t="shared" si="36"/>
        <v>0</v>
      </c>
      <c r="BA123" s="171"/>
      <c r="BB123" s="184" t="str">
        <f t="shared" si="37"/>
        <v>D</v>
      </c>
      <c r="BC123" s="171"/>
      <c r="BD123" s="171"/>
    </row>
    <row r="124" spans="1:56">
      <c r="A124" s="173">
        <v>120</v>
      </c>
      <c r="B124" s="181">
        <f>'SD Data P5'!A122</f>
        <v>0</v>
      </c>
      <c r="C124" s="181">
        <f>'SD Data P5'!B122</f>
        <v>0</v>
      </c>
      <c r="D124" s="181">
        <f>'SD Data P5'!C122</f>
        <v>0</v>
      </c>
      <c r="E124" s="181">
        <f>'SD Data P5'!D122</f>
        <v>0</v>
      </c>
      <c r="F124" s="181">
        <f>'SD Data P5'!E122</f>
        <v>0</v>
      </c>
      <c r="G124" s="181">
        <f>'SD Data P5'!F122</f>
        <v>0</v>
      </c>
      <c r="H124" s="181">
        <f>'SD Data P5'!G122</f>
        <v>0</v>
      </c>
      <c r="I124" s="182">
        <f>'SD Data P5'!H122</f>
        <v>0</v>
      </c>
      <c r="J124" s="174"/>
      <c r="K124" s="174"/>
      <c r="L124" s="174"/>
      <c r="M124" s="183">
        <f t="shared" si="38"/>
        <v>0</v>
      </c>
      <c r="N124" s="174"/>
      <c r="O124" s="183">
        <f t="shared" si="39"/>
        <v>0</v>
      </c>
      <c r="P124" s="174"/>
      <c r="Q124" s="183">
        <f t="shared" si="40"/>
        <v>0</v>
      </c>
      <c r="R124" s="174"/>
      <c r="S124" s="174"/>
      <c r="T124" s="174"/>
      <c r="U124" s="183">
        <f t="shared" si="41"/>
        <v>0</v>
      </c>
      <c r="V124" s="174"/>
      <c r="W124" s="183">
        <f t="shared" si="42"/>
        <v>0</v>
      </c>
      <c r="X124" s="174"/>
      <c r="Y124" s="183">
        <f t="shared" si="43"/>
        <v>0</v>
      </c>
      <c r="Z124" s="170" t="s">
        <v>92</v>
      </c>
      <c r="AA124" s="175"/>
      <c r="AB124" s="175"/>
      <c r="AC124" s="175"/>
      <c r="AD124" s="183">
        <f t="shared" si="28"/>
        <v>0</v>
      </c>
      <c r="AE124" s="175"/>
      <c r="AF124" s="183">
        <f t="shared" si="29"/>
        <v>0</v>
      </c>
      <c r="AG124" s="175"/>
      <c r="AH124" s="183">
        <f t="shared" si="30"/>
        <v>0</v>
      </c>
      <c r="AI124" s="170" t="s">
        <v>93</v>
      </c>
      <c r="AJ124" s="168"/>
      <c r="AK124" s="168"/>
      <c r="AL124" s="168"/>
      <c r="AM124" s="183">
        <f t="shared" si="31"/>
        <v>0</v>
      </c>
      <c r="AN124" s="168"/>
      <c r="AO124" s="183">
        <f t="shared" si="32"/>
        <v>0</v>
      </c>
      <c r="AP124" s="168"/>
      <c r="AQ124" s="183">
        <f t="shared" si="33"/>
        <v>0</v>
      </c>
      <c r="AR124" s="172" t="s">
        <v>94</v>
      </c>
      <c r="AS124" s="168"/>
      <c r="AT124" s="168"/>
      <c r="AU124" s="168"/>
      <c r="AV124" s="184">
        <f t="shared" si="34"/>
        <v>0</v>
      </c>
      <c r="AW124" s="168"/>
      <c r="AX124" s="184">
        <f t="shared" si="35"/>
        <v>0</v>
      </c>
      <c r="AY124" s="168"/>
      <c r="AZ124" s="184">
        <f t="shared" si="36"/>
        <v>0</v>
      </c>
      <c r="BA124" s="168"/>
      <c r="BB124" s="184" t="str">
        <f t="shared" si="37"/>
        <v>D</v>
      </c>
      <c r="BC124" s="168"/>
      <c r="BD124" s="168"/>
    </row>
    <row r="125" spans="1:56">
      <c r="A125" s="173">
        <v>121</v>
      </c>
      <c r="B125" s="181">
        <f>'SD Data P5'!A123</f>
        <v>0</v>
      </c>
      <c r="C125" s="181">
        <f>'SD Data P5'!B123</f>
        <v>0</v>
      </c>
      <c r="D125" s="181">
        <f>'SD Data P5'!C123</f>
        <v>0</v>
      </c>
      <c r="E125" s="181">
        <f>'SD Data P5'!D123</f>
        <v>0</v>
      </c>
      <c r="F125" s="181">
        <f>'SD Data P5'!E123</f>
        <v>0</v>
      </c>
      <c r="G125" s="181">
        <f>'SD Data P5'!F123</f>
        <v>0</v>
      </c>
      <c r="H125" s="181">
        <f>'SD Data P5'!G123</f>
        <v>0</v>
      </c>
      <c r="I125" s="182">
        <f>'SD Data P5'!H123</f>
        <v>0</v>
      </c>
      <c r="J125" s="174"/>
      <c r="K125" s="174"/>
      <c r="L125" s="174"/>
      <c r="M125" s="183">
        <f t="shared" si="38"/>
        <v>0</v>
      </c>
      <c r="N125" s="174"/>
      <c r="O125" s="183">
        <f t="shared" si="39"/>
        <v>0</v>
      </c>
      <c r="P125" s="174"/>
      <c r="Q125" s="183">
        <f t="shared" si="40"/>
        <v>0</v>
      </c>
      <c r="R125" s="174"/>
      <c r="S125" s="174"/>
      <c r="T125" s="174"/>
      <c r="U125" s="183">
        <f t="shared" si="41"/>
        <v>0</v>
      </c>
      <c r="V125" s="174"/>
      <c r="W125" s="183">
        <f t="shared" si="42"/>
        <v>0</v>
      </c>
      <c r="X125" s="174"/>
      <c r="Y125" s="183">
        <f t="shared" si="43"/>
        <v>0</v>
      </c>
      <c r="Z125" s="170" t="s">
        <v>92</v>
      </c>
      <c r="AA125" s="171"/>
      <c r="AB125" s="171"/>
      <c r="AC125" s="171"/>
      <c r="AD125" s="183">
        <f t="shared" si="28"/>
        <v>0</v>
      </c>
      <c r="AE125" s="171"/>
      <c r="AF125" s="183">
        <f t="shared" si="29"/>
        <v>0</v>
      </c>
      <c r="AG125" s="171"/>
      <c r="AH125" s="183">
        <f t="shared" si="30"/>
        <v>0</v>
      </c>
      <c r="AI125" s="170" t="s">
        <v>93</v>
      </c>
      <c r="AJ125" s="171"/>
      <c r="AK125" s="171"/>
      <c r="AL125" s="171"/>
      <c r="AM125" s="183">
        <f t="shared" si="31"/>
        <v>0</v>
      </c>
      <c r="AN125" s="171"/>
      <c r="AO125" s="183">
        <f t="shared" si="32"/>
        <v>0</v>
      </c>
      <c r="AP125" s="171"/>
      <c r="AQ125" s="183">
        <f t="shared" si="33"/>
        <v>0</v>
      </c>
      <c r="AR125" s="172" t="s">
        <v>94</v>
      </c>
      <c r="AS125" s="171"/>
      <c r="AT125" s="171"/>
      <c r="AU125" s="171"/>
      <c r="AV125" s="184">
        <f t="shared" si="34"/>
        <v>0</v>
      </c>
      <c r="AW125" s="171"/>
      <c r="AX125" s="184">
        <f t="shared" si="35"/>
        <v>0</v>
      </c>
      <c r="AY125" s="171"/>
      <c r="AZ125" s="184">
        <f t="shared" si="36"/>
        <v>0</v>
      </c>
      <c r="BA125" s="171"/>
      <c r="BB125" s="184" t="str">
        <f t="shared" si="37"/>
        <v>D</v>
      </c>
      <c r="BC125" s="171"/>
      <c r="BD125" s="171"/>
    </row>
    <row r="126" spans="1:56">
      <c r="A126" s="173">
        <v>122</v>
      </c>
      <c r="B126" s="181">
        <f>'SD Data P5'!A124</f>
        <v>0</v>
      </c>
      <c r="C126" s="181">
        <f>'SD Data P5'!B124</f>
        <v>0</v>
      </c>
      <c r="D126" s="181">
        <f>'SD Data P5'!C124</f>
        <v>0</v>
      </c>
      <c r="E126" s="181">
        <f>'SD Data P5'!D124</f>
        <v>0</v>
      </c>
      <c r="F126" s="181">
        <f>'SD Data P5'!E124</f>
        <v>0</v>
      </c>
      <c r="G126" s="181">
        <f>'SD Data P5'!F124</f>
        <v>0</v>
      </c>
      <c r="H126" s="181">
        <f>'SD Data P5'!G124</f>
        <v>0</v>
      </c>
      <c r="I126" s="182">
        <f>'SD Data P5'!H124</f>
        <v>0</v>
      </c>
      <c r="J126" s="174"/>
      <c r="K126" s="174"/>
      <c r="L126" s="174"/>
      <c r="M126" s="183">
        <f t="shared" si="38"/>
        <v>0</v>
      </c>
      <c r="N126" s="174"/>
      <c r="O126" s="183">
        <f t="shared" si="39"/>
        <v>0</v>
      </c>
      <c r="P126" s="174"/>
      <c r="Q126" s="183">
        <f t="shared" si="40"/>
        <v>0</v>
      </c>
      <c r="R126" s="174"/>
      <c r="S126" s="174"/>
      <c r="T126" s="174"/>
      <c r="U126" s="183">
        <f t="shared" si="41"/>
        <v>0</v>
      </c>
      <c r="V126" s="174"/>
      <c r="W126" s="183">
        <f t="shared" si="42"/>
        <v>0</v>
      </c>
      <c r="X126" s="174"/>
      <c r="Y126" s="183">
        <f t="shared" si="43"/>
        <v>0</v>
      </c>
      <c r="Z126" s="170" t="s">
        <v>92</v>
      </c>
      <c r="AA126" s="175"/>
      <c r="AB126" s="175"/>
      <c r="AC126" s="175"/>
      <c r="AD126" s="183">
        <f t="shared" si="28"/>
        <v>0</v>
      </c>
      <c r="AE126" s="175"/>
      <c r="AF126" s="183">
        <f t="shared" si="29"/>
        <v>0</v>
      </c>
      <c r="AG126" s="175"/>
      <c r="AH126" s="183">
        <f t="shared" si="30"/>
        <v>0</v>
      </c>
      <c r="AI126" s="170" t="s">
        <v>93</v>
      </c>
      <c r="AJ126" s="168"/>
      <c r="AK126" s="168"/>
      <c r="AL126" s="168"/>
      <c r="AM126" s="183">
        <f t="shared" si="31"/>
        <v>0</v>
      </c>
      <c r="AN126" s="168"/>
      <c r="AO126" s="183">
        <f t="shared" si="32"/>
        <v>0</v>
      </c>
      <c r="AP126" s="168"/>
      <c r="AQ126" s="183">
        <f t="shared" si="33"/>
        <v>0</v>
      </c>
      <c r="AR126" s="172" t="s">
        <v>94</v>
      </c>
      <c r="AS126" s="168"/>
      <c r="AT126" s="168"/>
      <c r="AU126" s="168"/>
      <c r="AV126" s="184">
        <f t="shared" si="34"/>
        <v>0</v>
      </c>
      <c r="AW126" s="168"/>
      <c r="AX126" s="184">
        <f t="shared" si="35"/>
        <v>0</v>
      </c>
      <c r="AY126" s="168"/>
      <c r="AZ126" s="184">
        <f t="shared" si="36"/>
        <v>0</v>
      </c>
      <c r="BA126" s="168"/>
      <c r="BB126" s="184" t="str">
        <f t="shared" si="37"/>
        <v>D</v>
      </c>
      <c r="BC126" s="168"/>
      <c r="BD126" s="168"/>
    </row>
    <row r="127" spans="1:56">
      <c r="A127" s="173">
        <v>123</v>
      </c>
      <c r="B127" s="181">
        <f>'SD Data P5'!A125</f>
        <v>0</v>
      </c>
      <c r="C127" s="181">
        <f>'SD Data P5'!B125</f>
        <v>0</v>
      </c>
      <c r="D127" s="181">
        <f>'SD Data P5'!C125</f>
        <v>0</v>
      </c>
      <c r="E127" s="181">
        <f>'SD Data P5'!D125</f>
        <v>0</v>
      </c>
      <c r="F127" s="181">
        <f>'SD Data P5'!E125</f>
        <v>0</v>
      </c>
      <c r="G127" s="181">
        <f>'SD Data P5'!F125</f>
        <v>0</v>
      </c>
      <c r="H127" s="181">
        <f>'SD Data P5'!G125</f>
        <v>0</v>
      </c>
      <c r="I127" s="182">
        <f>'SD Data P5'!H125</f>
        <v>0</v>
      </c>
      <c r="J127" s="174"/>
      <c r="K127" s="174"/>
      <c r="L127" s="174"/>
      <c r="M127" s="183">
        <f t="shared" si="38"/>
        <v>0</v>
      </c>
      <c r="N127" s="174"/>
      <c r="O127" s="183">
        <f t="shared" si="39"/>
        <v>0</v>
      </c>
      <c r="P127" s="174"/>
      <c r="Q127" s="183">
        <f t="shared" si="40"/>
        <v>0</v>
      </c>
      <c r="R127" s="174"/>
      <c r="S127" s="174"/>
      <c r="T127" s="174"/>
      <c r="U127" s="183">
        <f t="shared" si="41"/>
        <v>0</v>
      </c>
      <c r="V127" s="174"/>
      <c r="W127" s="183">
        <f t="shared" si="42"/>
        <v>0</v>
      </c>
      <c r="X127" s="174"/>
      <c r="Y127" s="183">
        <f t="shared" si="43"/>
        <v>0</v>
      </c>
      <c r="Z127" s="170" t="s">
        <v>92</v>
      </c>
      <c r="AA127" s="171"/>
      <c r="AB127" s="171"/>
      <c r="AC127" s="171"/>
      <c r="AD127" s="183">
        <f t="shared" si="28"/>
        <v>0</v>
      </c>
      <c r="AE127" s="171"/>
      <c r="AF127" s="183">
        <f t="shared" si="29"/>
        <v>0</v>
      </c>
      <c r="AG127" s="171"/>
      <c r="AH127" s="183">
        <f t="shared" si="30"/>
        <v>0</v>
      </c>
      <c r="AI127" s="170" t="s">
        <v>93</v>
      </c>
      <c r="AJ127" s="171"/>
      <c r="AK127" s="171"/>
      <c r="AL127" s="171"/>
      <c r="AM127" s="183">
        <f t="shared" si="31"/>
        <v>0</v>
      </c>
      <c r="AN127" s="171"/>
      <c r="AO127" s="183">
        <f t="shared" si="32"/>
        <v>0</v>
      </c>
      <c r="AP127" s="171"/>
      <c r="AQ127" s="183">
        <f t="shared" si="33"/>
        <v>0</v>
      </c>
      <c r="AR127" s="172" t="s">
        <v>94</v>
      </c>
      <c r="AS127" s="171"/>
      <c r="AT127" s="171"/>
      <c r="AU127" s="171"/>
      <c r="AV127" s="184">
        <f t="shared" si="34"/>
        <v>0</v>
      </c>
      <c r="AW127" s="171"/>
      <c r="AX127" s="184">
        <f t="shared" si="35"/>
        <v>0</v>
      </c>
      <c r="AY127" s="171"/>
      <c r="AZ127" s="184">
        <f t="shared" si="36"/>
        <v>0</v>
      </c>
      <c r="BA127" s="171"/>
      <c r="BB127" s="184" t="str">
        <f t="shared" si="37"/>
        <v>D</v>
      </c>
      <c r="BC127" s="171"/>
      <c r="BD127" s="171"/>
    </row>
    <row r="128" spans="1:56">
      <c r="A128" s="173">
        <v>124</v>
      </c>
      <c r="B128" s="181">
        <f>'SD Data P5'!A126</f>
        <v>0</v>
      </c>
      <c r="C128" s="181">
        <f>'SD Data P5'!B126</f>
        <v>0</v>
      </c>
      <c r="D128" s="181">
        <f>'SD Data P5'!C126</f>
        <v>0</v>
      </c>
      <c r="E128" s="181">
        <f>'SD Data P5'!D126</f>
        <v>0</v>
      </c>
      <c r="F128" s="181">
        <f>'SD Data P5'!E126</f>
        <v>0</v>
      </c>
      <c r="G128" s="181">
        <f>'SD Data P5'!F126</f>
        <v>0</v>
      </c>
      <c r="H128" s="181">
        <f>'SD Data P5'!G126</f>
        <v>0</v>
      </c>
      <c r="I128" s="182">
        <f>'SD Data P5'!H126</f>
        <v>0</v>
      </c>
      <c r="J128" s="174"/>
      <c r="K128" s="174"/>
      <c r="L128" s="174"/>
      <c r="M128" s="183">
        <f t="shared" si="38"/>
        <v>0</v>
      </c>
      <c r="N128" s="174"/>
      <c r="O128" s="183">
        <f t="shared" si="39"/>
        <v>0</v>
      </c>
      <c r="P128" s="174"/>
      <c r="Q128" s="183">
        <f t="shared" si="40"/>
        <v>0</v>
      </c>
      <c r="R128" s="174"/>
      <c r="S128" s="174"/>
      <c r="T128" s="174"/>
      <c r="U128" s="183">
        <f t="shared" si="41"/>
        <v>0</v>
      </c>
      <c r="V128" s="174"/>
      <c r="W128" s="183">
        <f t="shared" si="42"/>
        <v>0</v>
      </c>
      <c r="X128" s="174"/>
      <c r="Y128" s="183">
        <f t="shared" si="43"/>
        <v>0</v>
      </c>
      <c r="Z128" s="170" t="s">
        <v>92</v>
      </c>
      <c r="AA128" s="175"/>
      <c r="AB128" s="175"/>
      <c r="AC128" s="175"/>
      <c r="AD128" s="183">
        <f t="shared" si="28"/>
        <v>0</v>
      </c>
      <c r="AE128" s="175"/>
      <c r="AF128" s="183">
        <f t="shared" si="29"/>
        <v>0</v>
      </c>
      <c r="AG128" s="175"/>
      <c r="AH128" s="183">
        <f t="shared" si="30"/>
        <v>0</v>
      </c>
      <c r="AI128" s="170" t="s">
        <v>93</v>
      </c>
      <c r="AJ128" s="168"/>
      <c r="AK128" s="168"/>
      <c r="AL128" s="168"/>
      <c r="AM128" s="183">
        <f t="shared" si="31"/>
        <v>0</v>
      </c>
      <c r="AN128" s="168"/>
      <c r="AO128" s="183">
        <f t="shared" si="32"/>
        <v>0</v>
      </c>
      <c r="AP128" s="168"/>
      <c r="AQ128" s="183">
        <f t="shared" si="33"/>
        <v>0</v>
      </c>
      <c r="AR128" s="172" t="s">
        <v>94</v>
      </c>
      <c r="AS128" s="168"/>
      <c r="AT128" s="168"/>
      <c r="AU128" s="168"/>
      <c r="AV128" s="184">
        <f t="shared" si="34"/>
        <v>0</v>
      </c>
      <c r="AW128" s="168"/>
      <c r="AX128" s="184">
        <f t="shared" si="35"/>
        <v>0</v>
      </c>
      <c r="AY128" s="168"/>
      <c r="AZ128" s="184">
        <f t="shared" si="36"/>
        <v>0</v>
      </c>
      <c r="BA128" s="168"/>
      <c r="BB128" s="184" t="str">
        <f t="shared" si="37"/>
        <v>D</v>
      </c>
      <c r="BC128" s="168"/>
      <c r="BD128" s="168"/>
    </row>
    <row r="129" spans="1:56">
      <c r="A129" s="173">
        <v>125</v>
      </c>
      <c r="B129" s="181">
        <f>'SD Data P5'!A127</f>
        <v>0</v>
      </c>
      <c r="C129" s="181">
        <f>'SD Data P5'!B127</f>
        <v>0</v>
      </c>
      <c r="D129" s="181">
        <f>'SD Data P5'!C127</f>
        <v>0</v>
      </c>
      <c r="E129" s="181">
        <f>'SD Data P5'!D127</f>
        <v>0</v>
      </c>
      <c r="F129" s="181">
        <f>'SD Data P5'!E127</f>
        <v>0</v>
      </c>
      <c r="G129" s="181">
        <f>'SD Data P5'!F127</f>
        <v>0</v>
      </c>
      <c r="H129" s="181">
        <f>'SD Data P5'!G127</f>
        <v>0</v>
      </c>
      <c r="I129" s="182">
        <f>'SD Data P5'!H127</f>
        <v>0</v>
      </c>
      <c r="J129" s="174"/>
      <c r="K129" s="174"/>
      <c r="L129" s="174"/>
      <c r="M129" s="183">
        <f t="shared" si="38"/>
        <v>0</v>
      </c>
      <c r="N129" s="174"/>
      <c r="O129" s="183">
        <f t="shared" si="39"/>
        <v>0</v>
      </c>
      <c r="P129" s="174"/>
      <c r="Q129" s="183">
        <f t="shared" si="40"/>
        <v>0</v>
      </c>
      <c r="R129" s="174"/>
      <c r="S129" s="174"/>
      <c r="T129" s="174"/>
      <c r="U129" s="183">
        <f t="shared" si="41"/>
        <v>0</v>
      </c>
      <c r="V129" s="174"/>
      <c r="W129" s="183">
        <f t="shared" si="42"/>
        <v>0</v>
      </c>
      <c r="X129" s="174"/>
      <c r="Y129" s="183">
        <f t="shared" si="43"/>
        <v>0</v>
      </c>
      <c r="Z129" s="170" t="s">
        <v>92</v>
      </c>
      <c r="AA129" s="171"/>
      <c r="AB129" s="171"/>
      <c r="AC129" s="171"/>
      <c r="AD129" s="183">
        <f t="shared" si="28"/>
        <v>0</v>
      </c>
      <c r="AE129" s="171"/>
      <c r="AF129" s="183">
        <f t="shared" si="29"/>
        <v>0</v>
      </c>
      <c r="AG129" s="171"/>
      <c r="AH129" s="183">
        <f t="shared" si="30"/>
        <v>0</v>
      </c>
      <c r="AI129" s="170" t="s">
        <v>93</v>
      </c>
      <c r="AJ129" s="171"/>
      <c r="AK129" s="171"/>
      <c r="AL129" s="171"/>
      <c r="AM129" s="183">
        <f t="shared" si="31"/>
        <v>0</v>
      </c>
      <c r="AN129" s="171"/>
      <c r="AO129" s="183">
        <f t="shared" si="32"/>
        <v>0</v>
      </c>
      <c r="AP129" s="171"/>
      <c r="AQ129" s="183">
        <f t="shared" si="33"/>
        <v>0</v>
      </c>
      <c r="AR129" s="172" t="s">
        <v>94</v>
      </c>
      <c r="AS129" s="171"/>
      <c r="AT129" s="171"/>
      <c r="AU129" s="171"/>
      <c r="AV129" s="184">
        <f t="shared" si="34"/>
        <v>0</v>
      </c>
      <c r="AW129" s="171"/>
      <c r="AX129" s="184">
        <f t="shared" si="35"/>
        <v>0</v>
      </c>
      <c r="AY129" s="171"/>
      <c r="AZ129" s="184">
        <f t="shared" si="36"/>
        <v>0</v>
      </c>
      <c r="BA129" s="171"/>
      <c r="BB129" s="184" t="str">
        <f t="shared" si="37"/>
        <v>D</v>
      </c>
      <c r="BC129" s="171"/>
      <c r="BD129" s="171"/>
    </row>
    <row r="130" spans="1:56">
      <c r="A130" s="173">
        <v>126</v>
      </c>
      <c r="B130" s="181">
        <f>'SD Data P5'!A128</f>
        <v>0</v>
      </c>
      <c r="C130" s="181">
        <f>'SD Data P5'!B128</f>
        <v>0</v>
      </c>
      <c r="D130" s="181">
        <f>'SD Data P5'!C128</f>
        <v>0</v>
      </c>
      <c r="E130" s="181">
        <f>'SD Data P5'!D128</f>
        <v>0</v>
      </c>
      <c r="F130" s="181">
        <f>'SD Data P5'!E128</f>
        <v>0</v>
      </c>
      <c r="G130" s="181">
        <f>'SD Data P5'!F128</f>
        <v>0</v>
      </c>
      <c r="H130" s="181">
        <f>'SD Data P5'!G128</f>
        <v>0</v>
      </c>
      <c r="I130" s="182">
        <f>'SD Data P5'!H128</f>
        <v>0</v>
      </c>
      <c r="J130" s="174"/>
      <c r="K130" s="174"/>
      <c r="L130" s="174"/>
      <c r="M130" s="183">
        <f t="shared" si="38"/>
        <v>0</v>
      </c>
      <c r="N130" s="174"/>
      <c r="O130" s="183">
        <f t="shared" si="39"/>
        <v>0</v>
      </c>
      <c r="P130" s="174"/>
      <c r="Q130" s="183">
        <f t="shared" si="40"/>
        <v>0</v>
      </c>
      <c r="R130" s="174"/>
      <c r="S130" s="174"/>
      <c r="T130" s="174"/>
      <c r="U130" s="183">
        <f t="shared" si="41"/>
        <v>0</v>
      </c>
      <c r="V130" s="174"/>
      <c r="W130" s="183">
        <f t="shared" si="42"/>
        <v>0</v>
      </c>
      <c r="X130" s="174"/>
      <c r="Y130" s="183">
        <f t="shared" si="43"/>
        <v>0</v>
      </c>
      <c r="Z130" s="170" t="s">
        <v>92</v>
      </c>
      <c r="AA130" s="175"/>
      <c r="AB130" s="175"/>
      <c r="AC130" s="175"/>
      <c r="AD130" s="183">
        <f t="shared" si="28"/>
        <v>0</v>
      </c>
      <c r="AE130" s="175"/>
      <c r="AF130" s="183">
        <f t="shared" si="29"/>
        <v>0</v>
      </c>
      <c r="AG130" s="175"/>
      <c r="AH130" s="183">
        <f t="shared" si="30"/>
        <v>0</v>
      </c>
      <c r="AI130" s="170" t="s">
        <v>93</v>
      </c>
      <c r="AJ130" s="168"/>
      <c r="AK130" s="168"/>
      <c r="AL130" s="168"/>
      <c r="AM130" s="183">
        <f t="shared" si="31"/>
        <v>0</v>
      </c>
      <c r="AN130" s="168"/>
      <c r="AO130" s="183">
        <f t="shared" si="32"/>
        <v>0</v>
      </c>
      <c r="AP130" s="168"/>
      <c r="AQ130" s="183">
        <f t="shared" si="33"/>
        <v>0</v>
      </c>
      <c r="AR130" s="172" t="s">
        <v>94</v>
      </c>
      <c r="AS130" s="168"/>
      <c r="AT130" s="168"/>
      <c r="AU130" s="168"/>
      <c r="AV130" s="184">
        <f t="shared" si="34"/>
        <v>0</v>
      </c>
      <c r="AW130" s="168"/>
      <c r="AX130" s="184">
        <f t="shared" si="35"/>
        <v>0</v>
      </c>
      <c r="AY130" s="168"/>
      <c r="AZ130" s="184">
        <f t="shared" si="36"/>
        <v>0</v>
      </c>
      <c r="BA130" s="168"/>
      <c r="BB130" s="184" t="str">
        <f t="shared" si="37"/>
        <v>D</v>
      </c>
      <c r="BC130" s="168"/>
      <c r="BD130" s="168"/>
    </row>
    <row r="131" spans="1:56">
      <c r="A131" s="173">
        <v>127</v>
      </c>
      <c r="B131" s="181">
        <f>'SD Data P5'!A129</f>
        <v>0</v>
      </c>
      <c r="C131" s="181">
        <f>'SD Data P5'!B129</f>
        <v>0</v>
      </c>
      <c r="D131" s="181">
        <f>'SD Data P5'!C129</f>
        <v>0</v>
      </c>
      <c r="E131" s="181">
        <f>'SD Data P5'!D129</f>
        <v>0</v>
      </c>
      <c r="F131" s="181">
        <f>'SD Data P5'!E129</f>
        <v>0</v>
      </c>
      <c r="G131" s="181">
        <f>'SD Data P5'!F129</f>
        <v>0</v>
      </c>
      <c r="H131" s="181">
        <f>'SD Data P5'!G129</f>
        <v>0</v>
      </c>
      <c r="I131" s="182">
        <f>'SD Data P5'!H129</f>
        <v>0</v>
      </c>
      <c r="J131" s="174"/>
      <c r="K131" s="174"/>
      <c r="L131" s="174"/>
      <c r="M131" s="183">
        <f t="shared" si="38"/>
        <v>0</v>
      </c>
      <c r="N131" s="174"/>
      <c r="O131" s="183">
        <f t="shared" si="39"/>
        <v>0</v>
      </c>
      <c r="P131" s="174"/>
      <c r="Q131" s="183">
        <f t="shared" si="40"/>
        <v>0</v>
      </c>
      <c r="R131" s="174"/>
      <c r="S131" s="174"/>
      <c r="T131" s="174"/>
      <c r="U131" s="183">
        <f t="shared" si="41"/>
        <v>0</v>
      </c>
      <c r="V131" s="174"/>
      <c r="W131" s="183">
        <f t="shared" si="42"/>
        <v>0</v>
      </c>
      <c r="X131" s="174"/>
      <c r="Y131" s="183">
        <f t="shared" si="43"/>
        <v>0</v>
      </c>
      <c r="Z131" s="170" t="s">
        <v>92</v>
      </c>
      <c r="AA131" s="171"/>
      <c r="AB131" s="171"/>
      <c r="AC131" s="171"/>
      <c r="AD131" s="183">
        <f t="shared" si="28"/>
        <v>0</v>
      </c>
      <c r="AE131" s="171"/>
      <c r="AF131" s="183">
        <f t="shared" si="29"/>
        <v>0</v>
      </c>
      <c r="AG131" s="171"/>
      <c r="AH131" s="183">
        <f t="shared" si="30"/>
        <v>0</v>
      </c>
      <c r="AI131" s="170" t="s">
        <v>93</v>
      </c>
      <c r="AJ131" s="171"/>
      <c r="AK131" s="171"/>
      <c r="AL131" s="171"/>
      <c r="AM131" s="183">
        <f t="shared" si="31"/>
        <v>0</v>
      </c>
      <c r="AN131" s="171"/>
      <c r="AO131" s="183">
        <f t="shared" si="32"/>
        <v>0</v>
      </c>
      <c r="AP131" s="171"/>
      <c r="AQ131" s="183">
        <f t="shared" si="33"/>
        <v>0</v>
      </c>
      <c r="AR131" s="172" t="s">
        <v>94</v>
      </c>
      <c r="AS131" s="171"/>
      <c r="AT131" s="171"/>
      <c r="AU131" s="171"/>
      <c r="AV131" s="184">
        <f t="shared" si="34"/>
        <v>0</v>
      </c>
      <c r="AW131" s="171"/>
      <c r="AX131" s="184">
        <f t="shared" si="35"/>
        <v>0</v>
      </c>
      <c r="AY131" s="171"/>
      <c r="AZ131" s="184">
        <f t="shared" si="36"/>
        <v>0</v>
      </c>
      <c r="BA131" s="171"/>
      <c r="BB131" s="184" t="str">
        <f t="shared" si="37"/>
        <v>D</v>
      </c>
      <c r="BC131" s="171"/>
      <c r="BD131" s="171"/>
    </row>
    <row r="132" spans="1:56">
      <c r="A132" s="173">
        <v>128</v>
      </c>
      <c r="B132" s="181">
        <f>'SD Data P5'!A130</f>
        <v>0</v>
      </c>
      <c r="C132" s="181">
        <f>'SD Data P5'!B130</f>
        <v>0</v>
      </c>
      <c r="D132" s="181">
        <f>'SD Data P5'!C130</f>
        <v>0</v>
      </c>
      <c r="E132" s="181">
        <f>'SD Data P5'!D130</f>
        <v>0</v>
      </c>
      <c r="F132" s="181">
        <f>'SD Data P5'!E130</f>
        <v>0</v>
      </c>
      <c r="G132" s="181">
        <f>'SD Data P5'!F130</f>
        <v>0</v>
      </c>
      <c r="H132" s="181">
        <f>'SD Data P5'!G130</f>
        <v>0</v>
      </c>
      <c r="I132" s="182">
        <f>'SD Data P5'!H130</f>
        <v>0</v>
      </c>
      <c r="J132" s="174"/>
      <c r="K132" s="174"/>
      <c r="L132" s="174"/>
      <c r="M132" s="183">
        <f t="shared" si="38"/>
        <v>0</v>
      </c>
      <c r="N132" s="174"/>
      <c r="O132" s="183">
        <f t="shared" si="39"/>
        <v>0</v>
      </c>
      <c r="P132" s="174"/>
      <c r="Q132" s="183">
        <f t="shared" si="40"/>
        <v>0</v>
      </c>
      <c r="R132" s="174"/>
      <c r="S132" s="174"/>
      <c r="T132" s="174"/>
      <c r="U132" s="183">
        <f t="shared" si="41"/>
        <v>0</v>
      </c>
      <c r="V132" s="174"/>
      <c r="W132" s="183">
        <f t="shared" si="42"/>
        <v>0</v>
      </c>
      <c r="X132" s="174"/>
      <c r="Y132" s="183">
        <f t="shared" si="43"/>
        <v>0</v>
      </c>
      <c r="Z132" s="170" t="s">
        <v>92</v>
      </c>
      <c r="AA132" s="175"/>
      <c r="AB132" s="175"/>
      <c r="AC132" s="175"/>
      <c r="AD132" s="183">
        <f t="shared" si="28"/>
        <v>0</v>
      </c>
      <c r="AE132" s="175"/>
      <c r="AF132" s="183">
        <f t="shared" si="29"/>
        <v>0</v>
      </c>
      <c r="AG132" s="175"/>
      <c r="AH132" s="183">
        <f t="shared" si="30"/>
        <v>0</v>
      </c>
      <c r="AI132" s="170" t="s">
        <v>93</v>
      </c>
      <c r="AJ132" s="168"/>
      <c r="AK132" s="168"/>
      <c r="AL132" s="168"/>
      <c r="AM132" s="183">
        <f t="shared" si="31"/>
        <v>0</v>
      </c>
      <c r="AN132" s="168"/>
      <c r="AO132" s="183">
        <f t="shared" si="32"/>
        <v>0</v>
      </c>
      <c r="AP132" s="168"/>
      <c r="AQ132" s="183">
        <f t="shared" si="33"/>
        <v>0</v>
      </c>
      <c r="AR132" s="172" t="s">
        <v>94</v>
      </c>
      <c r="AS132" s="168"/>
      <c r="AT132" s="168"/>
      <c r="AU132" s="168"/>
      <c r="AV132" s="184">
        <f t="shared" si="34"/>
        <v>0</v>
      </c>
      <c r="AW132" s="168"/>
      <c r="AX132" s="184">
        <f t="shared" si="35"/>
        <v>0</v>
      </c>
      <c r="AY132" s="168"/>
      <c r="AZ132" s="184">
        <f t="shared" si="36"/>
        <v>0</v>
      </c>
      <c r="BA132" s="168"/>
      <c r="BB132" s="184" t="str">
        <f t="shared" si="37"/>
        <v>D</v>
      </c>
      <c r="BC132" s="168"/>
      <c r="BD132" s="168"/>
    </row>
    <row r="133" spans="1:56">
      <c r="A133" s="173">
        <v>129</v>
      </c>
      <c r="B133" s="181">
        <f>'SD Data P5'!A131</f>
        <v>0</v>
      </c>
      <c r="C133" s="181">
        <f>'SD Data P5'!B131</f>
        <v>0</v>
      </c>
      <c r="D133" s="181">
        <f>'SD Data P5'!C131</f>
        <v>0</v>
      </c>
      <c r="E133" s="181">
        <f>'SD Data P5'!D131</f>
        <v>0</v>
      </c>
      <c r="F133" s="181">
        <f>'SD Data P5'!E131</f>
        <v>0</v>
      </c>
      <c r="G133" s="181">
        <f>'SD Data P5'!F131</f>
        <v>0</v>
      </c>
      <c r="H133" s="181">
        <f>'SD Data P5'!G131</f>
        <v>0</v>
      </c>
      <c r="I133" s="182">
        <f>'SD Data P5'!H131</f>
        <v>0</v>
      </c>
      <c r="J133" s="174"/>
      <c r="K133" s="174"/>
      <c r="L133" s="174"/>
      <c r="M133" s="183">
        <f t="shared" ref="M133:M164" si="44">ROUND(CEILING((SUM(J133:L133) * 20 / 30),1), 0)</f>
        <v>0</v>
      </c>
      <c r="N133" s="174"/>
      <c r="O133" s="183">
        <f t="shared" ref="O133:O164" si="45">ROUND(CEILING((N133*50/70),1),0)</f>
        <v>0</v>
      </c>
      <c r="P133" s="174"/>
      <c r="Q133" s="183">
        <f t="shared" ref="Q133:Q164" si="46">SUM(M133,O133,P133)</f>
        <v>0</v>
      </c>
      <c r="R133" s="174"/>
      <c r="S133" s="174"/>
      <c r="T133" s="174"/>
      <c r="U133" s="183">
        <f t="shared" ref="U133:U164" si="47">ROUND(CEILING((SUM(R133:T133) * 20 / 30),1), 0)</f>
        <v>0</v>
      </c>
      <c r="V133" s="174"/>
      <c r="W133" s="183">
        <f t="shared" ref="W133:W164" si="48">ROUND(CEILING((V133*50/70),1),0)</f>
        <v>0</v>
      </c>
      <c r="X133" s="174"/>
      <c r="Y133" s="183">
        <f t="shared" ref="Y133:Y164" si="49">SUM(U133,W133,X133)</f>
        <v>0</v>
      </c>
      <c r="Z133" s="170" t="s">
        <v>92</v>
      </c>
      <c r="AA133" s="171"/>
      <c r="AB133" s="171"/>
      <c r="AC133" s="171"/>
      <c r="AD133" s="183">
        <f t="shared" ref="AD133:AD196" si="50">ROUND(CEILING((SUM(AA133:AC133) * 20 / 30),1), 0)</f>
        <v>0</v>
      </c>
      <c r="AE133" s="171"/>
      <c r="AF133" s="183">
        <f t="shared" ref="AF133:AF196" si="51">ROUND(CEILING((AE133*50/70),1),0)</f>
        <v>0</v>
      </c>
      <c r="AG133" s="171"/>
      <c r="AH133" s="183">
        <f t="shared" ref="AH133:AH196" si="52">SUM(AD133,AF133,AG133)</f>
        <v>0</v>
      </c>
      <c r="AI133" s="170" t="s">
        <v>93</v>
      </c>
      <c r="AJ133" s="171"/>
      <c r="AK133" s="171"/>
      <c r="AL133" s="171"/>
      <c r="AM133" s="183">
        <f t="shared" ref="AM133:AM196" si="53">ROUND(CEILING((SUM(AJ133:AL133) * 20 / 30),1), 0)</f>
        <v>0</v>
      </c>
      <c r="AN133" s="171"/>
      <c r="AO133" s="183">
        <f t="shared" ref="AO133:AO196" si="54">ROUND(CEILING((AN133*50/70),1),0)</f>
        <v>0</v>
      </c>
      <c r="AP133" s="171"/>
      <c r="AQ133" s="183">
        <f t="shared" ref="AQ133:AQ196" si="55">SUM(AM133,AO133,AP133)</f>
        <v>0</v>
      </c>
      <c r="AR133" s="172" t="s">
        <v>94</v>
      </c>
      <c r="AS133" s="171"/>
      <c r="AT133" s="171"/>
      <c r="AU133" s="171"/>
      <c r="AV133" s="184">
        <f t="shared" ref="AV133:AV196" si="56">ROUND(CEILING((SUM(AS133:AU133) * 20 / 30),1), 0)</f>
        <v>0</v>
      </c>
      <c r="AW133" s="171"/>
      <c r="AX133" s="184">
        <f t="shared" ref="AX133:AX196" si="57">ROUND(CEILING((AW133*50/70),1),0)</f>
        <v>0</v>
      </c>
      <c r="AY133" s="171"/>
      <c r="AZ133" s="184">
        <f t="shared" ref="AZ133:AZ196" si="58">SUM(AV133,AX133,AY133)</f>
        <v>0</v>
      </c>
      <c r="BA133" s="171"/>
      <c r="BB133" s="184" t="str">
        <f t="shared" si="37"/>
        <v>D</v>
      </c>
      <c r="BC133" s="171"/>
      <c r="BD133" s="171"/>
    </row>
    <row r="134" spans="1:56">
      <c r="A134" s="173">
        <v>130</v>
      </c>
      <c r="B134" s="181">
        <f>'SD Data P5'!A132</f>
        <v>0</v>
      </c>
      <c r="C134" s="181">
        <f>'SD Data P5'!B132</f>
        <v>0</v>
      </c>
      <c r="D134" s="181">
        <f>'SD Data P5'!C132</f>
        <v>0</v>
      </c>
      <c r="E134" s="181">
        <f>'SD Data P5'!D132</f>
        <v>0</v>
      </c>
      <c r="F134" s="181">
        <f>'SD Data P5'!E132</f>
        <v>0</v>
      </c>
      <c r="G134" s="181">
        <f>'SD Data P5'!F132</f>
        <v>0</v>
      </c>
      <c r="H134" s="181">
        <f>'SD Data P5'!G132</f>
        <v>0</v>
      </c>
      <c r="I134" s="182">
        <f>'SD Data P5'!H132</f>
        <v>0</v>
      </c>
      <c r="J134" s="174"/>
      <c r="K134" s="174"/>
      <c r="L134" s="174"/>
      <c r="M134" s="183">
        <f t="shared" si="44"/>
        <v>0</v>
      </c>
      <c r="N134" s="174"/>
      <c r="O134" s="183">
        <f t="shared" si="45"/>
        <v>0</v>
      </c>
      <c r="P134" s="174"/>
      <c r="Q134" s="183">
        <f t="shared" si="46"/>
        <v>0</v>
      </c>
      <c r="R134" s="174"/>
      <c r="S134" s="174"/>
      <c r="T134" s="174"/>
      <c r="U134" s="183">
        <f t="shared" si="47"/>
        <v>0</v>
      </c>
      <c r="V134" s="174"/>
      <c r="W134" s="183">
        <f t="shared" si="48"/>
        <v>0</v>
      </c>
      <c r="X134" s="174"/>
      <c r="Y134" s="183">
        <f t="shared" si="49"/>
        <v>0</v>
      </c>
      <c r="Z134" s="170" t="s">
        <v>92</v>
      </c>
      <c r="AA134" s="175"/>
      <c r="AB134" s="175"/>
      <c r="AC134" s="175"/>
      <c r="AD134" s="183">
        <f t="shared" si="50"/>
        <v>0</v>
      </c>
      <c r="AE134" s="175"/>
      <c r="AF134" s="183">
        <f t="shared" si="51"/>
        <v>0</v>
      </c>
      <c r="AG134" s="175"/>
      <c r="AH134" s="183">
        <f t="shared" si="52"/>
        <v>0</v>
      </c>
      <c r="AI134" s="170" t="s">
        <v>93</v>
      </c>
      <c r="AJ134" s="168"/>
      <c r="AK134" s="168"/>
      <c r="AL134" s="168"/>
      <c r="AM134" s="183">
        <f t="shared" si="53"/>
        <v>0</v>
      </c>
      <c r="AN134" s="168"/>
      <c r="AO134" s="183">
        <f t="shared" si="54"/>
        <v>0</v>
      </c>
      <c r="AP134" s="168"/>
      <c r="AQ134" s="183">
        <f t="shared" si="55"/>
        <v>0</v>
      </c>
      <c r="AR134" s="172" t="s">
        <v>94</v>
      </c>
      <c r="AS134" s="168"/>
      <c r="AT134" s="168"/>
      <c r="AU134" s="168"/>
      <c r="AV134" s="184">
        <f t="shared" si="56"/>
        <v>0</v>
      </c>
      <c r="AW134" s="168"/>
      <c r="AX134" s="184">
        <f t="shared" si="57"/>
        <v>0</v>
      </c>
      <c r="AY134" s="168"/>
      <c r="AZ134" s="184">
        <f t="shared" si="58"/>
        <v>0</v>
      </c>
      <c r="BA134" s="168"/>
      <c r="BB134" s="184" t="str">
        <f t="shared" ref="BB134:BB197" si="59">IF(BA134&gt;=80,"A",IF(BA134&gt;=60,"B",IF(BA134&gt;=50,"C",IF(BA134&gt;=0,"D",IF(OR(BA134=0,BA134=""),"***")))))</f>
        <v>D</v>
      </c>
      <c r="BC134" s="168"/>
      <c r="BD134" s="168"/>
    </row>
    <row r="135" spans="1:56">
      <c r="A135" s="173">
        <v>131</v>
      </c>
      <c r="B135" s="181">
        <f>'SD Data P5'!A133</f>
        <v>0</v>
      </c>
      <c r="C135" s="181">
        <f>'SD Data P5'!B133</f>
        <v>0</v>
      </c>
      <c r="D135" s="181">
        <f>'SD Data P5'!C133</f>
        <v>0</v>
      </c>
      <c r="E135" s="181">
        <f>'SD Data P5'!D133</f>
        <v>0</v>
      </c>
      <c r="F135" s="181">
        <f>'SD Data P5'!E133</f>
        <v>0</v>
      </c>
      <c r="G135" s="181">
        <f>'SD Data P5'!F133</f>
        <v>0</v>
      </c>
      <c r="H135" s="181">
        <f>'SD Data P5'!G133</f>
        <v>0</v>
      </c>
      <c r="I135" s="182">
        <f>'SD Data P5'!H133</f>
        <v>0</v>
      </c>
      <c r="J135" s="174"/>
      <c r="K135" s="174"/>
      <c r="L135" s="174"/>
      <c r="M135" s="183">
        <f t="shared" si="44"/>
        <v>0</v>
      </c>
      <c r="N135" s="174"/>
      <c r="O135" s="183">
        <f t="shared" si="45"/>
        <v>0</v>
      </c>
      <c r="P135" s="174"/>
      <c r="Q135" s="183">
        <f t="shared" si="46"/>
        <v>0</v>
      </c>
      <c r="R135" s="174"/>
      <c r="S135" s="174"/>
      <c r="T135" s="174"/>
      <c r="U135" s="183">
        <f t="shared" si="47"/>
        <v>0</v>
      </c>
      <c r="V135" s="174"/>
      <c r="W135" s="183">
        <f t="shared" si="48"/>
        <v>0</v>
      </c>
      <c r="X135" s="174"/>
      <c r="Y135" s="183">
        <f t="shared" si="49"/>
        <v>0</v>
      </c>
      <c r="Z135" s="170" t="s">
        <v>92</v>
      </c>
      <c r="AA135" s="171"/>
      <c r="AB135" s="171"/>
      <c r="AC135" s="171"/>
      <c r="AD135" s="183">
        <f t="shared" si="50"/>
        <v>0</v>
      </c>
      <c r="AE135" s="171"/>
      <c r="AF135" s="183">
        <f t="shared" si="51"/>
        <v>0</v>
      </c>
      <c r="AG135" s="171"/>
      <c r="AH135" s="183">
        <f t="shared" si="52"/>
        <v>0</v>
      </c>
      <c r="AI135" s="170" t="s">
        <v>93</v>
      </c>
      <c r="AJ135" s="171"/>
      <c r="AK135" s="171"/>
      <c r="AL135" s="171"/>
      <c r="AM135" s="183">
        <f t="shared" si="53"/>
        <v>0</v>
      </c>
      <c r="AN135" s="171"/>
      <c r="AO135" s="183">
        <f t="shared" si="54"/>
        <v>0</v>
      </c>
      <c r="AP135" s="171"/>
      <c r="AQ135" s="183">
        <f t="shared" si="55"/>
        <v>0</v>
      </c>
      <c r="AR135" s="172" t="s">
        <v>94</v>
      </c>
      <c r="AS135" s="171"/>
      <c r="AT135" s="171"/>
      <c r="AU135" s="171"/>
      <c r="AV135" s="184">
        <f t="shared" si="56"/>
        <v>0</v>
      </c>
      <c r="AW135" s="171"/>
      <c r="AX135" s="184">
        <f t="shared" si="57"/>
        <v>0</v>
      </c>
      <c r="AY135" s="171"/>
      <c r="AZ135" s="184">
        <f t="shared" si="58"/>
        <v>0</v>
      </c>
      <c r="BA135" s="171"/>
      <c r="BB135" s="184" t="str">
        <f t="shared" si="59"/>
        <v>D</v>
      </c>
      <c r="BC135" s="171"/>
      <c r="BD135" s="171"/>
    </row>
    <row r="136" spans="1:56">
      <c r="A136" s="173">
        <v>132</v>
      </c>
      <c r="B136" s="181">
        <f>'SD Data P5'!A134</f>
        <v>0</v>
      </c>
      <c r="C136" s="181">
        <f>'SD Data P5'!B134</f>
        <v>0</v>
      </c>
      <c r="D136" s="181">
        <f>'SD Data P5'!C134</f>
        <v>0</v>
      </c>
      <c r="E136" s="181">
        <f>'SD Data P5'!D134</f>
        <v>0</v>
      </c>
      <c r="F136" s="181">
        <f>'SD Data P5'!E134</f>
        <v>0</v>
      </c>
      <c r="G136" s="181">
        <f>'SD Data P5'!F134</f>
        <v>0</v>
      </c>
      <c r="H136" s="181">
        <f>'SD Data P5'!G134</f>
        <v>0</v>
      </c>
      <c r="I136" s="182">
        <f>'SD Data P5'!H134</f>
        <v>0</v>
      </c>
      <c r="J136" s="174"/>
      <c r="K136" s="174"/>
      <c r="L136" s="174"/>
      <c r="M136" s="183">
        <f t="shared" si="44"/>
        <v>0</v>
      </c>
      <c r="N136" s="174"/>
      <c r="O136" s="183">
        <f t="shared" si="45"/>
        <v>0</v>
      </c>
      <c r="P136" s="174"/>
      <c r="Q136" s="183">
        <f t="shared" si="46"/>
        <v>0</v>
      </c>
      <c r="R136" s="174"/>
      <c r="S136" s="174"/>
      <c r="T136" s="174"/>
      <c r="U136" s="183">
        <f t="shared" si="47"/>
        <v>0</v>
      </c>
      <c r="V136" s="174"/>
      <c r="W136" s="183">
        <f t="shared" si="48"/>
        <v>0</v>
      </c>
      <c r="X136" s="174"/>
      <c r="Y136" s="183">
        <f t="shared" si="49"/>
        <v>0</v>
      </c>
      <c r="Z136" s="170" t="s">
        <v>92</v>
      </c>
      <c r="AA136" s="175"/>
      <c r="AB136" s="175"/>
      <c r="AC136" s="175"/>
      <c r="AD136" s="183">
        <f t="shared" si="50"/>
        <v>0</v>
      </c>
      <c r="AE136" s="175"/>
      <c r="AF136" s="183">
        <f t="shared" si="51"/>
        <v>0</v>
      </c>
      <c r="AG136" s="175"/>
      <c r="AH136" s="183">
        <f t="shared" si="52"/>
        <v>0</v>
      </c>
      <c r="AI136" s="170" t="s">
        <v>93</v>
      </c>
      <c r="AJ136" s="168"/>
      <c r="AK136" s="168"/>
      <c r="AL136" s="168"/>
      <c r="AM136" s="183">
        <f t="shared" si="53"/>
        <v>0</v>
      </c>
      <c r="AN136" s="168"/>
      <c r="AO136" s="183">
        <f t="shared" si="54"/>
        <v>0</v>
      </c>
      <c r="AP136" s="168"/>
      <c r="AQ136" s="183">
        <f t="shared" si="55"/>
        <v>0</v>
      </c>
      <c r="AR136" s="172" t="s">
        <v>94</v>
      </c>
      <c r="AS136" s="168"/>
      <c r="AT136" s="168"/>
      <c r="AU136" s="168"/>
      <c r="AV136" s="184">
        <f t="shared" si="56"/>
        <v>0</v>
      </c>
      <c r="AW136" s="168"/>
      <c r="AX136" s="184">
        <f t="shared" si="57"/>
        <v>0</v>
      </c>
      <c r="AY136" s="168"/>
      <c r="AZ136" s="184">
        <f t="shared" si="58"/>
        <v>0</v>
      </c>
      <c r="BA136" s="168"/>
      <c r="BB136" s="184" t="str">
        <f t="shared" si="59"/>
        <v>D</v>
      </c>
      <c r="BC136" s="168"/>
      <c r="BD136" s="168"/>
    </row>
    <row r="137" spans="1:56">
      <c r="A137" s="173">
        <v>133</v>
      </c>
      <c r="B137" s="181">
        <f>'SD Data P5'!A135</f>
        <v>0</v>
      </c>
      <c r="C137" s="181">
        <f>'SD Data P5'!B135</f>
        <v>0</v>
      </c>
      <c r="D137" s="181">
        <f>'SD Data P5'!C135</f>
        <v>0</v>
      </c>
      <c r="E137" s="181">
        <f>'SD Data P5'!D135</f>
        <v>0</v>
      </c>
      <c r="F137" s="181">
        <f>'SD Data P5'!E135</f>
        <v>0</v>
      </c>
      <c r="G137" s="181">
        <f>'SD Data P5'!F135</f>
        <v>0</v>
      </c>
      <c r="H137" s="181">
        <f>'SD Data P5'!G135</f>
        <v>0</v>
      </c>
      <c r="I137" s="182">
        <f>'SD Data P5'!H135</f>
        <v>0</v>
      </c>
      <c r="J137" s="174"/>
      <c r="K137" s="174"/>
      <c r="L137" s="174"/>
      <c r="M137" s="183">
        <f t="shared" si="44"/>
        <v>0</v>
      </c>
      <c r="N137" s="174"/>
      <c r="O137" s="183">
        <f t="shared" si="45"/>
        <v>0</v>
      </c>
      <c r="P137" s="174"/>
      <c r="Q137" s="183">
        <f t="shared" si="46"/>
        <v>0</v>
      </c>
      <c r="R137" s="174"/>
      <c r="S137" s="174"/>
      <c r="T137" s="174"/>
      <c r="U137" s="183">
        <f t="shared" si="47"/>
        <v>0</v>
      </c>
      <c r="V137" s="174"/>
      <c r="W137" s="183">
        <f t="shared" si="48"/>
        <v>0</v>
      </c>
      <c r="X137" s="174"/>
      <c r="Y137" s="183">
        <f t="shared" si="49"/>
        <v>0</v>
      </c>
      <c r="Z137" s="170" t="s">
        <v>92</v>
      </c>
      <c r="AA137" s="171"/>
      <c r="AB137" s="171"/>
      <c r="AC137" s="171"/>
      <c r="AD137" s="183">
        <f t="shared" si="50"/>
        <v>0</v>
      </c>
      <c r="AE137" s="171"/>
      <c r="AF137" s="183">
        <f t="shared" si="51"/>
        <v>0</v>
      </c>
      <c r="AG137" s="171"/>
      <c r="AH137" s="183">
        <f t="shared" si="52"/>
        <v>0</v>
      </c>
      <c r="AI137" s="170" t="s">
        <v>93</v>
      </c>
      <c r="AJ137" s="171"/>
      <c r="AK137" s="171"/>
      <c r="AL137" s="171"/>
      <c r="AM137" s="183">
        <f t="shared" si="53"/>
        <v>0</v>
      </c>
      <c r="AN137" s="171"/>
      <c r="AO137" s="183">
        <f t="shared" si="54"/>
        <v>0</v>
      </c>
      <c r="AP137" s="171"/>
      <c r="AQ137" s="183">
        <f t="shared" si="55"/>
        <v>0</v>
      </c>
      <c r="AR137" s="172" t="s">
        <v>94</v>
      </c>
      <c r="AS137" s="171"/>
      <c r="AT137" s="171"/>
      <c r="AU137" s="171"/>
      <c r="AV137" s="184">
        <f t="shared" si="56"/>
        <v>0</v>
      </c>
      <c r="AW137" s="171"/>
      <c r="AX137" s="184">
        <f t="shared" si="57"/>
        <v>0</v>
      </c>
      <c r="AY137" s="171"/>
      <c r="AZ137" s="184">
        <f t="shared" si="58"/>
        <v>0</v>
      </c>
      <c r="BA137" s="171"/>
      <c r="BB137" s="184" t="str">
        <f t="shared" si="59"/>
        <v>D</v>
      </c>
      <c r="BC137" s="171"/>
      <c r="BD137" s="171"/>
    </row>
    <row r="138" spans="1:56">
      <c r="A138" s="173">
        <v>134</v>
      </c>
      <c r="B138" s="181">
        <f>'SD Data P5'!A136</f>
        <v>0</v>
      </c>
      <c r="C138" s="181">
        <f>'SD Data P5'!B136</f>
        <v>0</v>
      </c>
      <c r="D138" s="181">
        <f>'SD Data P5'!C136</f>
        <v>0</v>
      </c>
      <c r="E138" s="181">
        <f>'SD Data P5'!D136</f>
        <v>0</v>
      </c>
      <c r="F138" s="181">
        <f>'SD Data P5'!E136</f>
        <v>0</v>
      </c>
      <c r="G138" s="181">
        <f>'SD Data P5'!F136</f>
        <v>0</v>
      </c>
      <c r="H138" s="181">
        <f>'SD Data P5'!G136</f>
        <v>0</v>
      </c>
      <c r="I138" s="182">
        <f>'SD Data P5'!H136</f>
        <v>0</v>
      </c>
      <c r="J138" s="174"/>
      <c r="K138" s="174"/>
      <c r="L138" s="174"/>
      <c r="M138" s="183">
        <f t="shared" si="44"/>
        <v>0</v>
      </c>
      <c r="N138" s="174"/>
      <c r="O138" s="183">
        <f t="shared" si="45"/>
        <v>0</v>
      </c>
      <c r="P138" s="174"/>
      <c r="Q138" s="183">
        <f t="shared" si="46"/>
        <v>0</v>
      </c>
      <c r="R138" s="174"/>
      <c r="S138" s="174"/>
      <c r="T138" s="174"/>
      <c r="U138" s="183">
        <f t="shared" si="47"/>
        <v>0</v>
      </c>
      <c r="V138" s="174"/>
      <c r="W138" s="183">
        <f t="shared" si="48"/>
        <v>0</v>
      </c>
      <c r="X138" s="174"/>
      <c r="Y138" s="183">
        <f t="shared" si="49"/>
        <v>0</v>
      </c>
      <c r="Z138" s="170" t="s">
        <v>92</v>
      </c>
      <c r="AA138" s="175"/>
      <c r="AB138" s="175"/>
      <c r="AC138" s="175"/>
      <c r="AD138" s="183">
        <f t="shared" si="50"/>
        <v>0</v>
      </c>
      <c r="AE138" s="175"/>
      <c r="AF138" s="183">
        <f t="shared" si="51"/>
        <v>0</v>
      </c>
      <c r="AG138" s="175"/>
      <c r="AH138" s="183">
        <f t="shared" si="52"/>
        <v>0</v>
      </c>
      <c r="AI138" s="170" t="s">
        <v>93</v>
      </c>
      <c r="AJ138" s="168"/>
      <c r="AK138" s="168"/>
      <c r="AL138" s="168"/>
      <c r="AM138" s="183">
        <f t="shared" si="53"/>
        <v>0</v>
      </c>
      <c r="AN138" s="168"/>
      <c r="AO138" s="183">
        <f t="shared" si="54"/>
        <v>0</v>
      </c>
      <c r="AP138" s="168"/>
      <c r="AQ138" s="183">
        <f t="shared" si="55"/>
        <v>0</v>
      </c>
      <c r="AR138" s="172" t="s">
        <v>94</v>
      </c>
      <c r="AS138" s="168"/>
      <c r="AT138" s="168"/>
      <c r="AU138" s="168"/>
      <c r="AV138" s="184">
        <f t="shared" si="56"/>
        <v>0</v>
      </c>
      <c r="AW138" s="168"/>
      <c r="AX138" s="184">
        <f t="shared" si="57"/>
        <v>0</v>
      </c>
      <c r="AY138" s="168"/>
      <c r="AZ138" s="184">
        <f t="shared" si="58"/>
        <v>0</v>
      </c>
      <c r="BA138" s="168"/>
      <c r="BB138" s="184" t="str">
        <f t="shared" si="59"/>
        <v>D</v>
      </c>
      <c r="BC138" s="168"/>
      <c r="BD138" s="168"/>
    </row>
    <row r="139" spans="1:56">
      <c r="A139" s="173">
        <v>135</v>
      </c>
      <c r="B139" s="181">
        <f>'SD Data P5'!A137</f>
        <v>0</v>
      </c>
      <c r="C139" s="181">
        <f>'SD Data P5'!B137</f>
        <v>0</v>
      </c>
      <c r="D139" s="181">
        <f>'SD Data P5'!C137</f>
        <v>0</v>
      </c>
      <c r="E139" s="181">
        <f>'SD Data P5'!D137</f>
        <v>0</v>
      </c>
      <c r="F139" s="181">
        <f>'SD Data P5'!E137</f>
        <v>0</v>
      </c>
      <c r="G139" s="181">
        <f>'SD Data P5'!F137</f>
        <v>0</v>
      </c>
      <c r="H139" s="181">
        <f>'SD Data P5'!G137</f>
        <v>0</v>
      </c>
      <c r="I139" s="182">
        <f>'SD Data P5'!H137</f>
        <v>0</v>
      </c>
      <c r="J139" s="174"/>
      <c r="K139" s="174"/>
      <c r="L139" s="174"/>
      <c r="M139" s="183">
        <f t="shared" si="44"/>
        <v>0</v>
      </c>
      <c r="N139" s="174"/>
      <c r="O139" s="183">
        <f t="shared" si="45"/>
        <v>0</v>
      </c>
      <c r="P139" s="174"/>
      <c r="Q139" s="183">
        <f t="shared" si="46"/>
        <v>0</v>
      </c>
      <c r="R139" s="174"/>
      <c r="S139" s="174"/>
      <c r="T139" s="174"/>
      <c r="U139" s="183">
        <f t="shared" si="47"/>
        <v>0</v>
      </c>
      <c r="V139" s="174"/>
      <c r="W139" s="183">
        <f t="shared" si="48"/>
        <v>0</v>
      </c>
      <c r="X139" s="174"/>
      <c r="Y139" s="183">
        <f t="shared" si="49"/>
        <v>0</v>
      </c>
      <c r="Z139" s="170" t="s">
        <v>92</v>
      </c>
      <c r="AA139" s="171"/>
      <c r="AB139" s="171"/>
      <c r="AC139" s="171"/>
      <c r="AD139" s="183">
        <f t="shared" si="50"/>
        <v>0</v>
      </c>
      <c r="AE139" s="171"/>
      <c r="AF139" s="183">
        <f t="shared" si="51"/>
        <v>0</v>
      </c>
      <c r="AG139" s="171"/>
      <c r="AH139" s="183">
        <f t="shared" si="52"/>
        <v>0</v>
      </c>
      <c r="AI139" s="170" t="s">
        <v>93</v>
      </c>
      <c r="AJ139" s="171"/>
      <c r="AK139" s="171"/>
      <c r="AL139" s="171"/>
      <c r="AM139" s="183">
        <f t="shared" si="53"/>
        <v>0</v>
      </c>
      <c r="AN139" s="171"/>
      <c r="AO139" s="183">
        <f t="shared" si="54"/>
        <v>0</v>
      </c>
      <c r="AP139" s="171"/>
      <c r="AQ139" s="183">
        <f t="shared" si="55"/>
        <v>0</v>
      </c>
      <c r="AR139" s="172" t="s">
        <v>94</v>
      </c>
      <c r="AS139" s="171"/>
      <c r="AT139" s="171"/>
      <c r="AU139" s="171"/>
      <c r="AV139" s="184">
        <f t="shared" si="56"/>
        <v>0</v>
      </c>
      <c r="AW139" s="171"/>
      <c r="AX139" s="184">
        <f t="shared" si="57"/>
        <v>0</v>
      </c>
      <c r="AY139" s="171"/>
      <c r="AZ139" s="184">
        <f t="shared" si="58"/>
        <v>0</v>
      </c>
      <c r="BA139" s="171"/>
      <c r="BB139" s="184" t="str">
        <f t="shared" si="59"/>
        <v>D</v>
      </c>
      <c r="BC139" s="171"/>
      <c r="BD139" s="171"/>
    </row>
    <row r="140" spans="1:56">
      <c r="A140" s="173">
        <v>136</v>
      </c>
      <c r="B140" s="181">
        <f>'SD Data P5'!A138</f>
        <v>0</v>
      </c>
      <c r="C140" s="181">
        <f>'SD Data P5'!B138</f>
        <v>0</v>
      </c>
      <c r="D140" s="181">
        <f>'SD Data P5'!C138</f>
        <v>0</v>
      </c>
      <c r="E140" s="181">
        <f>'SD Data P5'!D138</f>
        <v>0</v>
      </c>
      <c r="F140" s="181">
        <f>'SD Data P5'!E138</f>
        <v>0</v>
      </c>
      <c r="G140" s="181">
        <f>'SD Data P5'!F138</f>
        <v>0</v>
      </c>
      <c r="H140" s="181">
        <f>'SD Data P5'!G138</f>
        <v>0</v>
      </c>
      <c r="I140" s="182">
        <f>'SD Data P5'!H138</f>
        <v>0</v>
      </c>
      <c r="J140" s="174"/>
      <c r="K140" s="174"/>
      <c r="L140" s="174"/>
      <c r="M140" s="183">
        <f t="shared" si="44"/>
        <v>0</v>
      </c>
      <c r="N140" s="174"/>
      <c r="O140" s="183">
        <f t="shared" si="45"/>
        <v>0</v>
      </c>
      <c r="P140" s="174"/>
      <c r="Q140" s="183">
        <f t="shared" si="46"/>
        <v>0</v>
      </c>
      <c r="R140" s="174"/>
      <c r="S140" s="174"/>
      <c r="T140" s="174"/>
      <c r="U140" s="183">
        <f t="shared" si="47"/>
        <v>0</v>
      </c>
      <c r="V140" s="174"/>
      <c r="W140" s="183">
        <f t="shared" si="48"/>
        <v>0</v>
      </c>
      <c r="X140" s="174"/>
      <c r="Y140" s="183">
        <f t="shared" si="49"/>
        <v>0</v>
      </c>
      <c r="Z140" s="170" t="s">
        <v>92</v>
      </c>
      <c r="AA140" s="175"/>
      <c r="AB140" s="175"/>
      <c r="AC140" s="175"/>
      <c r="AD140" s="183">
        <f t="shared" si="50"/>
        <v>0</v>
      </c>
      <c r="AE140" s="175"/>
      <c r="AF140" s="183">
        <f t="shared" si="51"/>
        <v>0</v>
      </c>
      <c r="AG140" s="175"/>
      <c r="AH140" s="183">
        <f t="shared" si="52"/>
        <v>0</v>
      </c>
      <c r="AI140" s="170" t="s">
        <v>93</v>
      </c>
      <c r="AJ140" s="168"/>
      <c r="AK140" s="168"/>
      <c r="AL140" s="168"/>
      <c r="AM140" s="183">
        <f t="shared" si="53"/>
        <v>0</v>
      </c>
      <c r="AN140" s="168"/>
      <c r="AO140" s="183">
        <f t="shared" si="54"/>
        <v>0</v>
      </c>
      <c r="AP140" s="168"/>
      <c r="AQ140" s="183">
        <f t="shared" si="55"/>
        <v>0</v>
      </c>
      <c r="AR140" s="172" t="s">
        <v>94</v>
      </c>
      <c r="AS140" s="168"/>
      <c r="AT140" s="168"/>
      <c r="AU140" s="168"/>
      <c r="AV140" s="184">
        <f t="shared" si="56"/>
        <v>0</v>
      </c>
      <c r="AW140" s="168"/>
      <c r="AX140" s="184">
        <f t="shared" si="57"/>
        <v>0</v>
      </c>
      <c r="AY140" s="168"/>
      <c r="AZ140" s="184">
        <f t="shared" si="58"/>
        <v>0</v>
      </c>
      <c r="BA140" s="168"/>
      <c r="BB140" s="184" t="str">
        <f t="shared" si="59"/>
        <v>D</v>
      </c>
      <c r="BC140" s="168"/>
      <c r="BD140" s="168"/>
    </row>
    <row r="141" spans="1:56">
      <c r="A141" s="173">
        <v>137</v>
      </c>
      <c r="B141" s="181">
        <f>'SD Data P5'!A139</f>
        <v>0</v>
      </c>
      <c r="C141" s="181">
        <f>'SD Data P5'!B139</f>
        <v>0</v>
      </c>
      <c r="D141" s="181">
        <f>'SD Data P5'!C139</f>
        <v>0</v>
      </c>
      <c r="E141" s="181">
        <f>'SD Data P5'!D139</f>
        <v>0</v>
      </c>
      <c r="F141" s="181">
        <f>'SD Data P5'!E139</f>
        <v>0</v>
      </c>
      <c r="G141" s="181">
        <f>'SD Data P5'!F139</f>
        <v>0</v>
      </c>
      <c r="H141" s="181">
        <f>'SD Data P5'!G139</f>
        <v>0</v>
      </c>
      <c r="I141" s="182">
        <f>'SD Data P5'!H139</f>
        <v>0</v>
      </c>
      <c r="J141" s="174"/>
      <c r="K141" s="174"/>
      <c r="L141" s="174"/>
      <c r="M141" s="183">
        <f t="shared" si="44"/>
        <v>0</v>
      </c>
      <c r="N141" s="174"/>
      <c r="O141" s="183">
        <f t="shared" si="45"/>
        <v>0</v>
      </c>
      <c r="P141" s="174"/>
      <c r="Q141" s="183">
        <f t="shared" si="46"/>
        <v>0</v>
      </c>
      <c r="R141" s="174"/>
      <c r="S141" s="174"/>
      <c r="T141" s="174"/>
      <c r="U141" s="183">
        <f t="shared" si="47"/>
        <v>0</v>
      </c>
      <c r="V141" s="174"/>
      <c r="W141" s="183">
        <f t="shared" si="48"/>
        <v>0</v>
      </c>
      <c r="X141" s="174"/>
      <c r="Y141" s="183">
        <f t="shared" si="49"/>
        <v>0</v>
      </c>
      <c r="Z141" s="170" t="s">
        <v>92</v>
      </c>
      <c r="AA141" s="171"/>
      <c r="AB141" s="171"/>
      <c r="AC141" s="171"/>
      <c r="AD141" s="183">
        <f t="shared" si="50"/>
        <v>0</v>
      </c>
      <c r="AE141" s="171"/>
      <c r="AF141" s="183">
        <f t="shared" si="51"/>
        <v>0</v>
      </c>
      <c r="AG141" s="171"/>
      <c r="AH141" s="183">
        <f t="shared" si="52"/>
        <v>0</v>
      </c>
      <c r="AI141" s="170" t="s">
        <v>93</v>
      </c>
      <c r="AJ141" s="171"/>
      <c r="AK141" s="171"/>
      <c r="AL141" s="171"/>
      <c r="AM141" s="183">
        <f t="shared" si="53"/>
        <v>0</v>
      </c>
      <c r="AN141" s="171"/>
      <c r="AO141" s="183">
        <f t="shared" si="54"/>
        <v>0</v>
      </c>
      <c r="AP141" s="171"/>
      <c r="AQ141" s="183">
        <f t="shared" si="55"/>
        <v>0</v>
      </c>
      <c r="AR141" s="172" t="s">
        <v>94</v>
      </c>
      <c r="AS141" s="171"/>
      <c r="AT141" s="171"/>
      <c r="AU141" s="171"/>
      <c r="AV141" s="184">
        <f t="shared" si="56"/>
        <v>0</v>
      </c>
      <c r="AW141" s="171"/>
      <c r="AX141" s="184">
        <f t="shared" si="57"/>
        <v>0</v>
      </c>
      <c r="AY141" s="171"/>
      <c r="AZ141" s="184">
        <f t="shared" si="58"/>
        <v>0</v>
      </c>
      <c r="BA141" s="171"/>
      <c r="BB141" s="184" t="str">
        <f t="shared" si="59"/>
        <v>D</v>
      </c>
      <c r="BC141" s="171"/>
      <c r="BD141" s="171"/>
    </row>
    <row r="142" spans="1:56">
      <c r="A142" s="173">
        <v>138</v>
      </c>
      <c r="B142" s="181">
        <f>'SD Data P5'!A140</f>
        <v>0</v>
      </c>
      <c r="C142" s="181">
        <f>'SD Data P5'!B140</f>
        <v>0</v>
      </c>
      <c r="D142" s="181">
        <f>'SD Data P5'!C140</f>
        <v>0</v>
      </c>
      <c r="E142" s="181">
        <f>'SD Data P5'!D140</f>
        <v>0</v>
      </c>
      <c r="F142" s="181">
        <f>'SD Data P5'!E140</f>
        <v>0</v>
      </c>
      <c r="G142" s="181">
        <f>'SD Data P5'!F140</f>
        <v>0</v>
      </c>
      <c r="H142" s="181">
        <f>'SD Data P5'!G140</f>
        <v>0</v>
      </c>
      <c r="I142" s="182">
        <f>'SD Data P5'!H140</f>
        <v>0</v>
      </c>
      <c r="J142" s="174"/>
      <c r="K142" s="174"/>
      <c r="L142" s="174"/>
      <c r="M142" s="183">
        <f t="shared" si="44"/>
        <v>0</v>
      </c>
      <c r="N142" s="174"/>
      <c r="O142" s="183">
        <f t="shared" si="45"/>
        <v>0</v>
      </c>
      <c r="P142" s="174"/>
      <c r="Q142" s="183">
        <f t="shared" si="46"/>
        <v>0</v>
      </c>
      <c r="R142" s="174"/>
      <c r="S142" s="174"/>
      <c r="T142" s="174"/>
      <c r="U142" s="183">
        <f t="shared" si="47"/>
        <v>0</v>
      </c>
      <c r="V142" s="174"/>
      <c r="W142" s="183">
        <f t="shared" si="48"/>
        <v>0</v>
      </c>
      <c r="X142" s="174"/>
      <c r="Y142" s="183">
        <f t="shared" si="49"/>
        <v>0</v>
      </c>
      <c r="Z142" s="170" t="s">
        <v>92</v>
      </c>
      <c r="AA142" s="175"/>
      <c r="AB142" s="175"/>
      <c r="AC142" s="175"/>
      <c r="AD142" s="183">
        <f t="shared" si="50"/>
        <v>0</v>
      </c>
      <c r="AE142" s="175"/>
      <c r="AF142" s="183">
        <f t="shared" si="51"/>
        <v>0</v>
      </c>
      <c r="AG142" s="175"/>
      <c r="AH142" s="183">
        <f t="shared" si="52"/>
        <v>0</v>
      </c>
      <c r="AI142" s="170" t="s">
        <v>93</v>
      </c>
      <c r="AJ142" s="168"/>
      <c r="AK142" s="168"/>
      <c r="AL142" s="168"/>
      <c r="AM142" s="183">
        <f t="shared" si="53"/>
        <v>0</v>
      </c>
      <c r="AN142" s="168"/>
      <c r="AO142" s="183">
        <f t="shared" si="54"/>
        <v>0</v>
      </c>
      <c r="AP142" s="168"/>
      <c r="AQ142" s="183">
        <f t="shared" si="55"/>
        <v>0</v>
      </c>
      <c r="AR142" s="172" t="s">
        <v>94</v>
      </c>
      <c r="AS142" s="168"/>
      <c r="AT142" s="168"/>
      <c r="AU142" s="168"/>
      <c r="AV142" s="184">
        <f t="shared" si="56"/>
        <v>0</v>
      </c>
      <c r="AW142" s="168"/>
      <c r="AX142" s="184">
        <f t="shared" si="57"/>
        <v>0</v>
      </c>
      <c r="AY142" s="168"/>
      <c r="AZ142" s="184">
        <f t="shared" si="58"/>
        <v>0</v>
      </c>
      <c r="BA142" s="168"/>
      <c r="BB142" s="184" t="str">
        <f t="shared" si="59"/>
        <v>D</v>
      </c>
      <c r="BC142" s="168"/>
      <c r="BD142" s="168"/>
    </row>
    <row r="143" spans="1:56">
      <c r="A143" s="173">
        <v>139</v>
      </c>
      <c r="B143" s="181">
        <f>'SD Data P5'!A141</f>
        <v>0</v>
      </c>
      <c r="C143" s="181">
        <f>'SD Data P5'!B141</f>
        <v>0</v>
      </c>
      <c r="D143" s="181">
        <f>'SD Data P5'!C141</f>
        <v>0</v>
      </c>
      <c r="E143" s="181">
        <f>'SD Data P5'!D141</f>
        <v>0</v>
      </c>
      <c r="F143" s="181">
        <f>'SD Data P5'!E141</f>
        <v>0</v>
      </c>
      <c r="G143" s="181">
        <f>'SD Data P5'!F141</f>
        <v>0</v>
      </c>
      <c r="H143" s="181">
        <f>'SD Data P5'!G141</f>
        <v>0</v>
      </c>
      <c r="I143" s="182">
        <f>'SD Data P5'!H141</f>
        <v>0</v>
      </c>
      <c r="J143" s="174"/>
      <c r="K143" s="174"/>
      <c r="L143" s="174"/>
      <c r="M143" s="183">
        <f t="shared" si="44"/>
        <v>0</v>
      </c>
      <c r="N143" s="174"/>
      <c r="O143" s="183">
        <f t="shared" si="45"/>
        <v>0</v>
      </c>
      <c r="P143" s="174"/>
      <c r="Q143" s="183">
        <f t="shared" si="46"/>
        <v>0</v>
      </c>
      <c r="R143" s="174"/>
      <c r="S143" s="174"/>
      <c r="T143" s="174"/>
      <c r="U143" s="183">
        <f t="shared" si="47"/>
        <v>0</v>
      </c>
      <c r="V143" s="174"/>
      <c r="W143" s="183">
        <f t="shared" si="48"/>
        <v>0</v>
      </c>
      <c r="X143" s="174"/>
      <c r="Y143" s="183">
        <f t="shared" si="49"/>
        <v>0</v>
      </c>
      <c r="Z143" s="170" t="s">
        <v>92</v>
      </c>
      <c r="AA143" s="171"/>
      <c r="AB143" s="171"/>
      <c r="AC143" s="171"/>
      <c r="AD143" s="183">
        <f t="shared" si="50"/>
        <v>0</v>
      </c>
      <c r="AE143" s="171"/>
      <c r="AF143" s="183">
        <f t="shared" si="51"/>
        <v>0</v>
      </c>
      <c r="AG143" s="171"/>
      <c r="AH143" s="183">
        <f t="shared" si="52"/>
        <v>0</v>
      </c>
      <c r="AI143" s="170" t="s">
        <v>93</v>
      </c>
      <c r="AJ143" s="171"/>
      <c r="AK143" s="171"/>
      <c r="AL143" s="171"/>
      <c r="AM143" s="183">
        <f t="shared" si="53"/>
        <v>0</v>
      </c>
      <c r="AN143" s="171"/>
      <c r="AO143" s="183">
        <f t="shared" si="54"/>
        <v>0</v>
      </c>
      <c r="AP143" s="171"/>
      <c r="AQ143" s="183">
        <f t="shared" si="55"/>
        <v>0</v>
      </c>
      <c r="AR143" s="172" t="s">
        <v>94</v>
      </c>
      <c r="AS143" s="171"/>
      <c r="AT143" s="171"/>
      <c r="AU143" s="171"/>
      <c r="AV143" s="184">
        <f t="shared" si="56"/>
        <v>0</v>
      </c>
      <c r="AW143" s="171"/>
      <c r="AX143" s="184">
        <f t="shared" si="57"/>
        <v>0</v>
      </c>
      <c r="AY143" s="171"/>
      <c r="AZ143" s="184">
        <f t="shared" si="58"/>
        <v>0</v>
      </c>
      <c r="BA143" s="171"/>
      <c r="BB143" s="184" t="str">
        <f t="shared" si="59"/>
        <v>D</v>
      </c>
      <c r="BC143" s="171"/>
      <c r="BD143" s="171"/>
    </row>
    <row r="144" spans="1:56">
      <c r="A144" s="173">
        <v>140</v>
      </c>
      <c r="B144" s="181">
        <f>'SD Data P5'!A142</f>
        <v>0</v>
      </c>
      <c r="C144" s="181">
        <f>'SD Data P5'!B142</f>
        <v>0</v>
      </c>
      <c r="D144" s="181">
        <f>'SD Data P5'!C142</f>
        <v>0</v>
      </c>
      <c r="E144" s="181">
        <f>'SD Data P5'!D142</f>
        <v>0</v>
      </c>
      <c r="F144" s="181">
        <f>'SD Data P5'!E142</f>
        <v>0</v>
      </c>
      <c r="G144" s="181">
        <f>'SD Data P5'!F142</f>
        <v>0</v>
      </c>
      <c r="H144" s="181">
        <f>'SD Data P5'!G142</f>
        <v>0</v>
      </c>
      <c r="I144" s="182">
        <f>'SD Data P5'!H142</f>
        <v>0</v>
      </c>
      <c r="J144" s="174"/>
      <c r="K144" s="174"/>
      <c r="L144" s="174"/>
      <c r="M144" s="183">
        <f t="shared" si="44"/>
        <v>0</v>
      </c>
      <c r="N144" s="174"/>
      <c r="O144" s="183">
        <f t="shared" si="45"/>
        <v>0</v>
      </c>
      <c r="P144" s="174"/>
      <c r="Q144" s="183">
        <f t="shared" si="46"/>
        <v>0</v>
      </c>
      <c r="R144" s="174"/>
      <c r="S144" s="174"/>
      <c r="T144" s="174"/>
      <c r="U144" s="183">
        <f t="shared" si="47"/>
        <v>0</v>
      </c>
      <c r="V144" s="174"/>
      <c r="W144" s="183">
        <f t="shared" si="48"/>
        <v>0</v>
      </c>
      <c r="X144" s="174"/>
      <c r="Y144" s="183">
        <f t="shared" si="49"/>
        <v>0</v>
      </c>
      <c r="Z144" s="170" t="s">
        <v>92</v>
      </c>
      <c r="AA144" s="175"/>
      <c r="AB144" s="175"/>
      <c r="AC144" s="175"/>
      <c r="AD144" s="183">
        <f t="shared" si="50"/>
        <v>0</v>
      </c>
      <c r="AE144" s="175"/>
      <c r="AF144" s="183">
        <f t="shared" si="51"/>
        <v>0</v>
      </c>
      <c r="AG144" s="175"/>
      <c r="AH144" s="183">
        <f t="shared" si="52"/>
        <v>0</v>
      </c>
      <c r="AI144" s="170" t="s">
        <v>93</v>
      </c>
      <c r="AJ144" s="168"/>
      <c r="AK144" s="168"/>
      <c r="AL144" s="168"/>
      <c r="AM144" s="183">
        <f t="shared" si="53"/>
        <v>0</v>
      </c>
      <c r="AN144" s="168"/>
      <c r="AO144" s="183">
        <f t="shared" si="54"/>
        <v>0</v>
      </c>
      <c r="AP144" s="168"/>
      <c r="AQ144" s="183">
        <f t="shared" si="55"/>
        <v>0</v>
      </c>
      <c r="AR144" s="172" t="s">
        <v>94</v>
      </c>
      <c r="AS144" s="168"/>
      <c r="AT144" s="168"/>
      <c r="AU144" s="168"/>
      <c r="AV144" s="184">
        <f t="shared" si="56"/>
        <v>0</v>
      </c>
      <c r="AW144" s="168"/>
      <c r="AX144" s="184">
        <f t="shared" si="57"/>
        <v>0</v>
      </c>
      <c r="AY144" s="168"/>
      <c r="AZ144" s="184">
        <f t="shared" si="58"/>
        <v>0</v>
      </c>
      <c r="BA144" s="168"/>
      <c r="BB144" s="184" t="str">
        <f t="shared" si="59"/>
        <v>D</v>
      </c>
      <c r="BC144" s="168"/>
      <c r="BD144" s="168"/>
    </row>
    <row r="145" spans="1:56">
      <c r="A145" s="173">
        <v>141</v>
      </c>
      <c r="B145" s="181">
        <f>'SD Data P5'!A143</f>
        <v>0</v>
      </c>
      <c r="C145" s="181">
        <f>'SD Data P5'!B143</f>
        <v>0</v>
      </c>
      <c r="D145" s="181">
        <f>'SD Data P5'!C143</f>
        <v>0</v>
      </c>
      <c r="E145" s="181">
        <f>'SD Data P5'!D143</f>
        <v>0</v>
      </c>
      <c r="F145" s="181">
        <f>'SD Data P5'!E143</f>
        <v>0</v>
      </c>
      <c r="G145" s="181">
        <f>'SD Data P5'!F143</f>
        <v>0</v>
      </c>
      <c r="H145" s="181">
        <f>'SD Data P5'!G143</f>
        <v>0</v>
      </c>
      <c r="I145" s="182">
        <f>'SD Data P5'!H143</f>
        <v>0</v>
      </c>
      <c r="J145" s="174"/>
      <c r="K145" s="174"/>
      <c r="L145" s="174"/>
      <c r="M145" s="183">
        <f t="shared" si="44"/>
        <v>0</v>
      </c>
      <c r="N145" s="174"/>
      <c r="O145" s="183">
        <f t="shared" si="45"/>
        <v>0</v>
      </c>
      <c r="P145" s="174"/>
      <c r="Q145" s="183">
        <f t="shared" si="46"/>
        <v>0</v>
      </c>
      <c r="R145" s="174"/>
      <c r="S145" s="174"/>
      <c r="T145" s="174"/>
      <c r="U145" s="183">
        <f t="shared" si="47"/>
        <v>0</v>
      </c>
      <c r="V145" s="174"/>
      <c r="W145" s="183">
        <f t="shared" si="48"/>
        <v>0</v>
      </c>
      <c r="X145" s="174"/>
      <c r="Y145" s="183">
        <f t="shared" si="49"/>
        <v>0</v>
      </c>
      <c r="Z145" s="170" t="s">
        <v>92</v>
      </c>
      <c r="AA145" s="171"/>
      <c r="AB145" s="171"/>
      <c r="AC145" s="171"/>
      <c r="AD145" s="183">
        <f t="shared" si="50"/>
        <v>0</v>
      </c>
      <c r="AE145" s="171"/>
      <c r="AF145" s="183">
        <f t="shared" si="51"/>
        <v>0</v>
      </c>
      <c r="AG145" s="171"/>
      <c r="AH145" s="183">
        <f t="shared" si="52"/>
        <v>0</v>
      </c>
      <c r="AI145" s="170" t="s">
        <v>93</v>
      </c>
      <c r="AJ145" s="171"/>
      <c r="AK145" s="171"/>
      <c r="AL145" s="171"/>
      <c r="AM145" s="183">
        <f t="shared" si="53"/>
        <v>0</v>
      </c>
      <c r="AN145" s="171"/>
      <c r="AO145" s="183">
        <f t="shared" si="54"/>
        <v>0</v>
      </c>
      <c r="AP145" s="171"/>
      <c r="AQ145" s="183">
        <f t="shared" si="55"/>
        <v>0</v>
      </c>
      <c r="AR145" s="172" t="s">
        <v>94</v>
      </c>
      <c r="AS145" s="171"/>
      <c r="AT145" s="171"/>
      <c r="AU145" s="171"/>
      <c r="AV145" s="184">
        <f t="shared" si="56"/>
        <v>0</v>
      </c>
      <c r="AW145" s="171"/>
      <c r="AX145" s="184">
        <f t="shared" si="57"/>
        <v>0</v>
      </c>
      <c r="AY145" s="171"/>
      <c r="AZ145" s="184">
        <f t="shared" si="58"/>
        <v>0</v>
      </c>
      <c r="BA145" s="171"/>
      <c r="BB145" s="184" t="str">
        <f t="shared" si="59"/>
        <v>D</v>
      </c>
      <c r="BC145" s="171"/>
      <c r="BD145" s="171"/>
    </row>
    <row r="146" spans="1:56">
      <c r="A146" s="173">
        <v>142</v>
      </c>
      <c r="B146" s="181">
        <f>'SD Data P5'!A144</f>
        <v>0</v>
      </c>
      <c r="C146" s="181">
        <f>'SD Data P5'!B144</f>
        <v>0</v>
      </c>
      <c r="D146" s="181">
        <f>'SD Data P5'!C144</f>
        <v>0</v>
      </c>
      <c r="E146" s="181">
        <f>'SD Data P5'!D144</f>
        <v>0</v>
      </c>
      <c r="F146" s="181">
        <f>'SD Data P5'!E144</f>
        <v>0</v>
      </c>
      <c r="G146" s="181">
        <f>'SD Data P5'!F144</f>
        <v>0</v>
      </c>
      <c r="H146" s="181">
        <f>'SD Data P5'!G144</f>
        <v>0</v>
      </c>
      <c r="I146" s="182">
        <f>'SD Data P5'!H144</f>
        <v>0</v>
      </c>
      <c r="J146" s="174"/>
      <c r="K146" s="174"/>
      <c r="L146" s="174"/>
      <c r="M146" s="183">
        <f t="shared" si="44"/>
        <v>0</v>
      </c>
      <c r="N146" s="174"/>
      <c r="O146" s="183">
        <f t="shared" si="45"/>
        <v>0</v>
      </c>
      <c r="P146" s="174"/>
      <c r="Q146" s="183">
        <f t="shared" si="46"/>
        <v>0</v>
      </c>
      <c r="R146" s="174"/>
      <c r="S146" s="174"/>
      <c r="T146" s="174"/>
      <c r="U146" s="183">
        <f t="shared" si="47"/>
        <v>0</v>
      </c>
      <c r="V146" s="174"/>
      <c r="W146" s="183">
        <f t="shared" si="48"/>
        <v>0</v>
      </c>
      <c r="X146" s="174"/>
      <c r="Y146" s="183">
        <f t="shared" si="49"/>
        <v>0</v>
      </c>
      <c r="Z146" s="170" t="s">
        <v>92</v>
      </c>
      <c r="AA146" s="175"/>
      <c r="AB146" s="175"/>
      <c r="AC146" s="175"/>
      <c r="AD146" s="183">
        <f t="shared" si="50"/>
        <v>0</v>
      </c>
      <c r="AE146" s="175"/>
      <c r="AF146" s="183">
        <f t="shared" si="51"/>
        <v>0</v>
      </c>
      <c r="AG146" s="175"/>
      <c r="AH146" s="183">
        <f t="shared" si="52"/>
        <v>0</v>
      </c>
      <c r="AI146" s="170" t="s">
        <v>93</v>
      </c>
      <c r="AJ146" s="168"/>
      <c r="AK146" s="168"/>
      <c r="AL146" s="168"/>
      <c r="AM146" s="183">
        <f t="shared" si="53"/>
        <v>0</v>
      </c>
      <c r="AN146" s="168"/>
      <c r="AO146" s="183">
        <f t="shared" si="54"/>
        <v>0</v>
      </c>
      <c r="AP146" s="168"/>
      <c r="AQ146" s="183">
        <f t="shared" si="55"/>
        <v>0</v>
      </c>
      <c r="AR146" s="172" t="s">
        <v>94</v>
      </c>
      <c r="AS146" s="168"/>
      <c r="AT146" s="168"/>
      <c r="AU146" s="168"/>
      <c r="AV146" s="184">
        <f t="shared" si="56"/>
        <v>0</v>
      </c>
      <c r="AW146" s="168"/>
      <c r="AX146" s="184">
        <f t="shared" si="57"/>
        <v>0</v>
      </c>
      <c r="AY146" s="168"/>
      <c r="AZ146" s="184">
        <f t="shared" si="58"/>
        <v>0</v>
      </c>
      <c r="BA146" s="168"/>
      <c r="BB146" s="184" t="str">
        <f t="shared" si="59"/>
        <v>D</v>
      </c>
      <c r="BC146" s="168"/>
      <c r="BD146" s="168"/>
    </row>
    <row r="147" spans="1:56">
      <c r="A147" s="173">
        <v>143</v>
      </c>
      <c r="B147" s="181">
        <f>'SD Data P5'!A145</f>
        <v>0</v>
      </c>
      <c r="C147" s="181">
        <f>'SD Data P5'!B145</f>
        <v>0</v>
      </c>
      <c r="D147" s="181">
        <f>'SD Data P5'!C145</f>
        <v>0</v>
      </c>
      <c r="E147" s="181">
        <f>'SD Data P5'!D145</f>
        <v>0</v>
      </c>
      <c r="F147" s="181">
        <f>'SD Data P5'!E145</f>
        <v>0</v>
      </c>
      <c r="G147" s="181">
        <f>'SD Data P5'!F145</f>
        <v>0</v>
      </c>
      <c r="H147" s="181">
        <f>'SD Data P5'!G145</f>
        <v>0</v>
      </c>
      <c r="I147" s="182">
        <f>'SD Data P5'!H145</f>
        <v>0</v>
      </c>
      <c r="J147" s="174"/>
      <c r="K147" s="174"/>
      <c r="L147" s="174"/>
      <c r="M147" s="183">
        <f t="shared" si="44"/>
        <v>0</v>
      </c>
      <c r="N147" s="174"/>
      <c r="O147" s="183">
        <f t="shared" si="45"/>
        <v>0</v>
      </c>
      <c r="P147" s="174"/>
      <c r="Q147" s="183">
        <f t="shared" si="46"/>
        <v>0</v>
      </c>
      <c r="R147" s="174"/>
      <c r="S147" s="174"/>
      <c r="T147" s="174"/>
      <c r="U147" s="183">
        <f t="shared" si="47"/>
        <v>0</v>
      </c>
      <c r="V147" s="174"/>
      <c r="W147" s="183">
        <f t="shared" si="48"/>
        <v>0</v>
      </c>
      <c r="X147" s="174"/>
      <c r="Y147" s="183">
        <f t="shared" si="49"/>
        <v>0</v>
      </c>
      <c r="Z147" s="170" t="s">
        <v>92</v>
      </c>
      <c r="AA147" s="171"/>
      <c r="AB147" s="171"/>
      <c r="AC147" s="171"/>
      <c r="AD147" s="183">
        <f t="shared" si="50"/>
        <v>0</v>
      </c>
      <c r="AE147" s="171"/>
      <c r="AF147" s="183">
        <f t="shared" si="51"/>
        <v>0</v>
      </c>
      <c r="AG147" s="171"/>
      <c r="AH147" s="183">
        <f t="shared" si="52"/>
        <v>0</v>
      </c>
      <c r="AI147" s="170" t="s">
        <v>93</v>
      </c>
      <c r="AJ147" s="171"/>
      <c r="AK147" s="171"/>
      <c r="AL147" s="171"/>
      <c r="AM147" s="183">
        <f t="shared" si="53"/>
        <v>0</v>
      </c>
      <c r="AN147" s="171"/>
      <c r="AO147" s="183">
        <f t="shared" si="54"/>
        <v>0</v>
      </c>
      <c r="AP147" s="171"/>
      <c r="AQ147" s="183">
        <f t="shared" si="55"/>
        <v>0</v>
      </c>
      <c r="AR147" s="172" t="s">
        <v>94</v>
      </c>
      <c r="AS147" s="171"/>
      <c r="AT147" s="171"/>
      <c r="AU147" s="171"/>
      <c r="AV147" s="184">
        <f t="shared" si="56"/>
        <v>0</v>
      </c>
      <c r="AW147" s="171"/>
      <c r="AX147" s="184">
        <f t="shared" si="57"/>
        <v>0</v>
      </c>
      <c r="AY147" s="171"/>
      <c r="AZ147" s="184">
        <f t="shared" si="58"/>
        <v>0</v>
      </c>
      <c r="BA147" s="171"/>
      <c r="BB147" s="184" t="str">
        <f t="shared" si="59"/>
        <v>D</v>
      </c>
      <c r="BC147" s="171"/>
      <c r="BD147" s="171"/>
    </row>
    <row r="148" spans="1:56">
      <c r="A148" s="173">
        <v>144</v>
      </c>
      <c r="B148" s="181">
        <f>'SD Data P5'!A146</f>
        <v>0</v>
      </c>
      <c r="C148" s="181">
        <f>'SD Data P5'!B146</f>
        <v>0</v>
      </c>
      <c r="D148" s="181">
        <f>'SD Data P5'!C146</f>
        <v>0</v>
      </c>
      <c r="E148" s="181">
        <f>'SD Data P5'!D146</f>
        <v>0</v>
      </c>
      <c r="F148" s="181">
        <f>'SD Data P5'!E146</f>
        <v>0</v>
      </c>
      <c r="G148" s="181">
        <f>'SD Data P5'!F146</f>
        <v>0</v>
      </c>
      <c r="H148" s="181">
        <f>'SD Data P5'!G146</f>
        <v>0</v>
      </c>
      <c r="I148" s="182">
        <f>'SD Data P5'!H146</f>
        <v>0</v>
      </c>
      <c r="J148" s="174"/>
      <c r="K148" s="174"/>
      <c r="L148" s="174"/>
      <c r="M148" s="183">
        <f t="shared" si="44"/>
        <v>0</v>
      </c>
      <c r="N148" s="174"/>
      <c r="O148" s="183">
        <f t="shared" si="45"/>
        <v>0</v>
      </c>
      <c r="P148" s="174"/>
      <c r="Q148" s="183">
        <f t="shared" si="46"/>
        <v>0</v>
      </c>
      <c r="R148" s="174"/>
      <c r="S148" s="174"/>
      <c r="T148" s="174"/>
      <c r="U148" s="183">
        <f t="shared" si="47"/>
        <v>0</v>
      </c>
      <c r="V148" s="174"/>
      <c r="W148" s="183">
        <f t="shared" si="48"/>
        <v>0</v>
      </c>
      <c r="X148" s="174"/>
      <c r="Y148" s="183">
        <f t="shared" si="49"/>
        <v>0</v>
      </c>
      <c r="Z148" s="170" t="s">
        <v>92</v>
      </c>
      <c r="AA148" s="175"/>
      <c r="AB148" s="175"/>
      <c r="AC148" s="175"/>
      <c r="AD148" s="183">
        <f t="shared" si="50"/>
        <v>0</v>
      </c>
      <c r="AE148" s="175"/>
      <c r="AF148" s="183">
        <f t="shared" si="51"/>
        <v>0</v>
      </c>
      <c r="AG148" s="175"/>
      <c r="AH148" s="183">
        <f t="shared" si="52"/>
        <v>0</v>
      </c>
      <c r="AI148" s="170" t="s">
        <v>93</v>
      </c>
      <c r="AJ148" s="168"/>
      <c r="AK148" s="168"/>
      <c r="AL148" s="168"/>
      <c r="AM148" s="183">
        <f t="shared" si="53"/>
        <v>0</v>
      </c>
      <c r="AN148" s="168"/>
      <c r="AO148" s="183">
        <f t="shared" si="54"/>
        <v>0</v>
      </c>
      <c r="AP148" s="168"/>
      <c r="AQ148" s="183">
        <f t="shared" si="55"/>
        <v>0</v>
      </c>
      <c r="AR148" s="172" t="s">
        <v>94</v>
      </c>
      <c r="AS148" s="168"/>
      <c r="AT148" s="168"/>
      <c r="AU148" s="168"/>
      <c r="AV148" s="184">
        <f t="shared" si="56"/>
        <v>0</v>
      </c>
      <c r="AW148" s="168"/>
      <c r="AX148" s="184">
        <f t="shared" si="57"/>
        <v>0</v>
      </c>
      <c r="AY148" s="168"/>
      <c r="AZ148" s="184">
        <f t="shared" si="58"/>
        <v>0</v>
      </c>
      <c r="BA148" s="168"/>
      <c r="BB148" s="184" t="str">
        <f t="shared" si="59"/>
        <v>D</v>
      </c>
      <c r="BC148" s="168"/>
      <c r="BD148" s="168"/>
    </row>
    <row r="149" spans="1:56">
      <c r="A149" s="173">
        <v>145</v>
      </c>
      <c r="B149" s="181">
        <f>'SD Data P5'!A147</f>
        <v>0</v>
      </c>
      <c r="C149" s="181">
        <f>'SD Data P5'!B147</f>
        <v>0</v>
      </c>
      <c r="D149" s="181">
        <f>'SD Data P5'!C147</f>
        <v>0</v>
      </c>
      <c r="E149" s="181">
        <f>'SD Data P5'!D147</f>
        <v>0</v>
      </c>
      <c r="F149" s="181">
        <f>'SD Data P5'!E147</f>
        <v>0</v>
      </c>
      <c r="G149" s="181">
        <f>'SD Data P5'!F147</f>
        <v>0</v>
      </c>
      <c r="H149" s="181">
        <f>'SD Data P5'!G147</f>
        <v>0</v>
      </c>
      <c r="I149" s="182">
        <f>'SD Data P5'!H147</f>
        <v>0</v>
      </c>
      <c r="J149" s="174"/>
      <c r="K149" s="174"/>
      <c r="L149" s="174"/>
      <c r="M149" s="183">
        <f t="shared" si="44"/>
        <v>0</v>
      </c>
      <c r="N149" s="174"/>
      <c r="O149" s="183">
        <f t="shared" si="45"/>
        <v>0</v>
      </c>
      <c r="P149" s="174"/>
      <c r="Q149" s="183">
        <f t="shared" si="46"/>
        <v>0</v>
      </c>
      <c r="R149" s="174"/>
      <c r="S149" s="174"/>
      <c r="T149" s="174"/>
      <c r="U149" s="183">
        <f t="shared" si="47"/>
        <v>0</v>
      </c>
      <c r="V149" s="174"/>
      <c r="W149" s="183">
        <f t="shared" si="48"/>
        <v>0</v>
      </c>
      <c r="X149" s="174"/>
      <c r="Y149" s="183">
        <f t="shared" si="49"/>
        <v>0</v>
      </c>
      <c r="Z149" s="170" t="s">
        <v>92</v>
      </c>
      <c r="AA149" s="171"/>
      <c r="AB149" s="171"/>
      <c r="AC149" s="171"/>
      <c r="AD149" s="183">
        <f t="shared" si="50"/>
        <v>0</v>
      </c>
      <c r="AE149" s="171"/>
      <c r="AF149" s="183">
        <f t="shared" si="51"/>
        <v>0</v>
      </c>
      <c r="AG149" s="171"/>
      <c r="AH149" s="183">
        <f t="shared" si="52"/>
        <v>0</v>
      </c>
      <c r="AI149" s="170" t="s">
        <v>93</v>
      </c>
      <c r="AJ149" s="171"/>
      <c r="AK149" s="171"/>
      <c r="AL149" s="171"/>
      <c r="AM149" s="183">
        <f t="shared" si="53"/>
        <v>0</v>
      </c>
      <c r="AN149" s="171"/>
      <c r="AO149" s="183">
        <f t="shared" si="54"/>
        <v>0</v>
      </c>
      <c r="AP149" s="171"/>
      <c r="AQ149" s="183">
        <f t="shared" si="55"/>
        <v>0</v>
      </c>
      <c r="AR149" s="172" t="s">
        <v>94</v>
      </c>
      <c r="AS149" s="171"/>
      <c r="AT149" s="171"/>
      <c r="AU149" s="171"/>
      <c r="AV149" s="184">
        <f t="shared" si="56"/>
        <v>0</v>
      </c>
      <c r="AW149" s="171"/>
      <c r="AX149" s="184">
        <f t="shared" si="57"/>
        <v>0</v>
      </c>
      <c r="AY149" s="171"/>
      <c r="AZ149" s="184">
        <f t="shared" si="58"/>
        <v>0</v>
      </c>
      <c r="BA149" s="171"/>
      <c r="BB149" s="184" t="str">
        <f t="shared" si="59"/>
        <v>D</v>
      </c>
      <c r="BC149" s="171"/>
      <c r="BD149" s="171"/>
    </row>
    <row r="150" spans="1:56">
      <c r="A150" s="173">
        <v>146</v>
      </c>
      <c r="B150" s="181">
        <f>'SD Data P5'!A148</f>
        <v>0</v>
      </c>
      <c r="C150" s="181">
        <f>'SD Data P5'!B148</f>
        <v>0</v>
      </c>
      <c r="D150" s="181">
        <f>'SD Data P5'!C148</f>
        <v>0</v>
      </c>
      <c r="E150" s="181">
        <f>'SD Data P5'!D148</f>
        <v>0</v>
      </c>
      <c r="F150" s="181">
        <f>'SD Data P5'!E148</f>
        <v>0</v>
      </c>
      <c r="G150" s="181">
        <f>'SD Data P5'!F148</f>
        <v>0</v>
      </c>
      <c r="H150" s="181">
        <f>'SD Data P5'!G148</f>
        <v>0</v>
      </c>
      <c r="I150" s="182">
        <f>'SD Data P5'!H148</f>
        <v>0</v>
      </c>
      <c r="J150" s="174"/>
      <c r="K150" s="174"/>
      <c r="L150" s="174"/>
      <c r="M150" s="183">
        <f t="shared" si="44"/>
        <v>0</v>
      </c>
      <c r="N150" s="174"/>
      <c r="O150" s="183">
        <f t="shared" si="45"/>
        <v>0</v>
      </c>
      <c r="P150" s="174"/>
      <c r="Q150" s="183">
        <f t="shared" si="46"/>
        <v>0</v>
      </c>
      <c r="R150" s="174"/>
      <c r="S150" s="174"/>
      <c r="T150" s="174"/>
      <c r="U150" s="183">
        <f t="shared" si="47"/>
        <v>0</v>
      </c>
      <c r="V150" s="174"/>
      <c r="W150" s="183">
        <f t="shared" si="48"/>
        <v>0</v>
      </c>
      <c r="X150" s="174"/>
      <c r="Y150" s="183">
        <f t="shared" si="49"/>
        <v>0</v>
      </c>
      <c r="Z150" s="170" t="s">
        <v>92</v>
      </c>
      <c r="AA150" s="175"/>
      <c r="AB150" s="175"/>
      <c r="AC150" s="175"/>
      <c r="AD150" s="183">
        <f t="shared" si="50"/>
        <v>0</v>
      </c>
      <c r="AE150" s="175"/>
      <c r="AF150" s="183">
        <f t="shared" si="51"/>
        <v>0</v>
      </c>
      <c r="AG150" s="175"/>
      <c r="AH150" s="183">
        <f t="shared" si="52"/>
        <v>0</v>
      </c>
      <c r="AI150" s="170" t="s">
        <v>93</v>
      </c>
      <c r="AJ150" s="168"/>
      <c r="AK150" s="168"/>
      <c r="AL150" s="168"/>
      <c r="AM150" s="183">
        <f t="shared" si="53"/>
        <v>0</v>
      </c>
      <c r="AN150" s="168"/>
      <c r="AO150" s="183">
        <f t="shared" si="54"/>
        <v>0</v>
      </c>
      <c r="AP150" s="168"/>
      <c r="AQ150" s="183">
        <f t="shared" si="55"/>
        <v>0</v>
      </c>
      <c r="AR150" s="172" t="s">
        <v>94</v>
      </c>
      <c r="AS150" s="168"/>
      <c r="AT150" s="168"/>
      <c r="AU150" s="168"/>
      <c r="AV150" s="184">
        <f t="shared" si="56"/>
        <v>0</v>
      </c>
      <c r="AW150" s="168"/>
      <c r="AX150" s="184">
        <f t="shared" si="57"/>
        <v>0</v>
      </c>
      <c r="AY150" s="168"/>
      <c r="AZ150" s="184">
        <f t="shared" si="58"/>
        <v>0</v>
      </c>
      <c r="BA150" s="168"/>
      <c r="BB150" s="184" t="str">
        <f t="shared" si="59"/>
        <v>D</v>
      </c>
      <c r="BC150" s="168"/>
      <c r="BD150" s="168"/>
    </row>
    <row r="151" spans="1:56">
      <c r="A151" s="173">
        <v>147</v>
      </c>
      <c r="B151" s="181">
        <f>'SD Data P5'!A149</f>
        <v>0</v>
      </c>
      <c r="C151" s="181">
        <f>'SD Data P5'!B149</f>
        <v>0</v>
      </c>
      <c r="D151" s="181">
        <f>'SD Data P5'!C149</f>
        <v>0</v>
      </c>
      <c r="E151" s="181">
        <f>'SD Data P5'!D149</f>
        <v>0</v>
      </c>
      <c r="F151" s="181">
        <f>'SD Data P5'!E149</f>
        <v>0</v>
      </c>
      <c r="G151" s="181">
        <f>'SD Data P5'!F149</f>
        <v>0</v>
      </c>
      <c r="H151" s="181">
        <f>'SD Data P5'!G149</f>
        <v>0</v>
      </c>
      <c r="I151" s="182">
        <f>'SD Data P5'!H149</f>
        <v>0</v>
      </c>
      <c r="J151" s="174"/>
      <c r="K151" s="174"/>
      <c r="L151" s="174"/>
      <c r="M151" s="183">
        <f t="shared" si="44"/>
        <v>0</v>
      </c>
      <c r="N151" s="174"/>
      <c r="O151" s="183">
        <f t="shared" si="45"/>
        <v>0</v>
      </c>
      <c r="P151" s="174"/>
      <c r="Q151" s="183">
        <f t="shared" si="46"/>
        <v>0</v>
      </c>
      <c r="R151" s="174"/>
      <c r="S151" s="174"/>
      <c r="T151" s="174"/>
      <c r="U151" s="183">
        <f t="shared" si="47"/>
        <v>0</v>
      </c>
      <c r="V151" s="174"/>
      <c r="W151" s="183">
        <f t="shared" si="48"/>
        <v>0</v>
      </c>
      <c r="X151" s="174"/>
      <c r="Y151" s="183">
        <f t="shared" si="49"/>
        <v>0</v>
      </c>
      <c r="Z151" s="170" t="s">
        <v>92</v>
      </c>
      <c r="AA151" s="171"/>
      <c r="AB151" s="171"/>
      <c r="AC151" s="171"/>
      <c r="AD151" s="183">
        <f t="shared" si="50"/>
        <v>0</v>
      </c>
      <c r="AE151" s="171"/>
      <c r="AF151" s="183">
        <f t="shared" si="51"/>
        <v>0</v>
      </c>
      <c r="AG151" s="171"/>
      <c r="AH151" s="183">
        <f t="shared" si="52"/>
        <v>0</v>
      </c>
      <c r="AI151" s="170" t="s">
        <v>93</v>
      </c>
      <c r="AJ151" s="171"/>
      <c r="AK151" s="171"/>
      <c r="AL151" s="171"/>
      <c r="AM151" s="183">
        <f t="shared" si="53"/>
        <v>0</v>
      </c>
      <c r="AN151" s="171"/>
      <c r="AO151" s="183">
        <f t="shared" si="54"/>
        <v>0</v>
      </c>
      <c r="AP151" s="171"/>
      <c r="AQ151" s="183">
        <f t="shared" si="55"/>
        <v>0</v>
      </c>
      <c r="AR151" s="172" t="s">
        <v>94</v>
      </c>
      <c r="AS151" s="171"/>
      <c r="AT151" s="171"/>
      <c r="AU151" s="171"/>
      <c r="AV151" s="184">
        <f t="shared" si="56"/>
        <v>0</v>
      </c>
      <c r="AW151" s="171"/>
      <c r="AX151" s="184">
        <f t="shared" si="57"/>
        <v>0</v>
      </c>
      <c r="AY151" s="171"/>
      <c r="AZ151" s="184">
        <f t="shared" si="58"/>
        <v>0</v>
      </c>
      <c r="BA151" s="171"/>
      <c r="BB151" s="184" t="str">
        <f t="shared" si="59"/>
        <v>D</v>
      </c>
      <c r="BC151" s="171"/>
      <c r="BD151" s="171"/>
    </row>
    <row r="152" spans="1:56">
      <c r="A152" s="173">
        <v>148</v>
      </c>
      <c r="B152" s="181">
        <f>'SD Data P5'!A150</f>
        <v>0</v>
      </c>
      <c r="C152" s="181">
        <f>'SD Data P5'!B150</f>
        <v>0</v>
      </c>
      <c r="D152" s="181">
        <f>'SD Data P5'!C150</f>
        <v>0</v>
      </c>
      <c r="E152" s="181">
        <f>'SD Data P5'!D150</f>
        <v>0</v>
      </c>
      <c r="F152" s="181">
        <f>'SD Data P5'!E150</f>
        <v>0</v>
      </c>
      <c r="G152" s="181">
        <f>'SD Data P5'!F150</f>
        <v>0</v>
      </c>
      <c r="H152" s="181">
        <f>'SD Data P5'!G150</f>
        <v>0</v>
      </c>
      <c r="I152" s="182">
        <f>'SD Data P5'!H150</f>
        <v>0</v>
      </c>
      <c r="J152" s="174"/>
      <c r="K152" s="174"/>
      <c r="L152" s="174"/>
      <c r="M152" s="183">
        <f t="shared" si="44"/>
        <v>0</v>
      </c>
      <c r="N152" s="174"/>
      <c r="O152" s="183">
        <f t="shared" si="45"/>
        <v>0</v>
      </c>
      <c r="P152" s="174"/>
      <c r="Q152" s="183">
        <f t="shared" si="46"/>
        <v>0</v>
      </c>
      <c r="R152" s="174"/>
      <c r="S152" s="174"/>
      <c r="T152" s="174"/>
      <c r="U152" s="183">
        <f t="shared" si="47"/>
        <v>0</v>
      </c>
      <c r="V152" s="174"/>
      <c r="W152" s="183">
        <f t="shared" si="48"/>
        <v>0</v>
      </c>
      <c r="X152" s="174"/>
      <c r="Y152" s="183">
        <f t="shared" si="49"/>
        <v>0</v>
      </c>
      <c r="Z152" s="170" t="s">
        <v>92</v>
      </c>
      <c r="AA152" s="175"/>
      <c r="AB152" s="175"/>
      <c r="AC152" s="175"/>
      <c r="AD152" s="183">
        <f t="shared" si="50"/>
        <v>0</v>
      </c>
      <c r="AE152" s="175"/>
      <c r="AF152" s="183">
        <f t="shared" si="51"/>
        <v>0</v>
      </c>
      <c r="AG152" s="175"/>
      <c r="AH152" s="183">
        <f t="shared" si="52"/>
        <v>0</v>
      </c>
      <c r="AI152" s="170" t="s">
        <v>93</v>
      </c>
      <c r="AJ152" s="168"/>
      <c r="AK152" s="168"/>
      <c r="AL152" s="168"/>
      <c r="AM152" s="183">
        <f t="shared" si="53"/>
        <v>0</v>
      </c>
      <c r="AN152" s="168"/>
      <c r="AO152" s="183">
        <f t="shared" si="54"/>
        <v>0</v>
      </c>
      <c r="AP152" s="168"/>
      <c r="AQ152" s="183">
        <f t="shared" si="55"/>
        <v>0</v>
      </c>
      <c r="AR152" s="172" t="s">
        <v>94</v>
      </c>
      <c r="AS152" s="168"/>
      <c r="AT152" s="168"/>
      <c r="AU152" s="168"/>
      <c r="AV152" s="184">
        <f t="shared" si="56"/>
        <v>0</v>
      </c>
      <c r="AW152" s="168"/>
      <c r="AX152" s="184">
        <f t="shared" si="57"/>
        <v>0</v>
      </c>
      <c r="AY152" s="168"/>
      <c r="AZ152" s="184">
        <f t="shared" si="58"/>
        <v>0</v>
      </c>
      <c r="BA152" s="168"/>
      <c r="BB152" s="184" t="str">
        <f t="shared" si="59"/>
        <v>D</v>
      </c>
      <c r="BC152" s="168"/>
      <c r="BD152" s="168"/>
    </row>
    <row r="153" spans="1:56">
      <c r="A153" s="173">
        <v>149</v>
      </c>
      <c r="B153" s="181">
        <f>'SD Data P5'!A151</f>
        <v>0</v>
      </c>
      <c r="C153" s="181">
        <f>'SD Data P5'!B151</f>
        <v>0</v>
      </c>
      <c r="D153" s="181">
        <f>'SD Data P5'!C151</f>
        <v>0</v>
      </c>
      <c r="E153" s="181">
        <f>'SD Data P5'!D151</f>
        <v>0</v>
      </c>
      <c r="F153" s="181">
        <f>'SD Data P5'!E151</f>
        <v>0</v>
      </c>
      <c r="G153" s="181">
        <f>'SD Data P5'!F151</f>
        <v>0</v>
      </c>
      <c r="H153" s="181">
        <f>'SD Data P5'!G151</f>
        <v>0</v>
      </c>
      <c r="I153" s="182">
        <f>'SD Data P5'!H151</f>
        <v>0</v>
      </c>
      <c r="J153" s="174"/>
      <c r="K153" s="174"/>
      <c r="L153" s="174"/>
      <c r="M153" s="183">
        <f t="shared" si="44"/>
        <v>0</v>
      </c>
      <c r="N153" s="174"/>
      <c r="O153" s="183">
        <f t="shared" si="45"/>
        <v>0</v>
      </c>
      <c r="P153" s="174"/>
      <c r="Q153" s="183">
        <f t="shared" si="46"/>
        <v>0</v>
      </c>
      <c r="R153" s="174"/>
      <c r="S153" s="174"/>
      <c r="T153" s="174"/>
      <c r="U153" s="183">
        <f t="shared" si="47"/>
        <v>0</v>
      </c>
      <c r="V153" s="174"/>
      <c r="W153" s="183">
        <f t="shared" si="48"/>
        <v>0</v>
      </c>
      <c r="X153" s="174"/>
      <c r="Y153" s="183">
        <f t="shared" si="49"/>
        <v>0</v>
      </c>
      <c r="Z153" s="170" t="s">
        <v>92</v>
      </c>
      <c r="AA153" s="171"/>
      <c r="AB153" s="171"/>
      <c r="AC153" s="171"/>
      <c r="AD153" s="183">
        <f t="shared" si="50"/>
        <v>0</v>
      </c>
      <c r="AE153" s="171"/>
      <c r="AF153" s="183">
        <f t="shared" si="51"/>
        <v>0</v>
      </c>
      <c r="AG153" s="171"/>
      <c r="AH153" s="183">
        <f t="shared" si="52"/>
        <v>0</v>
      </c>
      <c r="AI153" s="170" t="s">
        <v>93</v>
      </c>
      <c r="AJ153" s="171"/>
      <c r="AK153" s="171"/>
      <c r="AL153" s="171"/>
      <c r="AM153" s="183">
        <f t="shared" si="53"/>
        <v>0</v>
      </c>
      <c r="AN153" s="171"/>
      <c r="AO153" s="183">
        <f t="shared" si="54"/>
        <v>0</v>
      </c>
      <c r="AP153" s="171"/>
      <c r="AQ153" s="183">
        <f t="shared" si="55"/>
        <v>0</v>
      </c>
      <c r="AR153" s="172" t="s">
        <v>94</v>
      </c>
      <c r="AS153" s="171"/>
      <c r="AT153" s="171"/>
      <c r="AU153" s="171"/>
      <c r="AV153" s="184">
        <f t="shared" si="56"/>
        <v>0</v>
      </c>
      <c r="AW153" s="171"/>
      <c r="AX153" s="184">
        <f t="shared" si="57"/>
        <v>0</v>
      </c>
      <c r="AY153" s="171"/>
      <c r="AZ153" s="184">
        <f t="shared" si="58"/>
        <v>0</v>
      </c>
      <c r="BA153" s="171"/>
      <c r="BB153" s="184" t="str">
        <f t="shared" si="59"/>
        <v>D</v>
      </c>
      <c r="BC153" s="171"/>
      <c r="BD153" s="171"/>
    </row>
    <row r="154" spans="1:56">
      <c r="A154" s="173">
        <v>150</v>
      </c>
      <c r="B154" s="181">
        <f>'SD Data P5'!A152</f>
        <v>0</v>
      </c>
      <c r="C154" s="181">
        <f>'SD Data P5'!B152</f>
        <v>0</v>
      </c>
      <c r="D154" s="181">
        <f>'SD Data P5'!C152</f>
        <v>0</v>
      </c>
      <c r="E154" s="181">
        <f>'SD Data P5'!D152</f>
        <v>0</v>
      </c>
      <c r="F154" s="181">
        <f>'SD Data P5'!E152</f>
        <v>0</v>
      </c>
      <c r="G154" s="181">
        <f>'SD Data P5'!F152</f>
        <v>0</v>
      </c>
      <c r="H154" s="181">
        <f>'SD Data P5'!G152</f>
        <v>0</v>
      </c>
      <c r="I154" s="182">
        <f>'SD Data P5'!H152</f>
        <v>0</v>
      </c>
      <c r="J154" s="174"/>
      <c r="K154" s="174"/>
      <c r="L154" s="174"/>
      <c r="M154" s="183">
        <f t="shared" si="44"/>
        <v>0</v>
      </c>
      <c r="N154" s="174"/>
      <c r="O154" s="183">
        <f t="shared" si="45"/>
        <v>0</v>
      </c>
      <c r="P154" s="174"/>
      <c r="Q154" s="183">
        <f t="shared" si="46"/>
        <v>0</v>
      </c>
      <c r="R154" s="174"/>
      <c r="S154" s="174"/>
      <c r="T154" s="174"/>
      <c r="U154" s="183">
        <f t="shared" si="47"/>
        <v>0</v>
      </c>
      <c r="V154" s="174"/>
      <c r="W154" s="183">
        <f t="shared" si="48"/>
        <v>0</v>
      </c>
      <c r="X154" s="174"/>
      <c r="Y154" s="183">
        <f t="shared" si="49"/>
        <v>0</v>
      </c>
      <c r="Z154" s="170" t="s">
        <v>92</v>
      </c>
      <c r="AA154" s="175"/>
      <c r="AB154" s="175"/>
      <c r="AC154" s="175"/>
      <c r="AD154" s="183">
        <f t="shared" si="50"/>
        <v>0</v>
      </c>
      <c r="AE154" s="175"/>
      <c r="AF154" s="183">
        <f t="shared" si="51"/>
        <v>0</v>
      </c>
      <c r="AG154" s="175"/>
      <c r="AH154" s="183">
        <f t="shared" si="52"/>
        <v>0</v>
      </c>
      <c r="AI154" s="170" t="s">
        <v>93</v>
      </c>
      <c r="AJ154" s="168"/>
      <c r="AK154" s="168"/>
      <c r="AL154" s="168"/>
      <c r="AM154" s="183">
        <f t="shared" si="53"/>
        <v>0</v>
      </c>
      <c r="AN154" s="168"/>
      <c r="AO154" s="183">
        <f t="shared" si="54"/>
        <v>0</v>
      </c>
      <c r="AP154" s="168"/>
      <c r="AQ154" s="183">
        <f t="shared" si="55"/>
        <v>0</v>
      </c>
      <c r="AR154" s="172" t="s">
        <v>94</v>
      </c>
      <c r="AS154" s="168"/>
      <c r="AT154" s="168"/>
      <c r="AU154" s="168"/>
      <c r="AV154" s="184">
        <f t="shared" si="56"/>
        <v>0</v>
      </c>
      <c r="AW154" s="168"/>
      <c r="AX154" s="184">
        <f t="shared" si="57"/>
        <v>0</v>
      </c>
      <c r="AY154" s="168"/>
      <c r="AZ154" s="184">
        <f t="shared" si="58"/>
        <v>0</v>
      </c>
      <c r="BA154" s="168"/>
      <c r="BB154" s="184" t="str">
        <f t="shared" si="59"/>
        <v>D</v>
      </c>
      <c r="BC154" s="168"/>
      <c r="BD154" s="168"/>
    </row>
    <row r="155" spans="1:56">
      <c r="A155" s="173">
        <v>151</v>
      </c>
      <c r="B155" s="181">
        <f>'SD Data P5'!A153</f>
        <v>0</v>
      </c>
      <c r="C155" s="181">
        <f>'SD Data P5'!B153</f>
        <v>0</v>
      </c>
      <c r="D155" s="181">
        <f>'SD Data P5'!C153</f>
        <v>0</v>
      </c>
      <c r="E155" s="181">
        <f>'SD Data P5'!D153</f>
        <v>0</v>
      </c>
      <c r="F155" s="181">
        <f>'SD Data P5'!E153</f>
        <v>0</v>
      </c>
      <c r="G155" s="181">
        <f>'SD Data P5'!F153</f>
        <v>0</v>
      </c>
      <c r="H155" s="181">
        <f>'SD Data P5'!G153</f>
        <v>0</v>
      </c>
      <c r="I155" s="182">
        <f>'SD Data P5'!H153</f>
        <v>0</v>
      </c>
      <c r="J155" s="174"/>
      <c r="K155" s="174"/>
      <c r="L155" s="174"/>
      <c r="M155" s="183">
        <f t="shared" si="44"/>
        <v>0</v>
      </c>
      <c r="N155" s="174"/>
      <c r="O155" s="183">
        <f t="shared" si="45"/>
        <v>0</v>
      </c>
      <c r="P155" s="174"/>
      <c r="Q155" s="183">
        <f t="shared" si="46"/>
        <v>0</v>
      </c>
      <c r="R155" s="174"/>
      <c r="S155" s="174"/>
      <c r="T155" s="174"/>
      <c r="U155" s="183">
        <f t="shared" si="47"/>
        <v>0</v>
      </c>
      <c r="V155" s="174"/>
      <c r="W155" s="183">
        <f t="shared" si="48"/>
        <v>0</v>
      </c>
      <c r="X155" s="174"/>
      <c r="Y155" s="183">
        <f t="shared" si="49"/>
        <v>0</v>
      </c>
      <c r="Z155" s="170" t="s">
        <v>92</v>
      </c>
      <c r="AA155" s="171"/>
      <c r="AB155" s="171"/>
      <c r="AC155" s="171"/>
      <c r="AD155" s="183">
        <f t="shared" si="50"/>
        <v>0</v>
      </c>
      <c r="AE155" s="171"/>
      <c r="AF155" s="183">
        <f t="shared" si="51"/>
        <v>0</v>
      </c>
      <c r="AG155" s="171"/>
      <c r="AH155" s="183">
        <f t="shared" si="52"/>
        <v>0</v>
      </c>
      <c r="AI155" s="170" t="s">
        <v>93</v>
      </c>
      <c r="AJ155" s="171"/>
      <c r="AK155" s="171"/>
      <c r="AL155" s="171"/>
      <c r="AM155" s="183">
        <f t="shared" si="53"/>
        <v>0</v>
      </c>
      <c r="AN155" s="171"/>
      <c r="AO155" s="183">
        <f t="shared" si="54"/>
        <v>0</v>
      </c>
      <c r="AP155" s="171"/>
      <c r="AQ155" s="183">
        <f t="shared" si="55"/>
        <v>0</v>
      </c>
      <c r="AR155" s="172" t="s">
        <v>94</v>
      </c>
      <c r="AS155" s="171"/>
      <c r="AT155" s="171"/>
      <c r="AU155" s="171"/>
      <c r="AV155" s="184">
        <f t="shared" si="56"/>
        <v>0</v>
      </c>
      <c r="AW155" s="171"/>
      <c r="AX155" s="184">
        <f t="shared" si="57"/>
        <v>0</v>
      </c>
      <c r="AY155" s="171"/>
      <c r="AZ155" s="184">
        <f t="shared" si="58"/>
        <v>0</v>
      </c>
      <c r="BA155" s="171"/>
      <c r="BB155" s="184" t="str">
        <f t="shared" si="59"/>
        <v>D</v>
      </c>
      <c r="BC155" s="171"/>
      <c r="BD155" s="171"/>
    </row>
    <row r="156" spans="1:56">
      <c r="A156" s="173">
        <v>152</v>
      </c>
      <c r="B156" s="181">
        <f>'SD Data P5'!A154</f>
        <v>0</v>
      </c>
      <c r="C156" s="181">
        <f>'SD Data P5'!B154</f>
        <v>0</v>
      </c>
      <c r="D156" s="181">
        <f>'SD Data P5'!C154</f>
        <v>0</v>
      </c>
      <c r="E156" s="181">
        <f>'SD Data P5'!D154</f>
        <v>0</v>
      </c>
      <c r="F156" s="181">
        <f>'SD Data P5'!E154</f>
        <v>0</v>
      </c>
      <c r="G156" s="181">
        <f>'SD Data P5'!F154</f>
        <v>0</v>
      </c>
      <c r="H156" s="181">
        <f>'SD Data P5'!G154</f>
        <v>0</v>
      </c>
      <c r="I156" s="182">
        <f>'SD Data P5'!H154</f>
        <v>0</v>
      </c>
      <c r="J156" s="174"/>
      <c r="K156" s="174"/>
      <c r="L156" s="174"/>
      <c r="M156" s="183">
        <f t="shared" si="44"/>
        <v>0</v>
      </c>
      <c r="N156" s="174"/>
      <c r="O156" s="183">
        <f t="shared" si="45"/>
        <v>0</v>
      </c>
      <c r="P156" s="174"/>
      <c r="Q156" s="183">
        <f t="shared" si="46"/>
        <v>0</v>
      </c>
      <c r="R156" s="174"/>
      <c r="S156" s="174"/>
      <c r="T156" s="174"/>
      <c r="U156" s="183">
        <f t="shared" si="47"/>
        <v>0</v>
      </c>
      <c r="V156" s="174"/>
      <c r="W156" s="183">
        <f t="shared" si="48"/>
        <v>0</v>
      </c>
      <c r="X156" s="174"/>
      <c r="Y156" s="183">
        <f t="shared" si="49"/>
        <v>0</v>
      </c>
      <c r="Z156" s="170" t="s">
        <v>92</v>
      </c>
      <c r="AA156" s="175"/>
      <c r="AB156" s="175"/>
      <c r="AC156" s="175"/>
      <c r="AD156" s="183">
        <f t="shared" si="50"/>
        <v>0</v>
      </c>
      <c r="AE156" s="175"/>
      <c r="AF156" s="183">
        <f t="shared" si="51"/>
        <v>0</v>
      </c>
      <c r="AG156" s="175"/>
      <c r="AH156" s="183">
        <f t="shared" si="52"/>
        <v>0</v>
      </c>
      <c r="AI156" s="170" t="s">
        <v>93</v>
      </c>
      <c r="AJ156" s="168"/>
      <c r="AK156" s="168"/>
      <c r="AL156" s="168"/>
      <c r="AM156" s="183">
        <f t="shared" si="53"/>
        <v>0</v>
      </c>
      <c r="AN156" s="168"/>
      <c r="AO156" s="183">
        <f t="shared" si="54"/>
        <v>0</v>
      </c>
      <c r="AP156" s="168"/>
      <c r="AQ156" s="183">
        <f t="shared" si="55"/>
        <v>0</v>
      </c>
      <c r="AR156" s="172" t="s">
        <v>94</v>
      </c>
      <c r="AS156" s="168"/>
      <c r="AT156" s="168"/>
      <c r="AU156" s="168"/>
      <c r="AV156" s="184">
        <f t="shared" si="56"/>
        <v>0</v>
      </c>
      <c r="AW156" s="168"/>
      <c r="AX156" s="184">
        <f t="shared" si="57"/>
        <v>0</v>
      </c>
      <c r="AY156" s="168"/>
      <c r="AZ156" s="184">
        <f t="shared" si="58"/>
        <v>0</v>
      </c>
      <c r="BA156" s="168"/>
      <c r="BB156" s="184" t="str">
        <f t="shared" si="59"/>
        <v>D</v>
      </c>
      <c r="BC156" s="168"/>
      <c r="BD156" s="168"/>
    </row>
    <row r="157" spans="1:56">
      <c r="A157" s="173">
        <v>153</v>
      </c>
      <c r="B157" s="181">
        <f>'SD Data P5'!A155</f>
        <v>0</v>
      </c>
      <c r="C157" s="181">
        <f>'SD Data P5'!B155</f>
        <v>0</v>
      </c>
      <c r="D157" s="181">
        <f>'SD Data P5'!C155</f>
        <v>0</v>
      </c>
      <c r="E157" s="181">
        <f>'SD Data P5'!D155</f>
        <v>0</v>
      </c>
      <c r="F157" s="181">
        <f>'SD Data P5'!E155</f>
        <v>0</v>
      </c>
      <c r="G157" s="181">
        <f>'SD Data P5'!F155</f>
        <v>0</v>
      </c>
      <c r="H157" s="181">
        <f>'SD Data P5'!G155</f>
        <v>0</v>
      </c>
      <c r="I157" s="182">
        <f>'SD Data P5'!H155</f>
        <v>0</v>
      </c>
      <c r="J157" s="174"/>
      <c r="K157" s="174"/>
      <c r="L157" s="174"/>
      <c r="M157" s="183">
        <f t="shared" si="44"/>
        <v>0</v>
      </c>
      <c r="N157" s="174"/>
      <c r="O157" s="183">
        <f t="shared" si="45"/>
        <v>0</v>
      </c>
      <c r="P157" s="174"/>
      <c r="Q157" s="183">
        <f t="shared" si="46"/>
        <v>0</v>
      </c>
      <c r="R157" s="174"/>
      <c r="S157" s="174"/>
      <c r="T157" s="174"/>
      <c r="U157" s="183">
        <f t="shared" si="47"/>
        <v>0</v>
      </c>
      <c r="V157" s="174"/>
      <c r="W157" s="183">
        <f t="shared" si="48"/>
        <v>0</v>
      </c>
      <c r="X157" s="174"/>
      <c r="Y157" s="183">
        <f t="shared" si="49"/>
        <v>0</v>
      </c>
      <c r="Z157" s="170" t="s">
        <v>92</v>
      </c>
      <c r="AA157" s="171"/>
      <c r="AB157" s="171"/>
      <c r="AC157" s="171"/>
      <c r="AD157" s="183">
        <f t="shared" si="50"/>
        <v>0</v>
      </c>
      <c r="AE157" s="171"/>
      <c r="AF157" s="183">
        <f t="shared" si="51"/>
        <v>0</v>
      </c>
      <c r="AG157" s="171"/>
      <c r="AH157" s="183">
        <f t="shared" si="52"/>
        <v>0</v>
      </c>
      <c r="AI157" s="170" t="s">
        <v>93</v>
      </c>
      <c r="AJ157" s="171"/>
      <c r="AK157" s="171"/>
      <c r="AL157" s="171"/>
      <c r="AM157" s="183">
        <f t="shared" si="53"/>
        <v>0</v>
      </c>
      <c r="AN157" s="171"/>
      <c r="AO157" s="183">
        <f t="shared" si="54"/>
        <v>0</v>
      </c>
      <c r="AP157" s="171"/>
      <c r="AQ157" s="183">
        <f t="shared" si="55"/>
        <v>0</v>
      </c>
      <c r="AR157" s="172" t="s">
        <v>94</v>
      </c>
      <c r="AS157" s="171"/>
      <c r="AT157" s="171"/>
      <c r="AU157" s="171"/>
      <c r="AV157" s="184">
        <f t="shared" si="56"/>
        <v>0</v>
      </c>
      <c r="AW157" s="171"/>
      <c r="AX157" s="184">
        <f t="shared" si="57"/>
        <v>0</v>
      </c>
      <c r="AY157" s="171"/>
      <c r="AZ157" s="184">
        <f t="shared" si="58"/>
        <v>0</v>
      </c>
      <c r="BA157" s="171"/>
      <c r="BB157" s="184" t="str">
        <f t="shared" si="59"/>
        <v>D</v>
      </c>
      <c r="BC157" s="171"/>
      <c r="BD157" s="171"/>
    </row>
    <row r="158" spans="1:56">
      <c r="A158" s="173">
        <v>154</v>
      </c>
      <c r="B158" s="181">
        <f>'SD Data P5'!A156</f>
        <v>0</v>
      </c>
      <c r="C158" s="181">
        <f>'SD Data P5'!B156</f>
        <v>0</v>
      </c>
      <c r="D158" s="181">
        <f>'SD Data P5'!C156</f>
        <v>0</v>
      </c>
      <c r="E158" s="181">
        <f>'SD Data P5'!D156</f>
        <v>0</v>
      </c>
      <c r="F158" s="181">
        <f>'SD Data P5'!E156</f>
        <v>0</v>
      </c>
      <c r="G158" s="181">
        <f>'SD Data P5'!F156</f>
        <v>0</v>
      </c>
      <c r="H158" s="181">
        <f>'SD Data P5'!G156</f>
        <v>0</v>
      </c>
      <c r="I158" s="182">
        <f>'SD Data P5'!H156</f>
        <v>0</v>
      </c>
      <c r="J158" s="174"/>
      <c r="K158" s="174"/>
      <c r="L158" s="174"/>
      <c r="M158" s="183">
        <f t="shared" si="44"/>
        <v>0</v>
      </c>
      <c r="N158" s="174"/>
      <c r="O158" s="183">
        <f t="shared" si="45"/>
        <v>0</v>
      </c>
      <c r="P158" s="174"/>
      <c r="Q158" s="183">
        <f t="shared" si="46"/>
        <v>0</v>
      </c>
      <c r="R158" s="174"/>
      <c r="S158" s="174"/>
      <c r="T158" s="174"/>
      <c r="U158" s="183">
        <f t="shared" si="47"/>
        <v>0</v>
      </c>
      <c r="V158" s="174"/>
      <c r="W158" s="183">
        <f t="shared" si="48"/>
        <v>0</v>
      </c>
      <c r="X158" s="174"/>
      <c r="Y158" s="183">
        <f t="shared" si="49"/>
        <v>0</v>
      </c>
      <c r="Z158" s="170" t="s">
        <v>92</v>
      </c>
      <c r="AA158" s="175"/>
      <c r="AB158" s="175"/>
      <c r="AC158" s="175"/>
      <c r="AD158" s="183">
        <f t="shared" si="50"/>
        <v>0</v>
      </c>
      <c r="AE158" s="175"/>
      <c r="AF158" s="183">
        <f t="shared" si="51"/>
        <v>0</v>
      </c>
      <c r="AG158" s="175"/>
      <c r="AH158" s="183">
        <f t="shared" si="52"/>
        <v>0</v>
      </c>
      <c r="AI158" s="170" t="s">
        <v>93</v>
      </c>
      <c r="AJ158" s="168"/>
      <c r="AK158" s="168"/>
      <c r="AL158" s="168"/>
      <c r="AM158" s="183">
        <f t="shared" si="53"/>
        <v>0</v>
      </c>
      <c r="AN158" s="168"/>
      <c r="AO158" s="183">
        <f t="shared" si="54"/>
        <v>0</v>
      </c>
      <c r="AP158" s="168"/>
      <c r="AQ158" s="183">
        <f t="shared" si="55"/>
        <v>0</v>
      </c>
      <c r="AR158" s="172" t="s">
        <v>94</v>
      </c>
      <c r="AS158" s="168"/>
      <c r="AT158" s="168"/>
      <c r="AU158" s="168"/>
      <c r="AV158" s="184">
        <f t="shared" si="56"/>
        <v>0</v>
      </c>
      <c r="AW158" s="168"/>
      <c r="AX158" s="184">
        <f t="shared" si="57"/>
        <v>0</v>
      </c>
      <c r="AY158" s="168"/>
      <c r="AZ158" s="184">
        <f t="shared" si="58"/>
        <v>0</v>
      </c>
      <c r="BA158" s="168"/>
      <c r="BB158" s="184" t="str">
        <f t="shared" si="59"/>
        <v>D</v>
      </c>
      <c r="BC158" s="168"/>
      <c r="BD158" s="168"/>
    </row>
    <row r="159" spans="1:56">
      <c r="A159" s="173">
        <v>155</v>
      </c>
      <c r="B159" s="181">
        <f>'SD Data P5'!A157</f>
        <v>0</v>
      </c>
      <c r="C159" s="181">
        <f>'SD Data P5'!B157</f>
        <v>0</v>
      </c>
      <c r="D159" s="181">
        <f>'SD Data P5'!C157</f>
        <v>0</v>
      </c>
      <c r="E159" s="181">
        <f>'SD Data P5'!D157</f>
        <v>0</v>
      </c>
      <c r="F159" s="181">
        <f>'SD Data P5'!E157</f>
        <v>0</v>
      </c>
      <c r="G159" s="181">
        <f>'SD Data P5'!F157</f>
        <v>0</v>
      </c>
      <c r="H159" s="181">
        <f>'SD Data P5'!G157</f>
        <v>0</v>
      </c>
      <c r="I159" s="182">
        <f>'SD Data P5'!H157</f>
        <v>0</v>
      </c>
      <c r="J159" s="174"/>
      <c r="K159" s="174"/>
      <c r="L159" s="174"/>
      <c r="M159" s="183">
        <f t="shared" si="44"/>
        <v>0</v>
      </c>
      <c r="N159" s="174"/>
      <c r="O159" s="183">
        <f t="shared" si="45"/>
        <v>0</v>
      </c>
      <c r="P159" s="174"/>
      <c r="Q159" s="183">
        <f t="shared" si="46"/>
        <v>0</v>
      </c>
      <c r="R159" s="174"/>
      <c r="S159" s="174"/>
      <c r="T159" s="174"/>
      <c r="U159" s="183">
        <f t="shared" si="47"/>
        <v>0</v>
      </c>
      <c r="V159" s="174"/>
      <c r="W159" s="183">
        <f t="shared" si="48"/>
        <v>0</v>
      </c>
      <c r="X159" s="174"/>
      <c r="Y159" s="183">
        <f t="shared" si="49"/>
        <v>0</v>
      </c>
      <c r="Z159" s="170" t="s">
        <v>92</v>
      </c>
      <c r="AA159" s="171"/>
      <c r="AB159" s="171"/>
      <c r="AC159" s="171"/>
      <c r="AD159" s="183">
        <f t="shared" si="50"/>
        <v>0</v>
      </c>
      <c r="AE159" s="171"/>
      <c r="AF159" s="183">
        <f t="shared" si="51"/>
        <v>0</v>
      </c>
      <c r="AG159" s="171"/>
      <c r="AH159" s="183">
        <f t="shared" si="52"/>
        <v>0</v>
      </c>
      <c r="AI159" s="170" t="s">
        <v>93</v>
      </c>
      <c r="AJ159" s="171"/>
      <c r="AK159" s="171"/>
      <c r="AL159" s="171"/>
      <c r="AM159" s="183">
        <f t="shared" si="53"/>
        <v>0</v>
      </c>
      <c r="AN159" s="171"/>
      <c r="AO159" s="183">
        <f t="shared" si="54"/>
        <v>0</v>
      </c>
      <c r="AP159" s="171"/>
      <c r="AQ159" s="183">
        <f t="shared" si="55"/>
        <v>0</v>
      </c>
      <c r="AR159" s="172" t="s">
        <v>94</v>
      </c>
      <c r="AS159" s="171"/>
      <c r="AT159" s="171"/>
      <c r="AU159" s="171"/>
      <c r="AV159" s="184">
        <f t="shared" si="56"/>
        <v>0</v>
      </c>
      <c r="AW159" s="171"/>
      <c r="AX159" s="184">
        <f t="shared" si="57"/>
        <v>0</v>
      </c>
      <c r="AY159" s="171"/>
      <c r="AZ159" s="184">
        <f t="shared" si="58"/>
        <v>0</v>
      </c>
      <c r="BA159" s="171"/>
      <c r="BB159" s="184" t="str">
        <f t="shared" si="59"/>
        <v>D</v>
      </c>
      <c r="BC159" s="171"/>
      <c r="BD159" s="171"/>
    </row>
    <row r="160" spans="1:56">
      <c r="A160" s="173">
        <v>156</v>
      </c>
      <c r="B160" s="181">
        <f>'SD Data P5'!A158</f>
        <v>0</v>
      </c>
      <c r="C160" s="181">
        <f>'SD Data P5'!B158</f>
        <v>0</v>
      </c>
      <c r="D160" s="181">
        <f>'SD Data P5'!C158</f>
        <v>0</v>
      </c>
      <c r="E160" s="181">
        <f>'SD Data P5'!D158</f>
        <v>0</v>
      </c>
      <c r="F160" s="181">
        <f>'SD Data P5'!E158</f>
        <v>0</v>
      </c>
      <c r="G160" s="181">
        <f>'SD Data P5'!F158</f>
        <v>0</v>
      </c>
      <c r="H160" s="181">
        <f>'SD Data P5'!G158</f>
        <v>0</v>
      </c>
      <c r="I160" s="182">
        <f>'SD Data P5'!H158</f>
        <v>0</v>
      </c>
      <c r="J160" s="174"/>
      <c r="K160" s="174"/>
      <c r="L160" s="174"/>
      <c r="M160" s="183">
        <f t="shared" si="44"/>
        <v>0</v>
      </c>
      <c r="N160" s="174"/>
      <c r="O160" s="183">
        <f t="shared" si="45"/>
        <v>0</v>
      </c>
      <c r="P160" s="174"/>
      <c r="Q160" s="183">
        <f t="shared" si="46"/>
        <v>0</v>
      </c>
      <c r="R160" s="174"/>
      <c r="S160" s="174"/>
      <c r="T160" s="174"/>
      <c r="U160" s="183">
        <f t="shared" si="47"/>
        <v>0</v>
      </c>
      <c r="V160" s="174"/>
      <c r="W160" s="183">
        <f t="shared" si="48"/>
        <v>0</v>
      </c>
      <c r="X160" s="174"/>
      <c r="Y160" s="183">
        <f t="shared" si="49"/>
        <v>0</v>
      </c>
      <c r="Z160" s="170" t="s">
        <v>92</v>
      </c>
      <c r="AA160" s="175"/>
      <c r="AB160" s="175"/>
      <c r="AC160" s="175"/>
      <c r="AD160" s="183">
        <f t="shared" si="50"/>
        <v>0</v>
      </c>
      <c r="AE160" s="175"/>
      <c r="AF160" s="183">
        <f t="shared" si="51"/>
        <v>0</v>
      </c>
      <c r="AG160" s="175"/>
      <c r="AH160" s="183">
        <f t="shared" si="52"/>
        <v>0</v>
      </c>
      <c r="AI160" s="170" t="s">
        <v>93</v>
      </c>
      <c r="AJ160" s="168"/>
      <c r="AK160" s="168"/>
      <c r="AL160" s="168"/>
      <c r="AM160" s="183">
        <f t="shared" si="53"/>
        <v>0</v>
      </c>
      <c r="AN160" s="168"/>
      <c r="AO160" s="183">
        <f t="shared" si="54"/>
        <v>0</v>
      </c>
      <c r="AP160" s="168"/>
      <c r="AQ160" s="183">
        <f t="shared" si="55"/>
        <v>0</v>
      </c>
      <c r="AR160" s="172" t="s">
        <v>94</v>
      </c>
      <c r="AS160" s="168"/>
      <c r="AT160" s="168"/>
      <c r="AU160" s="168"/>
      <c r="AV160" s="184">
        <f t="shared" si="56"/>
        <v>0</v>
      </c>
      <c r="AW160" s="168"/>
      <c r="AX160" s="184">
        <f t="shared" si="57"/>
        <v>0</v>
      </c>
      <c r="AY160" s="168"/>
      <c r="AZ160" s="184">
        <f t="shared" si="58"/>
        <v>0</v>
      </c>
      <c r="BA160" s="168"/>
      <c r="BB160" s="184" t="str">
        <f t="shared" si="59"/>
        <v>D</v>
      </c>
      <c r="BC160" s="168"/>
      <c r="BD160" s="168"/>
    </row>
    <row r="161" spans="1:56">
      <c r="A161" s="173">
        <v>157</v>
      </c>
      <c r="B161" s="181">
        <f>'SD Data P5'!A159</f>
        <v>0</v>
      </c>
      <c r="C161" s="181">
        <f>'SD Data P5'!B159</f>
        <v>0</v>
      </c>
      <c r="D161" s="181">
        <f>'SD Data P5'!C159</f>
        <v>0</v>
      </c>
      <c r="E161" s="181">
        <f>'SD Data P5'!D159</f>
        <v>0</v>
      </c>
      <c r="F161" s="181">
        <f>'SD Data P5'!E159</f>
        <v>0</v>
      </c>
      <c r="G161" s="181">
        <f>'SD Data P5'!F159</f>
        <v>0</v>
      </c>
      <c r="H161" s="181">
        <f>'SD Data P5'!G159</f>
        <v>0</v>
      </c>
      <c r="I161" s="182">
        <f>'SD Data P5'!H159</f>
        <v>0</v>
      </c>
      <c r="J161" s="174"/>
      <c r="K161" s="174"/>
      <c r="L161" s="174"/>
      <c r="M161" s="183">
        <f t="shared" si="44"/>
        <v>0</v>
      </c>
      <c r="N161" s="174"/>
      <c r="O161" s="183">
        <f t="shared" si="45"/>
        <v>0</v>
      </c>
      <c r="P161" s="174"/>
      <c r="Q161" s="183">
        <f t="shared" si="46"/>
        <v>0</v>
      </c>
      <c r="R161" s="174"/>
      <c r="S161" s="174"/>
      <c r="T161" s="174"/>
      <c r="U161" s="183">
        <f t="shared" si="47"/>
        <v>0</v>
      </c>
      <c r="V161" s="174"/>
      <c r="W161" s="183">
        <f t="shared" si="48"/>
        <v>0</v>
      </c>
      <c r="X161" s="174"/>
      <c r="Y161" s="183">
        <f t="shared" si="49"/>
        <v>0</v>
      </c>
      <c r="Z161" s="170" t="s">
        <v>92</v>
      </c>
      <c r="AA161" s="171"/>
      <c r="AB161" s="171"/>
      <c r="AC161" s="171"/>
      <c r="AD161" s="183">
        <f t="shared" si="50"/>
        <v>0</v>
      </c>
      <c r="AE161" s="171"/>
      <c r="AF161" s="183">
        <f t="shared" si="51"/>
        <v>0</v>
      </c>
      <c r="AG161" s="171"/>
      <c r="AH161" s="183">
        <f t="shared" si="52"/>
        <v>0</v>
      </c>
      <c r="AI161" s="170" t="s">
        <v>93</v>
      </c>
      <c r="AJ161" s="171"/>
      <c r="AK161" s="171"/>
      <c r="AL161" s="171"/>
      <c r="AM161" s="183">
        <f t="shared" si="53"/>
        <v>0</v>
      </c>
      <c r="AN161" s="171"/>
      <c r="AO161" s="183">
        <f t="shared" si="54"/>
        <v>0</v>
      </c>
      <c r="AP161" s="171"/>
      <c r="AQ161" s="183">
        <f t="shared" si="55"/>
        <v>0</v>
      </c>
      <c r="AR161" s="172" t="s">
        <v>94</v>
      </c>
      <c r="AS161" s="171"/>
      <c r="AT161" s="171"/>
      <c r="AU161" s="171"/>
      <c r="AV161" s="184">
        <f t="shared" si="56"/>
        <v>0</v>
      </c>
      <c r="AW161" s="171"/>
      <c r="AX161" s="184">
        <f t="shared" si="57"/>
        <v>0</v>
      </c>
      <c r="AY161" s="171"/>
      <c r="AZ161" s="184">
        <f t="shared" si="58"/>
        <v>0</v>
      </c>
      <c r="BA161" s="171"/>
      <c r="BB161" s="184" t="str">
        <f t="shared" si="59"/>
        <v>D</v>
      </c>
      <c r="BC161" s="171"/>
      <c r="BD161" s="171"/>
    </row>
    <row r="162" spans="1:56">
      <c r="A162" s="173">
        <v>158</v>
      </c>
      <c r="B162" s="181">
        <f>'SD Data P5'!A160</f>
        <v>0</v>
      </c>
      <c r="C162" s="181">
        <f>'SD Data P5'!B160</f>
        <v>0</v>
      </c>
      <c r="D162" s="181">
        <f>'SD Data P5'!C160</f>
        <v>0</v>
      </c>
      <c r="E162" s="181">
        <f>'SD Data P5'!D160</f>
        <v>0</v>
      </c>
      <c r="F162" s="181">
        <f>'SD Data P5'!E160</f>
        <v>0</v>
      </c>
      <c r="G162" s="181">
        <f>'SD Data P5'!F160</f>
        <v>0</v>
      </c>
      <c r="H162" s="181">
        <f>'SD Data P5'!G160</f>
        <v>0</v>
      </c>
      <c r="I162" s="182">
        <f>'SD Data P5'!H160</f>
        <v>0</v>
      </c>
      <c r="J162" s="174"/>
      <c r="K162" s="174"/>
      <c r="L162" s="174"/>
      <c r="M162" s="183">
        <f t="shared" si="44"/>
        <v>0</v>
      </c>
      <c r="N162" s="174"/>
      <c r="O162" s="183">
        <f t="shared" si="45"/>
        <v>0</v>
      </c>
      <c r="P162" s="174"/>
      <c r="Q162" s="183">
        <f t="shared" si="46"/>
        <v>0</v>
      </c>
      <c r="R162" s="174"/>
      <c r="S162" s="174"/>
      <c r="T162" s="174"/>
      <c r="U162" s="183">
        <f t="shared" si="47"/>
        <v>0</v>
      </c>
      <c r="V162" s="174"/>
      <c r="W162" s="183">
        <f t="shared" si="48"/>
        <v>0</v>
      </c>
      <c r="X162" s="174"/>
      <c r="Y162" s="183">
        <f t="shared" si="49"/>
        <v>0</v>
      </c>
      <c r="Z162" s="170" t="s">
        <v>92</v>
      </c>
      <c r="AA162" s="175"/>
      <c r="AB162" s="175"/>
      <c r="AC162" s="175"/>
      <c r="AD162" s="183">
        <f t="shared" si="50"/>
        <v>0</v>
      </c>
      <c r="AE162" s="175"/>
      <c r="AF162" s="183">
        <f t="shared" si="51"/>
        <v>0</v>
      </c>
      <c r="AG162" s="175"/>
      <c r="AH162" s="183">
        <f t="shared" si="52"/>
        <v>0</v>
      </c>
      <c r="AI162" s="170" t="s">
        <v>93</v>
      </c>
      <c r="AJ162" s="168"/>
      <c r="AK162" s="168"/>
      <c r="AL162" s="168"/>
      <c r="AM162" s="183">
        <f t="shared" si="53"/>
        <v>0</v>
      </c>
      <c r="AN162" s="168"/>
      <c r="AO162" s="183">
        <f t="shared" si="54"/>
        <v>0</v>
      </c>
      <c r="AP162" s="168"/>
      <c r="AQ162" s="183">
        <f t="shared" si="55"/>
        <v>0</v>
      </c>
      <c r="AR162" s="172" t="s">
        <v>94</v>
      </c>
      <c r="AS162" s="168"/>
      <c r="AT162" s="168"/>
      <c r="AU162" s="168"/>
      <c r="AV162" s="184">
        <f t="shared" si="56"/>
        <v>0</v>
      </c>
      <c r="AW162" s="168"/>
      <c r="AX162" s="184">
        <f t="shared" si="57"/>
        <v>0</v>
      </c>
      <c r="AY162" s="168"/>
      <c r="AZ162" s="184">
        <f t="shared" si="58"/>
        <v>0</v>
      </c>
      <c r="BA162" s="168"/>
      <c r="BB162" s="184" t="str">
        <f t="shared" si="59"/>
        <v>D</v>
      </c>
      <c r="BC162" s="168"/>
      <c r="BD162" s="168"/>
    </row>
    <row r="163" spans="1:56">
      <c r="A163" s="173">
        <v>159</v>
      </c>
      <c r="B163" s="181">
        <f>'SD Data P5'!A161</f>
        <v>0</v>
      </c>
      <c r="C163" s="181">
        <f>'SD Data P5'!B161</f>
        <v>0</v>
      </c>
      <c r="D163" s="181">
        <f>'SD Data P5'!C161</f>
        <v>0</v>
      </c>
      <c r="E163" s="181">
        <f>'SD Data P5'!D161</f>
        <v>0</v>
      </c>
      <c r="F163" s="181">
        <f>'SD Data P5'!E161</f>
        <v>0</v>
      </c>
      <c r="G163" s="181">
        <f>'SD Data P5'!F161</f>
        <v>0</v>
      </c>
      <c r="H163" s="181">
        <f>'SD Data P5'!G161</f>
        <v>0</v>
      </c>
      <c r="I163" s="182">
        <f>'SD Data P5'!H161</f>
        <v>0</v>
      </c>
      <c r="J163" s="174"/>
      <c r="K163" s="174"/>
      <c r="L163" s="174"/>
      <c r="M163" s="183">
        <f t="shared" si="44"/>
        <v>0</v>
      </c>
      <c r="N163" s="174"/>
      <c r="O163" s="183">
        <f t="shared" si="45"/>
        <v>0</v>
      </c>
      <c r="P163" s="174"/>
      <c r="Q163" s="183">
        <f t="shared" si="46"/>
        <v>0</v>
      </c>
      <c r="R163" s="174"/>
      <c r="S163" s="174"/>
      <c r="T163" s="174"/>
      <c r="U163" s="183">
        <f t="shared" si="47"/>
        <v>0</v>
      </c>
      <c r="V163" s="174"/>
      <c r="W163" s="183">
        <f t="shared" si="48"/>
        <v>0</v>
      </c>
      <c r="X163" s="174"/>
      <c r="Y163" s="183">
        <f t="shared" si="49"/>
        <v>0</v>
      </c>
      <c r="Z163" s="170" t="s">
        <v>92</v>
      </c>
      <c r="AA163" s="171"/>
      <c r="AB163" s="171"/>
      <c r="AC163" s="171"/>
      <c r="AD163" s="183">
        <f t="shared" si="50"/>
        <v>0</v>
      </c>
      <c r="AE163" s="171"/>
      <c r="AF163" s="183">
        <f t="shared" si="51"/>
        <v>0</v>
      </c>
      <c r="AG163" s="171"/>
      <c r="AH163" s="183">
        <f t="shared" si="52"/>
        <v>0</v>
      </c>
      <c r="AI163" s="170" t="s">
        <v>93</v>
      </c>
      <c r="AJ163" s="171"/>
      <c r="AK163" s="171"/>
      <c r="AL163" s="171"/>
      <c r="AM163" s="183">
        <f t="shared" si="53"/>
        <v>0</v>
      </c>
      <c r="AN163" s="171"/>
      <c r="AO163" s="183">
        <f t="shared" si="54"/>
        <v>0</v>
      </c>
      <c r="AP163" s="171"/>
      <c r="AQ163" s="183">
        <f t="shared" si="55"/>
        <v>0</v>
      </c>
      <c r="AR163" s="172" t="s">
        <v>94</v>
      </c>
      <c r="AS163" s="171"/>
      <c r="AT163" s="171"/>
      <c r="AU163" s="171"/>
      <c r="AV163" s="184">
        <f t="shared" si="56"/>
        <v>0</v>
      </c>
      <c r="AW163" s="171"/>
      <c r="AX163" s="184">
        <f t="shared" si="57"/>
        <v>0</v>
      </c>
      <c r="AY163" s="171"/>
      <c r="AZ163" s="184">
        <f t="shared" si="58"/>
        <v>0</v>
      </c>
      <c r="BA163" s="171"/>
      <c r="BB163" s="184" t="str">
        <f t="shared" si="59"/>
        <v>D</v>
      </c>
      <c r="BC163" s="171"/>
      <c r="BD163" s="171"/>
    </row>
    <row r="164" spans="1:56">
      <c r="A164" s="173">
        <v>160</v>
      </c>
      <c r="B164" s="181">
        <f>'SD Data P5'!A162</f>
        <v>0</v>
      </c>
      <c r="C164" s="181">
        <f>'SD Data P5'!B162</f>
        <v>0</v>
      </c>
      <c r="D164" s="181">
        <f>'SD Data P5'!C162</f>
        <v>0</v>
      </c>
      <c r="E164" s="181">
        <f>'SD Data P5'!D162</f>
        <v>0</v>
      </c>
      <c r="F164" s="181">
        <f>'SD Data P5'!E162</f>
        <v>0</v>
      </c>
      <c r="G164" s="181">
        <f>'SD Data P5'!F162</f>
        <v>0</v>
      </c>
      <c r="H164" s="181">
        <f>'SD Data P5'!G162</f>
        <v>0</v>
      </c>
      <c r="I164" s="182">
        <f>'SD Data P5'!H162</f>
        <v>0</v>
      </c>
      <c r="J164" s="174"/>
      <c r="K164" s="174"/>
      <c r="L164" s="174"/>
      <c r="M164" s="183">
        <f t="shared" si="44"/>
        <v>0</v>
      </c>
      <c r="N164" s="174"/>
      <c r="O164" s="183">
        <f t="shared" si="45"/>
        <v>0</v>
      </c>
      <c r="P164" s="174"/>
      <c r="Q164" s="183">
        <f t="shared" si="46"/>
        <v>0</v>
      </c>
      <c r="R164" s="174"/>
      <c r="S164" s="174"/>
      <c r="T164" s="174"/>
      <c r="U164" s="183">
        <f t="shared" si="47"/>
        <v>0</v>
      </c>
      <c r="V164" s="174"/>
      <c r="W164" s="183">
        <f t="shared" si="48"/>
        <v>0</v>
      </c>
      <c r="X164" s="174"/>
      <c r="Y164" s="183">
        <f t="shared" si="49"/>
        <v>0</v>
      </c>
      <c r="Z164" s="170" t="s">
        <v>92</v>
      </c>
      <c r="AA164" s="175"/>
      <c r="AB164" s="175"/>
      <c r="AC164" s="175"/>
      <c r="AD164" s="183">
        <f t="shared" si="50"/>
        <v>0</v>
      </c>
      <c r="AE164" s="175"/>
      <c r="AF164" s="183">
        <f t="shared" si="51"/>
        <v>0</v>
      </c>
      <c r="AG164" s="175"/>
      <c r="AH164" s="183">
        <f t="shared" si="52"/>
        <v>0</v>
      </c>
      <c r="AI164" s="170" t="s">
        <v>93</v>
      </c>
      <c r="AJ164" s="168"/>
      <c r="AK164" s="168"/>
      <c r="AL164" s="168"/>
      <c r="AM164" s="183">
        <f t="shared" si="53"/>
        <v>0</v>
      </c>
      <c r="AN164" s="168"/>
      <c r="AO164" s="183">
        <f t="shared" si="54"/>
        <v>0</v>
      </c>
      <c r="AP164" s="168"/>
      <c r="AQ164" s="183">
        <f t="shared" si="55"/>
        <v>0</v>
      </c>
      <c r="AR164" s="172" t="s">
        <v>94</v>
      </c>
      <c r="AS164" s="168"/>
      <c r="AT164" s="168"/>
      <c r="AU164" s="168"/>
      <c r="AV164" s="184">
        <f t="shared" si="56"/>
        <v>0</v>
      </c>
      <c r="AW164" s="168"/>
      <c r="AX164" s="184">
        <f t="shared" si="57"/>
        <v>0</v>
      </c>
      <c r="AY164" s="168"/>
      <c r="AZ164" s="184">
        <f t="shared" si="58"/>
        <v>0</v>
      </c>
      <c r="BA164" s="168"/>
      <c r="BB164" s="184" t="str">
        <f t="shared" si="59"/>
        <v>D</v>
      </c>
      <c r="BC164" s="168"/>
      <c r="BD164" s="168"/>
    </row>
    <row r="165" spans="1:56">
      <c r="A165" s="173">
        <v>161</v>
      </c>
      <c r="B165" s="181">
        <f>'SD Data P5'!A163</f>
        <v>0</v>
      </c>
      <c r="C165" s="181">
        <f>'SD Data P5'!B163</f>
        <v>0</v>
      </c>
      <c r="D165" s="181">
        <f>'SD Data P5'!C163</f>
        <v>0</v>
      </c>
      <c r="E165" s="181">
        <f>'SD Data P5'!D163</f>
        <v>0</v>
      </c>
      <c r="F165" s="181">
        <f>'SD Data P5'!E163</f>
        <v>0</v>
      </c>
      <c r="G165" s="181">
        <f>'SD Data P5'!F163</f>
        <v>0</v>
      </c>
      <c r="H165" s="181">
        <f>'SD Data P5'!G163</f>
        <v>0</v>
      </c>
      <c r="I165" s="182">
        <f>'SD Data P5'!H163</f>
        <v>0</v>
      </c>
      <c r="J165" s="174"/>
      <c r="K165" s="174"/>
      <c r="L165" s="174"/>
      <c r="M165" s="183">
        <f t="shared" ref="M165:M196" si="60">ROUND(CEILING((SUM(J165:L165) * 20 / 30),1), 0)</f>
        <v>0</v>
      </c>
      <c r="N165" s="174"/>
      <c r="O165" s="183">
        <f t="shared" ref="O165:O196" si="61">ROUND(CEILING((N165*50/70),1),0)</f>
        <v>0</v>
      </c>
      <c r="P165" s="174"/>
      <c r="Q165" s="183">
        <f t="shared" ref="Q165:Q196" si="62">SUM(M165,O165,P165)</f>
        <v>0</v>
      </c>
      <c r="R165" s="174"/>
      <c r="S165" s="174"/>
      <c r="T165" s="174"/>
      <c r="U165" s="183">
        <f t="shared" ref="U165:U196" si="63">ROUND(CEILING((SUM(R165:T165) * 20 / 30),1), 0)</f>
        <v>0</v>
      </c>
      <c r="V165" s="174"/>
      <c r="W165" s="183">
        <f t="shared" ref="W165:W196" si="64">ROUND(CEILING((V165*50/70),1),0)</f>
        <v>0</v>
      </c>
      <c r="X165" s="174"/>
      <c r="Y165" s="183">
        <f t="shared" ref="Y165:Y196" si="65">SUM(U165,W165,X165)</f>
        <v>0</v>
      </c>
      <c r="Z165" s="170" t="s">
        <v>92</v>
      </c>
      <c r="AA165" s="171"/>
      <c r="AB165" s="171"/>
      <c r="AC165" s="171"/>
      <c r="AD165" s="183">
        <f t="shared" si="50"/>
        <v>0</v>
      </c>
      <c r="AE165" s="171"/>
      <c r="AF165" s="183">
        <f t="shared" si="51"/>
        <v>0</v>
      </c>
      <c r="AG165" s="171"/>
      <c r="AH165" s="183">
        <f t="shared" si="52"/>
        <v>0</v>
      </c>
      <c r="AI165" s="170" t="s">
        <v>93</v>
      </c>
      <c r="AJ165" s="171"/>
      <c r="AK165" s="171"/>
      <c r="AL165" s="171"/>
      <c r="AM165" s="183">
        <f t="shared" si="53"/>
        <v>0</v>
      </c>
      <c r="AN165" s="171"/>
      <c r="AO165" s="183">
        <f t="shared" si="54"/>
        <v>0</v>
      </c>
      <c r="AP165" s="171"/>
      <c r="AQ165" s="183">
        <f t="shared" si="55"/>
        <v>0</v>
      </c>
      <c r="AR165" s="172" t="s">
        <v>94</v>
      </c>
      <c r="AS165" s="171"/>
      <c r="AT165" s="171"/>
      <c r="AU165" s="171"/>
      <c r="AV165" s="184">
        <f t="shared" si="56"/>
        <v>0</v>
      </c>
      <c r="AW165" s="171"/>
      <c r="AX165" s="184">
        <f t="shared" si="57"/>
        <v>0</v>
      </c>
      <c r="AY165" s="171"/>
      <c r="AZ165" s="184">
        <f t="shared" si="58"/>
        <v>0</v>
      </c>
      <c r="BA165" s="171"/>
      <c r="BB165" s="184" t="str">
        <f t="shared" si="59"/>
        <v>D</v>
      </c>
      <c r="BC165" s="171"/>
      <c r="BD165" s="171"/>
    </row>
    <row r="166" spans="1:56">
      <c r="A166" s="173">
        <v>162</v>
      </c>
      <c r="B166" s="181">
        <f>'SD Data P5'!A164</f>
        <v>0</v>
      </c>
      <c r="C166" s="181">
        <f>'SD Data P5'!B164</f>
        <v>0</v>
      </c>
      <c r="D166" s="181">
        <f>'SD Data P5'!C164</f>
        <v>0</v>
      </c>
      <c r="E166" s="181">
        <f>'SD Data P5'!D164</f>
        <v>0</v>
      </c>
      <c r="F166" s="181">
        <f>'SD Data P5'!E164</f>
        <v>0</v>
      </c>
      <c r="G166" s="181">
        <f>'SD Data P5'!F164</f>
        <v>0</v>
      </c>
      <c r="H166" s="181">
        <f>'SD Data P5'!G164</f>
        <v>0</v>
      </c>
      <c r="I166" s="182">
        <f>'SD Data P5'!H164</f>
        <v>0</v>
      </c>
      <c r="J166" s="174"/>
      <c r="K166" s="174"/>
      <c r="L166" s="174"/>
      <c r="M166" s="183">
        <f t="shared" si="60"/>
        <v>0</v>
      </c>
      <c r="N166" s="174"/>
      <c r="O166" s="183">
        <f t="shared" si="61"/>
        <v>0</v>
      </c>
      <c r="P166" s="174"/>
      <c r="Q166" s="183">
        <f t="shared" si="62"/>
        <v>0</v>
      </c>
      <c r="R166" s="174"/>
      <c r="S166" s="174"/>
      <c r="T166" s="174"/>
      <c r="U166" s="183">
        <f t="shared" si="63"/>
        <v>0</v>
      </c>
      <c r="V166" s="174"/>
      <c r="W166" s="183">
        <f t="shared" si="64"/>
        <v>0</v>
      </c>
      <c r="X166" s="174"/>
      <c r="Y166" s="183">
        <f t="shared" si="65"/>
        <v>0</v>
      </c>
      <c r="Z166" s="170" t="s">
        <v>92</v>
      </c>
      <c r="AA166" s="175"/>
      <c r="AB166" s="175"/>
      <c r="AC166" s="175"/>
      <c r="AD166" s="183">
        <f t="shared" si="50"/>
        <v>0</v>
      </c>
      <c r="AE166" s="175"/>
      <c r="AF166" s="183">
        <f t="shared" si="51"/>
        <v>0</v>
      </c>
      <c r="AG166" s="175"/>
      <c r="AH166" s="183">
        <f t="shared" si="52"/>
        <v>0</v>
      </c>
      <c r="AI166" s="170" t="s">
        <v>93</v>
      </c>
      <c r="AJ166" s="168"/>
      <c r="AK166" s="168"/>
      <c r="AL166" s="168"/>
      <c r="AM166" s="183">
        <f t="shared" si="53"/>
        <v>0</v>
      </c>
      <c r="AN166" s="168"/>
      <c r="AO166" s="183">
        <f t="shared" si="54"/>
        <v>0</v>
      </c>
      <c r="AP166" s="168"/>
      <c r="AQ166" s="183">
        <f t="shared" si="55"/>
        <v>0</v>
      </c>
      <c r="AR166" s="172" t="s">
        <v>94</v>
      </c>
      <c r="AS166" s="168"/>
      <c r="AT166" s="168"/>
      <c r="AU166" s="168"/>
      <c r="AV166" s="184">
        <f t="shared" si="56"/>
        <v>0</v>
      </c>
      <c r="AW166" s="168"/>
      <c r="AX166" s="184">
        <f t="shared" si="57"/>
        <v>0</v>
      </c>
      <c r="AY166" s="168"/>
      <c r="AZ166" s="184">
        <f t="shared" si="58"/>
        <v>0</v>
      </c>
      <c r="BA166" s="168"/>
      <c r="BB166" s="184" t="str">
        <f t="shared" si="59"/>
        <v>D</v>
      </c>
      <c r="BC166" s="168"/>
      <c r="BD166" s="168"/>
    </row>
    <row r="167" spans="1:56">
      <c r="A167" s="173">
        <v>163</v>
      </c>
      <c r="B167" s="181">
        <f>'SD Data P5'!A165</f>
        <v>0</v>
      </c>
      <c r="C167" s="181">
        <f>'SD Data P5'!B165</f>
        <v>0</v>
      </c>
      <c r="D167" s="181">
        <f>'SD Data P5'!C165</f>
        <v>0</v>
      </c>
      <c r="E167" s="181">
        <f>'SD Data P5'!D165</f>
        <v>0</v>
      </c>
      <c r="F167" s="181">
        <f>'SD Data P5'!E165</f>
        <v>0</v>
      </c>
      <c r="G167" s="181">
        <f>'SD Data P5'!F165</f>
        <v>0</v>
      </c>
      <c r="H167" s="181">
        <f>'SD Data P5'!G165</f>
        <v>0</v>
      </c>
      <c r="I167" s="182">
        <f>'SD Data P5'!H165</f>
        <v>0</v>
      </c>
      <c r="J167" s="174"/>
      <c r="K167" s="174"/>
      <c r="L167" s="174"/>
      <c r="M167" s="183">
        <f t="shared" si="60"/>
        <v>0</v>
      </c>
      <c r="N167" s="174"/>
      <c r="O167" s="183">
        <f t="shared" si="61"/>
        <v>0</v>
      </c>
      <c r="P167" s="174"/>
      <c r="Q167" s="183">
        <f t="shared" si="62"/>
        <v>0</v>
      </c>
      <c r="R167" s="174"/>
      <c r="S167" s="174"/>
      <c r="T167" s="174"/>
      <c r="U167" s="183">
        <f t="shared" si="63"/>
        <v>0</v>
      </c>
      <c r="V167" s="174"/>
      <c r="W167" s="183">
        <f t="shared" si="64"/>
        <v>0</v>
      </c>
      <c r="X167" s="174"/>
      <c r="Y167" s="183">
        <f t="shared" si="65"/>
        <v>0</v>
      </c>
      <c r="Z167" s="170" t="s">
        <v>92</v>
      </c>
      <c r="AA167" s="171"/>
      <c r="AB167" s="171"/>
      <c r="AC167" s="171"/>
      <c r="AD167" s="183">
        <f t="shared" si="50"/>
        <v>0</v>
      </c>
      <c r="AE167" s="171"/>
      <c r="AF167" s="183">
        <f t="shared" si="51"/>
        <v>0</v>
      </c>
      <c r="AG167" s="171"/>
      <c r="AH167" s="183">
        <f t="shared" si="52"/>
        <v>0</v>
      </c>
      <c r="AI167" s="170" t="s">
        <v>93</v>
      </c>
      <c r="AJ167" s="171"/>
      <c r="AK167" s="171"/>
      <c r="AL167" s="171"/>
      <c r="AM167" s="183">
        <f t="shared" si="53"/>
        <v>0</v>
      </c>
      <c r="AN167" s="171"/>
      <c r="AO167" s="183">
        <f t="shared" si="54"/>
        <v>0</v>
      </c>
      <c r="AP167" s="171"/>
      <c r="AQ167" s="183">
        <f t="shared" si="55"/>
        <v>0</v>
      </c>
      <c r="AR167" s="172" t="s">
        <v>94</v>
      </c>
      <c r="AS167" s="171"/>
      <c r="AT167" s="171"/>
      <c r="AU167" s="171"/>
      <c r="AV167" s="184">
        <f t="shared" si="56"/>
        <v>0</v>
      </c>
      <c r="AW167" s="171"/>
      <c r="AX167" s="184">
        <f t="shared" si="57"/>
        <v>0</v>
      </c>
      <c r="AY167" s="171"/>
      <c r="AZ167" s="184">
        <f t="shared" si="58"/>
        <v>0</v>
      </c>
      <c r="BA167" s="171"/>
      <c r="BB167" s="184" t="str">
        <f t="shared" si="59"/>
        <v>D</v>
      </c>
      <c r="BC167" s="171"/>
      <c r="BD167" s="171"/>
    </row>
    <row r="168" spans="1:56">
      <c r="A168" s="173">
        <v>164</v>
      </c>
      <c r="B168" s="181">
        <f>'SD Data P5'!A166</f>
        <v>0</v>
      </c>
      <c r="C168" s="181">
        <f>'SD Data P5'!B166</f>
        <v>0</v>
      </c>
      <c r="D168" s="181">
        <f>'SD Data P5'!C166</f>
        <v>0</v>
      </c>
      <c r="E168" s="181">
        <f>'SD Data P5'!D166</f>
        <v>0</v>
      </c>
      <c r="F168" s="181">
        <f>'SD Data P5'!E166</f>
        <v>0</v>
      </c>
      <c r="G168" s="181">
        <f>'SD Data P5'!F166</f>
        <v>0</v>
      </c>
      <c r="H168" s="181">
        <f>'SD Data P5'!G166</f>
        <v>0</v>
      </c>
      <c r="I168" s="182">
        <f>'SD Data P5'!H166</f>
        <v>0</v>
      </c>
      <c r="J168" s="174"/>
      <c r="K168" s="174"/>
      <c r="L168" s="174"/>
      <c r="M168" s="183">
        <f t="shared" si="60"/>
        <v>0</v>
      </c>
      <c r="N168" s="174"/>
      <c r="O168" s="183">
        <f t="shared" si="61"/>
        <v>0</v>
      </c>
      <c r="P168" s="174"/>
      <c r="Q168" s="183">
        <f t="shared" si="62"/>
        <v>0</v>
      </c>
      <c r="R168" s="174"/>
      <c r="S168" s="174"/>
      <c r="T168" s="174"/>
      <c r="U168" s="183">
        <f t="shared" si="63"/>
        <v>0</v>
      </c>
      <c r="V168" s="174"/>
      <c r="W168" s="183">
        <f t="shared" si="64"/>
        <v>0</v>
      </c>
      <c r="X168" s="174"/>
      <c r="Y168" s="183">
        <f t="shared" si="65"/>
        <v>0</v>
      </c>
      <c r="Z168" s="170" t="s">
        <v>92</v>
      </c>
      <c r="AA168" s="175"/>
      <c r="AB168" s="175"/>
      <c r="AC168" s="175"/>
      <c r="AD168" s="183">
        <f t="shared" si="50"/>
        <v>0</v>
      </c>
      <c r="AE168" s="175"/>
      <c r="AF168" s="183">
        <f t="shared" si="51"/>
        <v>0</v>
      </c>
      <c r="AG168" s="175"/>
      <c r="AH168" s="183">
        <f t="shared" si="52"/>
        <v>0</v>
      </c>
      <c r="AI168" s="170" t="s">
        <v>93</v>
      </c>
      <c r="AJ168" s="168"/>
      <c r="AK168" s="168"/>
      <c r="AL168" s="168"/>
      <c r="AM168" s="183">
        <f t="shared" si="53"/>
        <v>0</v>
      </c>
      <c r="AN168" s="168"/>
      <c r="AO168" s="183">
        <f t="shared" si="54"/>
        <v>0</v>
      </c>
      <c r="AP168" s="168"/>
      <c r="AQ168" s="183">
        <f t="shared" si="55"/>
        <v>0</v>
      </c>
      <c r="AR168" s="172" t="s">
        <v>94</v>
      </c>
      <c r="AS168" s="168"/>
      <c r="AT168" s="168"/>
      <c r="AU168" s="168"/>
      <c r="AV168" s="184">
        <f t="shared" si="56"/>
        <v>0</v>
      </c>
      <c r="AW168" s="168"/>
      <c r="AX168" s="184">
        <f t="shared" si="57"/>
        <v>0</v>
      </c>
      <c r="AY168" s="168"/>
      <c r="AZ168" s="184">
        <f t="shared" si="58"/>
        <v>0</v>
      </c>
      <c r="BA168" s="168"/>
      <c r="BB168" s="184" t="str">
        <f t="shared" si="59"/>
        <v>D</v>
      </c>
      <c r="BC168" s="168"/>
      <c r="BD168" s="168"/>
    </row>
    <row r="169" spans="1:56">
      <c r="A169" s="173">
        <v>165</v>
      </c>
      <c r="B169" s="181">
        <f>'SD Data P5'!A167</f>
        <v>0</v>
      </c>
      <c r="C169" s="181">
        <f>'SD Data P5'!B167</f>
        <v>0</v>
      </c>
      <c r="D169" s="181">
        <f>'SD Data P5'!C167</f>
        <v>0</v>
      </c>
      <c r="E169" s="181">
        <f>'SD Data P5'!D167</f>
        <v>0</v>
      </c>
      <c r="F169" s="181">
        <f>'SD Data P5'!E167</f>
        <v>0</v>
      </c>
      <c r="G169" s="181">
        <f>'SD Data P5'!F167</f>
        <v>0</v>
      </c>
      <c r="H169" s="181">
        <f>'SD Data P5'!G167</f>
        <v>0</v>
      </c>
      <c r="I169" s="182">
        <f>'SD Data P5'!H167</f>
        <v>0</v>
      </c>
      <c r="J169" s="174"/>
      <c r="K169" s="174"/>
      <c r="L169" s="174"/>
      <c r="M169" s="183">
        <f t="shared" si="60"/>
        <v>0</v>
      </c>
      <c r="N169" s="174"/>
      <c r="O169" s="183">
        <f t="shared" si="61"/>
        <v>0</v>
      </c>
      <c r="P169" s="174"/>
      <c r="Q169" s="183">
        <f t="shared" si="62"/>
        <v>0</v>
      </c>
      <c r="R169" s="174"/>
      <c r="S169" s="174"/>
      <c r="T169" s="174"/>
      <c r="U169" s="183">
        <f t="shared" si="63"/>
        <v>0</v>
      </c>
      <c r="V169" s="174"/>
      <c r="W169" s="183">
        <f t="shared" si="64"/>
        <v>0</v>
      </c>
      <c r="X169" s="174"/>
      <c r="Y169" s="183">
        <f t="shared" si="65"/>
        <v>0</v>
      </c>
      <c r="Z169" s="170" t="s">
        <v>92</v>
      </c>
      <c r="AA169" s="171"/>
      <c r="AB169" s="171"/>
      <c r="AC169" s="171"/>
      <c r="AD169" s="183">
        <f t="shared" si="50"/>
        <v>0</v>
      </c>
      <c r="AE169" s="171"/>
      <c r="AF169" s="183">
        <f t="shared" si="51"/>
        <v>0</v>
      </c>
      <c r="AG169" s="171"/>
      <c r="AH169" s="183">
        <f t="shared" si="52"/>
        <v>0</v>
      </c>
      <c r="AI169" s="170" t="s">
        <v>93</v>
      </c>
      <c r="AJ169" s="171"/>
      <c r="AK169" s="171"/>
      <c r="AL169" s="171"/>
      <c r="AM169" s="183">
        <f t="shared" si="53"/>
        <v>0</v>
      </c>
      <c r="AN169" s="171"/>
      <c r="AO169" s="183">
        <f t="shared" si="54"/>
        <v>0</v>
      </c>
      <c r="AP169" s="171"/>
      <c r="AQ169" s="183">
        <f t="shared" si="55"/>
        <v>0</v>
      </c>
      <c r="AR169" s="172" t="s">
        <v>94</v>
      </c>
      <c r="AS169" s="171"/>
      <c r="AT169" s="171"/>
      <c r="AU169" s="171"/>
      <c r="AV169" s="184">
        <f t="shared" si="56"/>
        <v>0</v>
      </c>
      <c r="AW169" s="171"/>
      <c r="AX169" s="184">
        <f t="shared" si="57"/>
        <v>0</v>
      </c>
      <c r="AY169" s="171"/>
      <c r="AZ169" s="184">
        <f t="shared" si="58"/>
        <v>0</v>
      </c>
      <c r="BA169" s="171"/>
      <c r="BB169" s="184" t="str">
        <f t="shared" si="59"/>
        <v>D</v>
      </c>
      <c r="BC169" s="171"/>
      <c r="BD169" s="171"/>
    </row>
    <row r="170" spans="1:56">
      <c r="A170" s="173">
        <v>166</v>
      </c>
      <c r="B170" s="181">
        <f>'SD Data P5'!A168</f>
        <v>0</v>
      </c>
      <c r="C170" s="181">
        <f>'SD Data P5'!B168</f>
        <v>0</v>
      </c>
      <c r="D170" s="181">
        <f>'SD Data P5'!C168</f>
        <v>0</v>
      </c>
      <c r="E170" s="181">
        <f>'SD Data P5'!D168</f>
        <v>0</v>
      </c>
      <c r="F170" s="181">
        <f>'SD Data P5'!E168</f>
        <v>0</v>
      </c>
      <c r="G170" s="181">
        <f>'SD Data P5'!F168</f>
        <v>0</v>
      </c>
      <c r="H170" s="181">
        <f>'SD Data P5'!G168</f>
        <v>0</v>
      </c>
      <c r="I170" s="182">
        <f>'SD Data P5'!H168</f>
        <v>0</v>
      </c>
      <c r="J170" s="174"/>
      <c r="K170" s="174"/>
      <c r="L170" s="174"/>
      <c r="M170" s="183">
        <f t="shared" si="60"/>
        <v>0</v>
      </c>
      <c r="N170" s="174"/>
      <c r="O170" s="183">
        <f t="shared" si="61"/>
        <v>0</v>
      </c>
      <c r="P170" s="174"/>
      <c r="Q170" s="183">
        <f t="shared" si="62"/>
        <v>0</v>
      </c>
      <c r="R170" s="174"/>
      <c r="S170" s="174"/>
      <c r="T170" s="174"/>
      <c r="U170" s="183">
        <f t="shared" si="63"/>
        <v>0</v>
      </c>
      <c r="V170" s="174"/>
      <c r="W170" s="183">
        <f t="shared" si="64"/>
        <v>0</v>
      </c>
      <c r="X170" s="174"/>
      <c r="Y170" s="183">
        <f t="shared" si="65"/>
        <v>0</v>
      </c>
      <c r="Z170" s="170" t="s">
        <v>92</v>
      </c>
      <c r="AA170" s="175"/>
      <c r="AB170" s="175"/>
      <c r="AC170" s="175"/>
      <c r="AD170" s="183">
        <f t="shared" si="50"/>
        <v>0</v>
      </c>
      <c r="AE170" s="175"/>
      <c r="AF170" s="183">
        <f t="shared" si="51"/>
        <v>0</v>
      </c>
      <c r="AG170" s="175"/>
      <c r="AH170" s="183">
        <f t="shared" si="52"/>
        <v>0</v>
      </c>
      <c r="AI170" s="170" t="s">
        <v>93</v>
      </c>
      <c r="AJ170" s="168"/>
      <c r="AK170" s="168"/>
      <c r="AL170" s="168"/>
      <c r="AM170" s="183">
        <f t="shared" si="53"/>
        <v>0</v>
      </c>
      <c r="AN170" s="168"/>
      <c r="AO170" s="183">
        <f t="shared" si="54"/>
        <v>0</v>
      </c>
      <c r="AP170" s="168"/>
      <c r="AQ170" s="183">
        <f t="shared" si="55"/>
        <v>0</v>
      </c>
      <c r="AR170" s="172" t="s">
        <v>94</v>
      </c>
      <c r="AS170" s="168"/>
      <c r="AT170" s="168"/>
      <c r="AU170" s="168"/>
      <c r="AV170" s="184">
        <f t="shared" si="56"/>
        <v>0</v>
      </c>
      <c r="AW170" s="168"/>
      <c r="AX170" s="184">
        <f t="shared" si="57"/>
        <v>0</v>
      </c>
      <c r="AY170" s="168"/>
      <c r="AZ170" s="184">
        <f t="shared" si="58"/>
        <v>0</v>
      </c>
      <c r="BA170" s="168"/>
      <c r="BB170" s="184" t="str">
        <f t="shared" si="59"/>
        <v>D</v>
      </c>
      <c r="BC170" s="168"/>
      <c r="BD170" s="168"/>
    </row>
    <row r="171" spans="1:56">
      <c r="A171" s="173">
        <v>167</v>
      </c>
      <c r="B171" s="181">
        <f>'SD Data P5'!A169</f>
        <v>0</v>
      </c>
      <c r="C171" s="181">
        <f>'SD Data P5'!B169</f>
        <v>0</v>
      </c>
      <c r="D171" s="181">
        <f>'SD Data P5'!C169</f>
        <v>0</v>
      </c>
      <c r="E171" s="181">
        <f>'SD Data P5'!D169</f>
        <v>0</v>
      </c>
      <c r="F171" s="181">
        <f>'SD Data P5'!E169</f>
        <v>0</v>
      </c>
      <c r="G171" s="181">
        <f>'SD Data P5'!F169</f>
        <v>0</v>
      </c>
      <c r="H171" s="181">
        <f>'SD Data P5'!G169</f>
        <v>0</v>
      </c>
      <c r="I171" s="182">
        <f>'SD Data P5'!H169</f>
        <v>0</v>
      </c>
      <c r="J171" s="174"/>
      <c r="K171" s="174"/>
      <c r="L171" s="174"/>
      <c r="M171" s="183">
        <f t="shared" si="60"/>
        <v>0</v>
      </c>
      <c r="N171" s="174"/>
      <c r="O171" s="183">
        <f t="shared" si="61"/>
        <v>0</v>
      </c>
      <c r="P171" s="174"/>
      <c r="Q171" s="183">
        <f t="shared" si="62"/>
        <v>0</v>
      </c>
      <c r="R171" s="174"/>
      <c r="S171" s="174"/>
      <c r="T171" s="174"/>
      <c r="U171" s="183">
        <f t="shared" si="63"/>
        <v>0</v>
      </c>
      <c r="V171" s="174"/>
      <c r="W171" s="183">
        <f t="shared" si="64"/>
        <v>0</v>
      </c>
      <c r="X171" s="174"/>
      <c r="Y171" s="183">
        <f t="shared" si="65"/>
        <v>0</v>
      </c>
      <c r="Z171" s="170" t="s">
        <v>92</v>
      </c>
      <c r="AA171" s="171"/>
      <c r="AB171" s="171"/>
      <c r="AC171" s="171"/>
      <c r="AD171" s="183">
        <f t="shared" si="50"/>
        <v>0</v>
      </c>
      <c r="AE171" s="171"/>
      <c r="AF171" s="183">
        <f t="shared" si="51"/>
        <v>0</v>
      </c>
      <c r="AG171" s="171"/>
      <c r="AH171" s="183">
        <f t="shared" si="52"/>
        <v>0</v>
      </c>
      <c r="AI171" s="170" t="s">
        <v>93</v>
      </c>
      <c r="AJ171" s="171"/>
      <c r="AK171" s="171"/>
      <c r="AL171" s="171"/>
      <c r="AM171" s="183">
        <f t="shared" si="53"/>
        <v>0</v>
      </c>
      <c r="AN171" s="171"/>
      <c r="AO171" s="183">
        <f t="shared" si="54"/>
        <v>0</v>
      </c>
      <c r="AP171" s="171"/>
      <c r="AQ171" s="183">
        <f t="shared" si="55"/>
        <v>0</v>
      </c>
      <c r="AR171" s="172" t="s">
        <v>94</v>
      </c>
      <c r="AS171" s="171"/>
      <c r="AT171" s="171"/>
      <c r="AU171" s="171"/>
      <c r="AV171" s="184">
        <f t="shared" si="56"/>
        <v>0</v>
      </c>
      <c r="AW171" s="171"/>
      <c r="AX171" s="184">
        <f t="shared" si="57"/>
        <v>0</v>
      </c>
      <c r="AY171" s="171"/>
      <c r="AZ171" s="184">
        <f t="shared" si="58"/>
        <v>0</v>
      </c>
      <c r="BA171" s="171"/>
      <c r="BB171" s="184" t="str">
        <f t="shared" si="59"/>
        <v>D</v>
      </c>
      <c r="BC171" s="171"/>
      <c r="BD171" s="171"/>
    </row>
    <row r="172" spans="1:56">
      <c r="A172" s="173">
        <v>168</v>
      </c>
      <c r="B172" s="181">
        <f>'SD Data P5'!A170</f>
        <v>0</v>
      </c>
      <c r="C172" s="181">
        <f>'SD Data P5'!B170</f>
        <v>0</v>
      </c>
      <c r="D172" s="181">
        <f>'SD Data P5'!C170</f>
        <v>0</v>
      </c>
      <c r="E172" s="181">
        <f>'SD Data P5'!D170</f>
        <v>0</v>
      </c>
      <c r="F172" s="181">
        <f>'SD Data P5'!E170</f>
        <v>0</v>
      </c>
      <c r="G172" s="181">
        <f>'SD Data P5'!F170</f>
        <v>0</v>
      </c>
      <c r="H172" s="181">
        <f>'SD Data P5'!G170</f>
        <v>0</v>
      </c>
      <c r="I172" s="182">
        <f>'SD Data P5'!H170</f>
        <v>0</v>
      </c>
      <c r="J172" s="174"/>
      <c r="K172" s="174"/>
      <c r="L172" s="174"/>
      <c r="M172" s="183">
        <f t="shared" si="60"/>
        <v>0</v>
      </c>
      <c r="N172" s="174"/>
      <c r="O172" s="183">
        <f t="shared" si="61"/>
        <v>0</v>
      </c>
      <c r="P172" s="174"/>
      <c r="Q172" s="183">
        <f t="shared" si="62"/>
        <v>0</v>
      </c>
      <c r="R172" s="174"/>
      <c r="S172" s="174"/>
      <c r="T172" s="174"/>
      <c r="U172" s="183">
        <f t="shared" si="63"/>
        <v>0</v>
      </c>
      <c r="V172" s="174"/>
      <c r="W172" s="183">
        <f t="shared" si="64"/>
        <v>0</v>
      </c>
      <c r="X172" s="174"/>
      <c r="Y172" s="183">
        <f t="shared" si="65"/>
        <v>0</v>
      </c>
      <c r="Z172" s="170" t="s">
        <v>92</v>
      </c>
      <c r="AA172" s="175"/>
      <c r="AB172" s="175"/>
      <c r="AC172" s="175"/>
      <c r="AD172" s="183">
        <f t="shared" si="50"/>
        <v>0</v>
      </c>
      <c r="AE172" s="175"/>
      <c r="AF172" s="183">
        <f t="shared" si="51"/>
        <v>0</v>
      </c>
      <c r="AG172" s="175"/>
      <c r="AH172" s="183">
        <f t="shared" si="52"/>
        <v>0</v>
      </c>
      <c r="AI172" s="170" t="s">
        <v>93</v>
      </c>
      <c r="AJ172" s="168"/>
      <c r="AK172" s="168"/>
      <c r="AL172" s="168"/>
      <c r="AM172" s="183">
        <f t="shared" si="53"/>
        <v>0</v>
      </c>
      <c r="AN172" s="168"/>
      <c r="AO172" s="183">
        <f t="shared" si="54"/>
        <v>0</v>
      </c>
      <c r="AP172" s="168"/>
      <c r="AQ172" s="183">
        <f t="shared" si="55"/>
        <v>0</v>
      </c>
      <c r="AR172" s="172" t="s">
        <v>94</v>
      </c>
      <c r="AS172" s="168"/>
      <c r="AT172" s="168"/>
      <c r="AU172" s="168"/>
      <c r="AV172" s="184">
        <f t="shared" si="56"/>
        <v>0</v>
      </c>
      <c r="AW172" s="168"/>
      <c r="AX172" s="184">
        <f t="shared" si="57"/>
        <v>0</v>
      </c>
      <c r="AY172" s="168"/>
      <c r="AZ172" s="184">
        <f t="shared" si="58"/>
        <v>0</v>
      </c>
      <c r="BA172" s="168"/>
      <c r="BB172" s="184" t="str">
        <f t="shared" si="59"/>
        <v>D</v>
      </c>
      <c r="BC172" s="168"/>
      <c r="BD172" s="168"/>
    </row>
    <row r="173" spans="1:56">
      <c r="A173" s="173">
        <v>169</v>
      </c>
      <c r="B173" s="181">
        <f>'SD Data P5'!A171</f>
        <v>0</v>
      </c>
      <c r="C173" s="181">
        <f>'SD Data P5'!B171</f>
        <v>0</v>
      </c>
      <c r="D173" s="181">
        <f>'SD Data P5'!C171</f>
        <v>0</v>
      </c>
      <c r="E173" s="181">
        <f>'SD Data P5'!D171</f>
        <v>0</v>
      </c>
      <c r="F173" s="181">
        <f>'SD Data P5'!E171</f>
        <v>0</v>
      </c>
      <c r="G173" s="181">
        <f>'SD Data P5'!F171</f>
        <v>0</v>
      </c>
      <c r="H173" s="181">
        <f>'SD Data P5'!G171</f>
        <v>0</v>
      </c>
      <c r="I173" s="182">
        <f>'SD Data P5'!H171</f>
        <v>0</v>
      </c>
      <c r="J173" s="174"/>
      <c r="K173" s="174"/>
      <c r="L173" s="174"/>
      <c r="M173" s="183">
        <f t="shared" si="60"/>
        <v>0</v>
      </c>
      <c r="N173" s="174"/>
      <c r="O173" s="183">
        <f t="shared" si="61"/>
        <v>0</v>
      </c>
      <c r="P173" s="174"/>
      <c r="Q173" s="183">
        <f t="shared" si="62"/>
        <v>0</v>
      </c>
      <c r="R173" s="174"/>
      <c r="S173" s="174"/>
      <c r="T173" s="174"/>
      <c r="U173" s="183">
        <f t="shared" si="63"/>
        <v>0</v>
      </c>
      <c r="V173" s="174"/>
      <c r="W173" s="183">
        <f t="shared" si="64"/>
        <v>0</v>
      </c>
      <c r="X173" s="174"/>
      <c r="Y173" s="183">
        <f t="shared" si="65"/>
        <v>0</v>
      </c>
      <c r="Z173" s="170" t="s">
        <v>92</v>
      </c>
      <c r="AA173" s="171"/>
      <c r="AB173" s="171"/>
      <c r="AC173" s="171"/>
      <c r="AD173" s="183">
        <f t="shared" si="50"/>
        <v>0</v>
      </c>
      <c r="AE173" s="171"/>
      <c r="AF173" s="183">
        <f t="shared" si="51"/>
        <v>0</v>
      </c>
      <c r="AG173" s="171"/>
      <c r="AH173" s="183">
        <f t="shared" si="52"/>
        <v>0</v>
      </c>
      <c r="AI173" s="170" t="s">
        <v>93</v>
      </c>
      <c r="AJ173" s="171"/>
      <c r="AK173" s="171"/>
      <c r="AL173" s="171"/>
      <c r="AM173" s="183">
        <f t="shared" si="53"/>
        <v>0</v>
      </c>
      <c r="AN173" s="171"/>
      <c r="AO173" s="183">
        <f t="shared" si="54"/>
        <v>0</v>
      </c>
      <c r="AP173" s="171"/>
      <c r="AQ173" s="183">
        <f t="shared" si="55"/>
        <v>0</v>
      </c>
      <c r="AR173" s="172" t="s">
        <v>94</v>
      </c>
      <c r="AS173" s="171"/>
      <c r="AT173" s="171"/>
      <c r="AU173" s="171"/>
      <c r="AV173" s="184">
        <f t="shared" si="56"/>
        <v>0</v>
      </c>
      <c r="AW173" s="171"/>
      <c r="AX173" s="184">
        <f t="shared" si="57"/>
        <v>0</v>
      </c>
      <c r="AY173" s="171"/>
      <c r="AZ173" s="184">
        <f t="shared" si="58"/>
        <v>0</v>
      </c>
      <c r="BA173" s="171"/>
      <c r="BB173" s="184" t="str">
        <f t="shared" si="59"/>
        <v>D</v>
      </c>
      <c r="BC173" s="171"/>
      <c r="BD173" s="171"/>
    </row>
    <row r="174" spans="1:56">
      <c r="A174" s="173">
        <v>170</v>
      </c>
      <c r="B174" s="181">
        <f>'SD Data P5'!A172</f>
        <v>0</v>
      </c>
      <c r="C174" s="181">
        <f>'SD Data P5'!B172</f>
        <v>0</v>
      </c>
      <c r="D174" s="181">
        <f>'SD Data P5'!C172</f>
        <v>0</v>
      </c>
      <c r="E174" s="181">
        <f>'SD Data P5'!D172</f>
        <v>0</v>
      </c>
      <c r="F174" s="181">
        <f>'SD Data P5'!E172</f>
        <v>0</v>
      </c>
      <c r="G174" s="181">
        <f>'SD Data P5'!F172</f>
        <v>0</v>
      </c>
      <c r="H174" s="181">
        <f>'SD Data P5'!G172</f>
        <v>0</v>
      </c>
      <c r="I174" s="182">
        <f>'SD Data P5'!H172</f>
        <v>0</v>
      </c>
      <c r="J174" s="174"/>
      <c r="K174" s="174"/>
      <c r="L174" s="174"/>
      <c r="M174" s="183">
        <f t="shared" si="60"/>
        <v>0</v>
      </c>
      <c r="N174" s="174"/>
      <c r="O174" s="183">
        <f t="shared" si="61"/>
        <v>0</v>
      </c>
      <c r="P174" s="174"/>
      <c r="Q174" s="183">
        <f t="shared" si="62"/>
        <v>0</v>
      </c>
      <c r="R174" s="174"/>
      <c r="S174" s="174"/>
      <c r="T174" s="174"/>
      <c r="U174" s="183">
        <f t="shared" si="63"/>
        <v>0</v>
      </c>
      <c r="V174" s="174"/>
      <c r="W174" s="183">
        <f t="shared" si="64"/>
        <v>0</v>
      </c>
      <c r="X174" s="174"/>
      <c r="Y174" s="183">
        <f t="shared" si="65"/>
        <v>0</v>
      </c>
      <c r="Z174" s="170" t="s">
        <v>92</v>
      </c>
      <c r="AA174" s="175"/>
      <c r="AB174" s="175"/>
      <c r="AC174" s="175"/>
      <c r="AD174" s="183">
        <f t="shared" si="50"/>
        <v>0</v>
      </c>
      <c r="AE174" s="175"/>
      <c r="AF174" s="183">
        <f t="shared" si="51"/>
        <v>0</v>
      </c>
      <c r="AG174" s="175"/>
      <c r="AH174" s="183">
        <f t="shared" si="52"/>
        <v>0</v>
      </c>
      <c r="AI174" s="170" t="s">
        <v>93</v>
      </c>
      <c r="AJ174" s="168"/>
      <c r="AK174" s="168"/>
      <c r="AL174" s="168"/>
      <c r="AM174" s="183">
        <f t="shared" si="53"/>
        <v>0</v>
      </c>
      <c r="AN174" s="168"/>
      <c r="AO174" s="183">
        <f t="shared" si="54"/>
        <v>0</v>
      </c>
      <c r="AP174" s="168"/>
      <c r="AQ174" s="183">
        <f t="shared" si="55"/>
        <v>0</v>
      </c>
      <c r="AR174" s="172" t="s">
        <v>94</v>
      </c>
      <c r="AS174" s="168"/>
      <c r="AT174" s="168"/>
      <c r="AU174" s="168"/>
      <c r="AV174" s="184">
        <f t="shared" si="56"/>
        <v>0</v>
      </c>
      <c r="AW174" s="168"/>
      <c r="AX174" s="184">
        <f t="shared" si="57"/>
        <v>0</v>
      </c>
      <c r="AY174" s="168"/>
      <c r="AZ174" s="184">
        <f t="shared" si="58"/>
        <v>0</v>
      </c>
      <c r="BA174" s="168"/>
      <c r="BB174" s="184" t="str">
        <f t="shared" si="59"/>
        <v>D</v>
      </c>
      <c r="BC174" s="168"/>
      <c r="BD174" s="168"/>
    </row>
    <row r="175" spans="1:56">
      <c r="A175" s="173">
        <v>171</v>
      </c>
      <c r="B175" s="181">
        <f>'SD Data P5'!A173</f>
        <v>0</v>
      </c>
      <c r="C175" s="181">
        <f>'SD Data P5'!B173</f>
        <v>0</v>
      </c>
      <c r="D175" s="181">
        <f>'SD Data P5'!C173</f>
        <v>0</v>
      </c>
      <c r="E175" s="181">
        <f>'SD Data P5'!D173</f>
        <v>0</v>
      </c>
      <c r="F175" s="181">
        <f>'SD Data P5'!E173</f>
        <v>0</v>
      </c>
      <c r="G175" s="181">
        <f>'SD Data P5'!F173</f>
        <v>0</v>
      </c>
      <c r="H175" s="181">
        <f>'SD Data P5'!G173</f>
        <v>0</v>
      </c>
      <c r="I175" s="182">
        <f>'SD Data P5'!H173</f>
        <v>0</v>
      </c>
      <c r="J175" s="174"/>
      <c r="K175" s="174"/>
      <c r="L175" s="174"/>
      <c r="M175" s="183">
        <f t="shared" si="60"/>
        <v>0</v>
      </c>
      <c r="N175" s="174"/>
      <c r="O175" s="183">
        <f t="shared" si="61"/>
        <v>0</v>
      </c>
      <c r="P175" s="174"/>
      <c r="Q175" s="183">
        <f t="shared" si="62"/>
        <v>0</v>
      </c>
      <c r="R175" s="174"/>
      <c r="S175" s="174"/>
      <c r="T175" s="174"/>
      <c r="U175" s="183">
        <f t="shared" si="63"/>
        <v>0</v>
      </c>
      <c r="V175" s="174"/>
      <c r="W175" s="183">
        <f t="shared" si="64"/>
        <v>0</v>
      </c>
      <c r="X175" s="174"/>
      <c r="Y175" s="183">
        <f t="shared" si="65"/>
        <v>0</v>
      </c>
      <c r="Z175" s="170" t="s">
        <v>92</v>
      </c>
      <c r="AA175" s="171"/>
      <c r="AB175" s="171"/>
      <c r="AC175" s="171"/>
      <c r="AD175" s="183">
        <f t="shared" si="50"/>
        <v>0</v>
      </c>
      <c r="AE175" s="171"/>
      <c r="AF175" s="183">
        <f t="shared" si="51"/>
        <v>0</v>
      </c>
      <c r="AG175" s="171"/>
      <c r="AH175" s="183">
        <f t="shared" si="52"/>
        <v>0</v>
      </c>
      <c r="AI175" s="170" t="s">
        <v>93</v>
      </c>
      <c r="AJ175" s="171"/>
      <c r="AK175" s="171"/>
      <c r="AL175" s="171"/>
      <c r="AM175" s="183">
        <f t="shared" si="53"/>
        <v>0</v>
      </c>
      <c r="AN175" s="171"/>
      <c r="AO175" s="183">
        <f t="shared" si="54"/>
        <v>0</v>
      </c>
      <c r="AP175" s="171"/>
      <c r="AQ175" s="183">
        <f t="shared" si="55"/>
        <v>0</v>
      </c>
      <c r="AR175" s="172" t="s">
        <v>94</v>
      </c>
      <c r="AS175" s="171"/>
      <c r="AT175" s="171"/>
      <c r="AU175" s="171"/>
      <c r="AV175" s="184">
        <f t="shared" si="56"/>
        <v>0</v>
      </c>
      <c r="AW175" s="171"/>
      <c r="AX175" s="184">
        <f t="shared" si="57"/>
        <v>0</v>
      </c>
      <c r="AY175" s="171"/>
      <c r="AZ175" s="184">
        <f t="shared" si="58"/>
        <v>0</v>
      </c>
      <c r="BA175" s="171"/>
      <c r="BB175" s="184" t="str">
        <f t="shared" si="59"/>
        <v>D</v>
      </c>
      <c r="BC175" s="171"/>
      <c r="BD175" s="171"/>
    </row>
    <row r="176" spans="1:56">
      <c r="A176" s="173">
        <v>172</v>
      </c>
      <c r="B176" s="181">
        <f>'SD Data P5'!A174</f>
        <v>0</v>
      </c>
      <c r="C176" s="181">
        <f>'SD Data P5'!B174</f>
        <v>0</v>
      </c>
      <c r="D176" s="181">
        <f>'SD Data P5'!C174</f>
        <v>0</v>
      </c>
      <c r="E176" s="181">
        <f>'SD Data P5'!D174</f>
        <v>0</v>
      </c>
      <c r="F176" s="181">
        <f>'SD Data P5'!E174</f>
        <v>0</v>
      </c>
      <c r="G176" s="181">
        <f>'SD Data P5'!F174</f>
        <v>0</v>
      </c>
      <c r="H176" s="181">
        <f>'SD Data P5'!G174</f>
        <v>0</v>
      </c>
      <c r="I176" s="182">
        <f>'SD Data P5'!H174</f>
        <v>0</v>
      </c>
      <c r="J176" s="174"/>
      <c r="K176" s="174"/>
      <c r="L176" s="174"/>
      <c r="M176" s="183">
        <f t="shared" si="60"/>
        <v>0</v>
      </c>
      <c r="N176" s="174"/>
      <c r="O176" s="183">
        <f t="shared" si="61"/>
        <v>0</v>
      </c>
      <c r="P176" s="174"/>
      <c r="Q176" s="183">
        <f t="shared" si="62"/>
        <v>0</v>
      </c>
      <c r="R176" s="174"/>
      <c r="S176" s="174"/>
      <c r="T176" s="174"/>
      <c r="U176" s="183">
        <f t="shared" si="63"/>
        <v>0</v>
      </c>
      <c r="V176" s="174"/>
      <c r="W176" s="183">
        <f t="shared" si="64"/>
        <v>0</v>
      </c>
      <c r="X176" s="174"/>
      <c r="Y176" s="183">
        <f t="shared" si="65"/>
        <v>0</v>
      </c>
      <c r="Z176" s="170" t="s">
        <v>92</v>
      </c>
      <c r="AA176" s="175"/>
      <c r="AB176" s="175"/>
      <c r="AC176" s="175"/>
      <c r="AD176" s="183">
        <f t="shared" si="50"/>
        <v>0</v>
      </c>
      <c r="AE176" s="175"/>
      <c r="AF176" s="183">
        <f t="shared" si="51"/>
        <v>0</v>
      </c>
      <c r="AG176" s="175"/>
      <c r="AH176" s="183">
        <f t="shared" si="52"/>
        <v>0</v>
      </c>
      <c r="AI176" s="170" t="s">
        <v>93</v>
      </c>
      <c r="AJ176" s="168"/>
      <c r="AK176" s="168"/>
      <c r="AL176" s="168"/>
      <c r="AM176" s="183">
        <f t="shared" si="53"/>
        <v>0</v>
      </c>
      <c r="AN176" s="168"/>
      <c r="AO176" s="183">
        <f t="shared" si="54"/>
        <v>0</v>
      </c>
      <c r="AP176" s="168"/>
      <c r="AQ176" s="183">
        <f t="shared" si="55"/>
        <v>0</v>
      </c>
      <c r="AR176" s="172" t="s">
        <v>94</v>
      </c>
      <c r="AS176" s="168"/>
      <c r="AT176" s="168"/>
      <c r="AU176" s="168"/>
      <c r="AV176" s="184">
        <f t="shared" si="56"/>
        <v>0</v>
      </c>
      <c r="AW176" s="168"/>
      <c r="AX176" s="184">
        <f t="shared" si="57"/>
        <v>0</v>
      </c>
      <c r="AY176" s="168"/>
      <c r="AZ176" s="184">
        <f t="shared" si="58"/>
        <v>0</v>
      </c>
      <c r="BA176" s="168"/>
      <c r="BB176" s="184" t="str">
        <f t="shared" si="59"/>
        <v>D</v>
      </c>
      <c r="BC176" s="168"/>
      <c r="BD176" s="168"/>
    </row>
    <row r="177" spans="1:56">
      <c r="A177" s="173">
        <v>173</v>
      </c>
      <c r="B177" s="181">
        <f>'SD Data P5'!A175</f>
        <v>0</v>
      </c>
      <c r="C177" s="181">
        <f>'SD Data P5'!B175</f>
        <v>0</v>
      </c>
      <c r="D177" s="181">
        <f>'SD Data P5'!C175</f>
        <v>0</v>
      </c>
      <c r="E177" s="181">
        <f>'SD Data P5'!D175</f>
        <v>0</v>
      </c>
      <c r="F177" s="181">
        <f>'SD Data P5'!E175</f>
        <v>0</v>
      </c>
      <c r="G177" s="181">
        <f>'SD Data P5'!F175</f>
        <v>0</v>
      </c>
      <c r="H177" s="181">
        <f>'SD Data P5'!G175</f>
        <v>0</v>
      </c>
      <c r="I177" s="182">
        <f>'SD Data P5'!H175</f>
        <v>0</v>
      </c>
      <c r="J177" s="174"/>
      <c r="K177" s="174"/>
      <c r="L177" s="174"/>
      <c r="M177" s="183">
        <f t="shared" si="60"/>
        <v>0</v>
      </c>
      <c r="N177" s="174"/>
      <c r="O177" s="183">
        <f t="shared" si="61"/>
        <v>0</v>
      </c>
      <c r="P177" s="174"/>
      <c r="Q177" s="183">
        <f t="shared" si="62"/>
        <v>0</v>
      </c>
      <c r="R177" s="174"/>
      <c r="S177" s="174"/>
      <c r="T177" s="174"/>
      <c r="U177" s="183">
        <f t="shared" si="63"/>
        <v>0</v>
      </c>
      <c r="V177" s="174"/>
      <c r="W177" s="183">
        <f t="shared" si="64"/>
        <v>0</v>
      </c>
      <c r="X177" s="174"/>
      <c r="Y177" s="183">
        <f t="shared" si="65"/>
        <v>0</v>
      </c>
      <c r="Z177" s="170" t="s">
        <v>92</v>
      </c>
      <c r="AA177" s="171"/>
      <c r="AB177" s="171"/>
      <c r="AC177" s="171"/>
      <c r="AD177" s="183">
        <f t="shared" si="50"/>
        <v>0</v>
      </c>
      <c r="AE177" s="171"/>
      <c r="AF177" s="183">
        <f t="shared" si="51"/>
        <v>0</v>
      </c>
      <c r="AG177" s="171"/>
      <c r="AH177" s="183">
        <f t="shared" si="52"/>
        <v>0</v>
      </c>
      <c r="AI177" s="170" t="s">
        <v>93</v>
      </c>
      <c r="AJ177" s="171"/>
      <c r="AK177" s="171"/>
      <c r="AL177" s="171"/>
      <c r="AM177" s="183">
        <f t="shared" si="53"/>
        <v>0</v>
      </c>
      <c r="AN177" s="171"/>
      <c r="AO177" s="183">
        <f t="shared" si="54"/>
        <v>0</v>
      </c>
      <c r="AP177" s="171"/>
      <c r="AQ177" s="183">
        <f t="shared" si="55"/>
        <v>0</v>
      </c>
      <c r="AR177" s="172" t="s">
        <v>94</v>
      </c>
      <c r="AS177" s="171"/>
      <c r="AT177" s="171"/>
      <c r="AU177" s="171"/>
      <c r="AV177" s="184">
        <f t="shared" si="56"/>
        <v>0</v>
      </c>
      <c r="AW177" s="171"/>
      <c r="AX177" s="184">
        <f t="shared" si="57"/>
        <v>0</v>
      </c>
      <c r="AY177" s="171"/>
      <c r="AZ177" s="184">
        <f t="shared" si="58"/>
        <v>0</v>
      </c>
      <c r="BA177" s="171"/>
      <c r="BB177" s="184" t="str">
        <f t="shared" si="59"/>
        <v>D</v>
      </c>
      <c r="BC177" s="171"/>
      <c r="BD177" s="171"/>
    </row>
    <row r="178" spans="1:56">
      <c r="A178" s="173">
        <v>174</v>
      </c>
      <c r="B178" s="181">
        <f>'SD Data P5'!A176</f>
        <v>0</v>
      </c>
      <c r="C178" s="181">
        <f>'SD Data P5'!B176</f>
        <v>0</v>
      </c>
      <c r="D178" s="181">
        <f>'SD Data P5'!C176</f>
        <v>0</v>
      </c>
      <c r="E178" s="181">
        <f>'SD Data P5'!D176</f>
        <v>0</v>
      </c>
      <c r="F178" s="181">
        <f>'SD Data P5'!E176</f>
        <v>0</v>
      </c>
      <c r="G178" s="181">
        <f>'SD Data P5'!F176</f>
        <v>0</v>
      </c>
      <c r="H178" s="181">
        <f>'SD Data P5'!G176</f>
        <v>0</v>
      </c>
      <c r="I178" s="182">
        <f>'SD Data P5'!H176</f>
        <v>0</v>
      </c>
      <c r="J178" s="174"/>
      <c r="K178" s="174"/>
      <c r="L178" s="174"/>
      <c r="M178" s="183">
        <f t="shared" si="60"/>
        <v>0</v>
      </c>
      <c r="N178" s="174"/>
      <c r="O178" s="183">
        <f t="shared" si="61"/>
        <v>0</v>
      </c>
      <c r="P178" s="174"/>
      <c r="Q178" s="183">
        <f t="shared" si="62"/>
        <v>0</v>
      </c>
      <c r="R178" s="174"/>
      <c r="S178" s="174"/>
      <c r="T178" s="174"/>
      <c r="U178" s="183">
        <f t="shared" si="63"/>
        <v>0</v>
      </c>
      <c r="V178" s="174"/>
      <c r="W178" s="183">
        <f t="shared" si="64"/>
        <v>0</v>
      </c>
      <c r="X178" s="174"/>
      <c r="Y178" s="183">
        <f t="shared" si="65"/>
        <v>0</v>
      </c>
      <c r="Z178" s="170" t="s">
        <v>92</v>
      </c>
      <c r="AA178" s="175"/>
      <c r="AB178" s="175"/>
      <c r="AC178" s="175"/>
      <c r="AD178" s="183">
        <f t="shared" si="50"/>
        <v>0</v>
      </c>
      <c r="AE178" s="175"/>
      <c r="AF178" s="183">
        <f t="shared" si="51"/>
        <v>0</v>
      </c>
      <c r="AG178" s="175"/>
      <c r="AH178" s="183">
        <f t="shared" si="52"/>
        <v>0</v>
      </c>
      <c r="AI178" s="170" t="s">
        <v>93</v>
      </c>
      <c r="AJ178" s="168"/>
      <c r="AK178" s="168"/>
      <c r="AL178" s="168"/>
      <c r="AM178" s="183">
        <f t="shared" si="53"/>
        <v>0</v>
      </c>
      <c r="AN178" s="168"/>
      <c r="AO178" s="183">
        <f t="shared" si="54"/>
        <v>0</v>
      </c>
      <c r="AP178" s="168"/>
      <c r="AQ178" s="183">
        <f t="shared" si="55"/>
        <v>0</v>
      </c>
      <c r="AR178" s="172" t="s">
        <v>94</v>
      </c>
      <c r="AS178" s="168"/>
      <c r="AT178" s="168"/>
      <c r="AU178" s="168"/>
      <c r="AV178" s="184">
        <f t="shared" si="56"/>
        <v>0</v>
      </c>
      <c r="AW178" s="168"/>
      <c r="AX178" s="184">
        <f t="shared" si="57"/>
        <v>0</v>
      </c>
      <c r="AY178" s="168"/>
      <c r="AZ178" s="184">
        <f t="shared" si="58"/>
        <v>0</v>
      </c>
      <c r="BA178" s="168"/>
      <c r="BB178" s="184" t="str">
        <f t="shared" si="59"/>
        <v>D</v>
      </c>
      <c r="BC178" s="168"/>
      <c r="BD178" s="168"/>
    </row>
    <row r="179" spans="1:56">
      <c r="A179" s="173">
        <v>175</v>
      </c>
      <c r="B179" s="181">
        <f>'SD Data P5'!A177</f>
        <v>0</v>
      </c>
      <c r="C179" s="181">
        <f>'SD Data P5'!B177</f>
        <v>0</v>
      </c>
      <c r="D179" s="181">
        <f>'SD Data P5'!C177</f>
        <v>0</v>
      </c>
      <c r="E179" s="181">
        <f>'SD Data P5'!D177</f>
        <v>0</v>
      </c>
      <c r="F179" s="181">
        <f>'SD Data P5'!E177</f>
        <v>0</v>
      </c>
      <c r="G179" s="181">
        <f>'SD Data P5'!F177</f>
        <v>0</v>
      </c>
      <c r="H179" s="181">
        <f>'SD Data P5'!G177</f>
        <v>0</v>
      </c>
      <c r="I179" s="182">
        <f>'SD Data P5'!H177</f>
        <v>0</v>
      </c>
      <c r="J179" s="174"/>
      <c r="K179" s="174"/>
      <c r="L179" s="174"/>
      <c r="M179" s="183">
        <f t="shared" si="60"/>
        <v>0</v>
      </c>
      <c r="N179" s="174"/>
      <c r="O179" s="183">
        <f t="shared" si="61"/>
        <v>0</v>
      </c>
      <c r="P179" s="174"/>
      <c r="Q179" s="183">
        <f t="shared" si="62"/>
        <v>0</v>
      </c>
      <c r="R179" s="174"/>
      <c r="S179" s="174"/>
      <c r="T179" s="174"/>
      <c r="U179" s="183">
        <f t="shared" si="63"/>
        <v>0</v>
      </c>
      <c r="V179" s="174"/>
      <c r="W179" s="183">
        <f t="shared" si="64"/>
        <v>0</v>
      </c>
      <c r="X179" s="174"/>
      <c r="Y179" s="183">
        <f t="shared" si="65"/>
        <v>0</v>
      </c>
      <c r="Z179" s="170" t="s">
        <v>92</v>
      </c>
      <c r="AA179" s="171"/>
      <c r="AB179" s="171"/>
      <c r="AC179" s="171"/>
      <c r="AD179" s="183">
        <f t="shared" si="50"/>
        <v>0</v>
      </c>
      <c r="AE179" s="171"/>
      <c r="AF179" s="183">
        <f t="shared" si="51"/>
        <v>0</v>
      </c>
      <c r="AG179" s="171"/>
      <c r="AH179" s="183">
        <f t="shared" si="52"/>
        <v>0</v>
      </c>
      <c r="AI179" s="170" t="s">
        <v>93</v>
      </c>
      <c r="AJ179" s="171"/>
      <c r="AK179" s="171"/>
      <c r="AL179" s="171"/>
      <c r="AM179" s="183">
        <f t="shared" si="53"/>
        <v>0</v>
      </c>
      <c r="AN179" s="171"/>
      <c r="AO179" s="183">
        <f t="shared" si="54"/>
        <v>0</v>
      </c>
      <c r="AP179" s="171"/>
      <c r="AQ179" s="183">
        <f t="shared" si="55"/>
        <v>0</v>
      </c>
      <c r="AR179" s="172" t="s">
        <v>94</v>
      </c>
      <c r="AS179" s="171"/>
      <c r="AT179" s="171"/>
      <c r="AU179" s="171"/>
      <c r="AV179" s="184">
        <f t="shared" si="56"/>
        <v>0</v>
      </c>
      <c r="AW179" s="171"/>
      <c r="AX179" s="184">
        <f t="shared" si="57"/>
        <v>0</v>
      </c>
      <c r="AY179" s="171"/>
      <c r="AZ179" s="184">
        <f t="shared" si="58"/>
        <v>0</v>
      </c>
      <c r="BA179" s="171"/>
      <c r="BB179" s="184" t="str">
        <f t="shared" si="59"/>
        <v>D</v>
      </c>
      <c r="BC179" s="171"/>
      <c r="BD179" s="171"/>
    </row>
    <row r="180" spans="1:56">
      <c r="A180" s="173">
        <v>176</v>
      </c>
      <c r="B180" s="181">
        <f>'SD Data P5'!A178</f>
        <v>0</v>
      </c>
      <c r="C180" s="181">
        <f>'SD Data P5'!B178</f>
        <v>0</v>
      </c>
      <c r="D180" s="181">
        <f>'SD Data P5'!C178</f>
        <v>0</v>
      </c>
      <c r="E180" s="181">
        <f>'SD Data P5'!D178</f>
        <v>0</v>
      </c>
      <c r="F180" s="181">
        <f>'SD Data P5'!E178</f>
        <v>0</v>
      </c>
      <c r="G180" s="181">
        <f>'SD Data P5'!F178</f>
        <v>0</v>
      </c>
      <c r="H180" s="181">
        <f>'SD Data P5'!G178</f>
        <v>0</v>
      </c>
      <c r="I180" s="182">
        <f>'SD Data P5'!H178</f>
        <v>0</v>
      </c>
      <c r="J180" s="174"/>
      <c r="K180" s="174"/>
      <c r="L180" s="174"/>
      <c r="M180" s="183">
        <f t="shared" si="60"/>
        <v>0</v>
      </c>
      <c r="N180" s="174"/>
      <c r="O180" s="183">
        <f t="shared" si="61"/>
        <v>0</v>
      </c>
      <c r="P180" s="174"/>
      <c r="Q180" s="183">
        <f t="shared" si="62"/>
        <v>0</v>
      </c>
      <c r="R180" s="174"/>
      <c r="S180" s="174"/>
      <c r="T180" s="174"/>
      <c r="U180" s="183">
        <f t="shared" si="63"/>
        <v>0</v>
      </c>
      <c r="V180" s="174"/>
      <c r="W180" s="183">
        <f t="shared" si="64"/>
        <v>0</v>
      </c>
      <c r="X180" s="174"/>
      <c r="Y180" s="183">
        <f t="shared" si="65"/>
        <v>0</v>
      </c>
      <c r="Z180" s="170" t="s">
        <v>92</v>
      </c>
      <c r="AA180" s="175"/>
      <c r="AB180" s="175"/>
      <c r="AC180" s="175"/>
      <c r="AD180" s="183">
        <f t="shared" si="50"/>
        <v>0</v>
      </c>
      <c r="AE180" s="175"/>
      <c r="AF180" s="183">
        <f t="shared" si="51"/>
        <v>0</v>
      </c>
      <c r="AG180" s="175"/>
      <c r="AH180" s="183">
        <f t="shared" si="52"/>
        <v>0</v>
      </c>
      <c r="AI180" s="170" t="s">
        <v>93</v>
      </c>
      <c r="AJ180" s="168"/>
      <c r="AK180" s="168"/>
      <c r="AL180" s="168"/>
      <c r="AM180" s="183">
        <f t="shared" si="53"/>
        <v>0</v>
      </c>
      <c r="AN180" s="168"/>
      <c r="AO180" s="183">
        <f t="shared" si="54"/>
        <v>0</v>
      </c>
      <c r="AP180" s="168"/>
      <c r="AQ180" s="183">
        <f t="shared" si="55"/>
        <v>0</v>
      </c>
      <c r="AR180" s="172" t="s">
        <v>94</v>
      </c>
      <c r="AS180" s="168"/>
      <c r="AT180" s="168"/>
      <c r="AU180" s="168"/>
      <c r="AV180" s="184">
        <f t="shared" si="56"/>
        <v>0</v>
      </c>
      <c r="AW180" s="168"/>
      <c r="AX180" s="184">
        <f t="shared" si="57"/>
        <v>0</v>
      </c>
      <c r="AY180" s="168"/>
      <c r="AZ180" s="184">
        <f t="shared" si="58"/>
        <v>0</v>
      </c>
      <c r="BA180" s="168"/>
      <c r="BB180" s="184" t="str">
        <f t="shared" si="59"/>
        <v>D</v>
      </c>
      <c r="BC180" s="168"/>
      <c r="BD180" s="168"/>
    </row>
    <row r="181" spans="1:56">
      <c r="A181" s="173">
        <v>177</v>
      </c>
      <c r="B181" s="181">
        <f>'SD Data P5'!A179</f>
        <v>0</v>
      </c>
      <c r="C181" s="181">
        <f>'SD Data P5'!B179</f>
        <v>0</v>
      </c>
      <c r="D181" s="181">
        <f>'SD Data P5'!C179</f>
        <v>0</v>
      </c>
      <c r="E181" s="181">
        <f>'SD Data P5'!D179</f>
        <v>0</v>
      </c>
      <c r="F181" s="181">
        <f>'SD Data P5'!E179</f>
        <v>0</v>
      </c>
      <c r="G181" s="181">
        <f>'SD Data P5'!F179</f>
        <v>0</v>
      </c>
      <c r="H181" s="181">
        <f>'SD Data P5'!G179</f>
        <v>0</v>
      </c>
      <c r="I181" s="182">
        <f>'SD Data P5'!H179</f>
        <v>0</v>
      </c>
      <c r="J181" s="174"/>
      <c r="K181" s="174"/>
      <c r="L181" s="174"/>
      <c r="M181" s="183">
        <f t="shared" si="60"/>
        <v>0</v>
      </c>
      <c r="N181" s="174"/>
      <c r="O181" s="183">
        <f t="shared" si="61"/>
        <v>0</v>
      </c>
      <c r="P181" s="174"/>
      <c r="Q181" s="183">
        <f t="shared" si="62"/>
        <v>0</v>
      </c>
      <c r="R181" s="174"/>
      <c r="S181" s="174"/>
      <c r="T181" s="174"/>
      <c r="U181" s="183">
        <f t="shared" si="63"/>
        <v>0</v>
      </c>
      <c r="V181" s="174"/>
      <c r="W181" s="183">
        <f t="shared" si="64"/>
        <v>0</v>
      </c>
      <c r="X181" s="174"/>
      <c r="Y181" s="183">
        <f t="shared" si="65"/>
        <v>0</v>
      </c>
      <c r="Z181" s="170" t="s">
        <v>92</v>
      </c>
      <c r="AA181" s="171"/>
      <c r="AB181" s="171"/>
      <c r="AC181" s="171"/>
      <c r="AD181" s="183">
        <f t="shared" si="50"/>
        <v>0</v>
      </c>
      <c r="AE181" s="171"/>
      <c r="AF181" s="183">
        <f t="shared" si="51"/>
        <v>0</v>
      </c>
      <c r="AG181" s="171"/>
      <c r="AH181" s="183">
        <f t="shared" si="52"/>
        <v>0</v>
      </c>
      <c r="AI181" s="170" t="s">
        <v>93</v>
      </c>
      <c r="AJ181" s="171"/>
      <c r="AK181" s="171"/>
      <c r="AL181" s="171"/>
      <c r="AM181" s="183">
        <f t="shared" si="53"/>
        <v>0</v>
      </c>
      <c r="AN181" s="171"/>
      <c r="AO181" s="183">
        <f t="shared" si="54"/>
        <v>0</v>
      </c>
      <c r="AP181" s="171"/>
      <c r="AQ181" s="183">
        <f t="shared" si="55"/>
        <v>0</v>
      </c>
      <c r="AR181" s="172" t="s">
        <v>94</v>
      </c>
      <c r="AS181" s="171"/>
      <c r="AT181" s="171"/>
      <c r="AU181" s="171"/>
      <c r="AV181" s="184">
        <f t="shared" si="56"/>
        <v>0</v>
      </c>
      <c r="AW181" s="171"/>
      <c r="AX181" s="184">
        <f t="shared" si="57"/>
        <v>0</v>
      </c>
      <c r="AY181" s="171"/>
      <c r="AZ181" s="184">
        <f t="shared" si="58"/>
        <v>0</v>
      </c>
      <c r="BA181" s="171"/>
      <c r="BB181" s="184" t="str">
        <f t="shared" si="59"/>
        <v>D</v>
      </c>
      <c r="BC181" s="171"/>
      <c r="BD181" s="171"/>
    </row>
    <row r="182" spans="1:56">
      <c r="A182" s="173">
        <v>178</v>
      </c>
      <c r="B182" s="181">
        <f>'SD Data P5'!A180</f>
        <v>0</v>
      </c>
      <c r="C182" s="181">
        <f>'SD Data P5'!B180</f>
        <v>0</v>
      </c>
      <c r="D182" s="181">
        <f>'SD Data P5'!C180</f>
        <v>0</v>
      </c>
      <c r="E182" s="181">
        <f>'SD Data P5'!D180</f>
        <v>0</v>
      </c>
      <c r="F182" s="181">
        <f>'SD Data P5'!E180</f>
        <v>0</v>
      </c>
      <c r="G182" s="181">
        <f>'SD Data P5'!F180</f>
        <v>0</v>
      </c>
      <c r="H182" s="181">
        <f>'SD Data P5'!G180</f>
        <v>0</v>
      </c>
      <c r="I182" s="182">
        <f>'SD Data P5'!H180</f>
        <v>0</v>
      </c>
      <c r="J182" s="174"/>
      <c r="K182" s="174"/>
      <c r="L182" s="174"/>
      <c r="M182" s="183">
        <f t="shared" si="60"/>
        <v>0</v>
      </c>
      <c r="N182" s="174"/>
      <c r="O182" s="183">
        <f t="shared" si="61"/>
        <v>0</v>
      </c>
      <c r="P182" s="174"/>
      <c r="Q182" s="183">
        <f t="shared" si="62"/>
        <v>0</v>
      </c>
      <c r="R182" s="174"/>
      <c r="S182" s="174"/>
      <c r="T182" s="174"/>
      <c r="U182" s="183">
        <f t="shared" si="63"/>
        <v>0</v>
      </c>
      <c r="V182" s="174"/>
      <c r="W182" s="183">
        <f t="shared" si="64"/>
        <v>0</v>
      </c>
      <c r="X182" s="174"/>
      <c r="Y182" s="183">
        <f t="shared" si="65"/>
        <v>0</v>
      </c>
      <c r="Z182" s="170" t="s">
        <v>92</v>
      </c>
      <c r="AA182" s="175"/>
      <c r="AB182" s="175"/>
      <c r="AC182" s="175"/>
      <c r="AD182" s="183">
        <f t="shared" si="50"/>
        <v>0</v>
      </c>
      <c r="AE182" s="175"/>
      <c r="AF182" s="183">
        <f t="shared" si="51"/>
        <v>0</v>
      </c>
      <c r="AG182" s="175"/>
      <c r="AH182" s="183">
        <f t="shared" si="52"/>
        <v>0</v>
      </c>
      <c r="AI182" s="170" t="s">
        <v>93</v>
      </c>
      <c r="AJ182" s="168"/>
      <c r="AK182" s="168"/>
      <c r="AL182" s="168"/>
      <c r="AM182" s="183">
        <f t="shared" si="53"/>
        <v>0</v>
      </c>
      <c r="AN182" s="168"/>
      <c r="AO182" s="183">
        <f t="shared" si="54"/>
        <v>0</v>
      </c>
      <c r="AP182" s="168"/>
      <c r="AQ182" s="183">
        <f t="shared" si="55"/>
        <v>0</v>
      </c>
      <c r="AR182" s="172" t="s">
        <v>94</v>
      </c>
      <c r="AS182" s="168"/>
      <c r="AT182" s="168"/>
      <c r="AU182" s="168"/>
      <c r="AV182" s="184">
        <f t="shared" si="56"/>
        <v>0</v>
      </c>
      <c r="AW182" s="168"/>
      <c r="AX182" s="184">
        <f t="shared" si="57"/>
        <v>0</v>
      </c>
      <c r="AY182" s="168"/>
      <c r="AZ182" s="184">
        <f t="shared" si="58"/>
        <v>0</v>
      </c>
      <c r="BA182" s="168"/>
      <c r="BB182" s="184" t="str">
        <f t="shared" si="59"/>
        <v>D</v>
      </c>
      <c r="BC182" s="168"/>
      <c r="BD182" s="168"/>
    </row>
    <row r="183" spans="1:56">
      <c r="A183" s="173">
        <v>179</v>
      </c>
      <c r="B183" s="181">
        <f>'SD Data P5'!A181</f>
        <v>0</v>
      </c>
      <c r="C183" s="181">
        <f>'SD Data P5'!B181</f>
        <v>0</v>
      </c>
      <c r="D183" s="181">
        <f>'SD Data P5'!C181</f>
        <v>0</v>
      </c>
      <c r="E183" s="181">
        <f>'SD Data P5'!D181</f>
        <v>0</v>
      </c>
      <c r="F183" s="181">
        <f>'SD Data P5'!E181</f>
        <v>0</v>
      </c>
      <c r="G183" s="181">
        <f>'SD Data P5'!F181</f>
        <v>0</v>
      </c>
      <c r="H183" s="181">
        <f>'SD Data P5'!G181</f>
        <v>0</v>
      </c>
      <c r="I183" s="182">
        <f>'SD Data P5'!H181</f>
        <v>0</v>
      </c>
      <c r="J183" s="174"/>
      <c r="K183" s="174"/>
      <c r="L183" s="174"/>
      <c r="M183" s="183">
        <f t="shared" si="60"/>
        <v>0</v>
      </c>
      <c r="N183" s="174"/>
      <c r="O183" s="183">
        <f t="shared" si="61"/>
        <v>0</v>
      </c>
      <c r="P183" s="174"/>
      <c r="Q183" s="183">
        <f t="shared" si="62"/>
        <v>0</v>
      </c>
      <c r="R183" s="174"/>
      <c r="S183" s="174"/>
      <c r="T183" s="174"/>
      <c r="U183" s="183">
        <f t="shared" si="63"/>
        <v>0</v>
      </c>
      <c r="V183" s="174"/>
      <c r="W183" s="183">
        <f t="shared" si="64"/>
        <v>0</v>
      </c>
      <c r="X183" s="174"/>
      <c r="Y183" s="183">
        <f t="shared" si="65"/>
        <v>0</v>
      </c>
      <c r="Z183" s="170" t="s">
        <v>92</v>
      </c>
      <c r="AA183" s="171"/>
      <c r="AB183" s="171"/>
      <c r="AC183" s="171"/>
      <c r="AD183" s="183">
        <f t="shared" si="50"/>
        <v>0</v>
      </c>
      <c r="AE183" s="171"/>
      <c r="AF183" s="183">
        <f t="shared" si="51"/>
        <v>0</v>
      </c>
      <c r="AG183" s="171"/>
      <c r="AH183" s="183">
        <f t="shared" si="52"/>
        <v>0</v>
      </c>
      <c r="AI183" s="170" t="s">
        <v>93</v>
      </c>
      <c r="AJ183" s="171"/>
      <c r="AK183" s="171"/>
      <c r="AL183" s="171"/>
      <c r="AM183" s="183">
        <f t="shared" si="53"/>
        <v>0</v>
      </c>
      <c r="AN183" s="171"/>
      <c r="AO183" s="183">
        <f t="shared" si="54"/>
        <v>0</v>
      </c>
      <c r="AP183" s="171"/>
      <c r="AQ183" s="183">
        <f t="shared" si="55"/>
        <v>0</v>
      </c>
      <c r="AR183" s="172" t="s">
        <v>94</v>
      </c>
      <c r="AS183" s="171"/>
      <c r="AT183" s="171"/>
      <c r="AU183" s="171"/>
      <c r="AV183" s="184">
        <f t="shared" si="56"/>
        <v>0</v>
      </c>
      <c r="AW183" s="171"/>
      <c r="AX183" s="184">
        <f t="shared" si="57"/>
        <v>0</v>
      </c>
      <c r="AY183" s="171"/>
      <c r="AZ183" s="184">
        <f t="shared" si="58"/>
        <v>0</v>
      </c>
      <c r="BA183" s="171"/>
      <c r="BB183" s="184" t="str">
        <f t="shared" si="59"/>
        <v>D</v>
      </c>
      <c r="BC183" s="171"/>
      <c r="BD183" s="171"/>
    </row>
    <row r="184" spans="1:56">
      <c r="A184" s="173">
        <v>180</v>
      </c>
      <c r="B184" s="181">
        <f>'SD Data P5'!A182</f>
        <v>0</v>
      </c>
      <c r="C184" s="181">
        <f>'SD Data P5'!B182</f>
        <v>0</v>
      </c>
      <c r="D184" s="181">
        <f>'SD Data P5'!C182</f>
        <v>0</v>
      </c>
      <c r="E184" s="181">
        <f>'SD Data P5'!D182</f>
        <v>0</v>
      </c>
      <c r="F184" s="181">
        <f>'SD Data P5'!E182</f>
        <v>0</v>
      </c>
      <c r="G184" s="181">
        <f>'SD Data P5'!F182</f>
        <v>0</v>
      </c>
      <c r="H184" s="181">
        <f>'SD Data P5'!G182</f>
        <v>0</v>
      </c>
      <c r="I184" s="182">
        <f>'SD Data P5'!H182</f>
        <v>0</v>
      </c>
      <c r="J184" s="174"/>
      <c r="K184" s="174"/>
      <c r="L184" s="174"/>
      <c r="M184" s="183">
        <f t="shared" si="60"/>
        <v>0</v>
      </c>
      <c r="N184" s="174"/>
      <c r="O184" s="183">
        <f t="shared" si="61"/>
        <v>0</v>
      </c>
      <c r="P184" s="174"/>
      <c r="Q184" s="183">
        <f t="shared" si="62"/>
        <v>0</v>
      </c>
      <c r="R184" s="174"/>
      <c r="S184" s="174"/>
      <c r="T184" s="174"/>
      <c r="U184" s="183">
        <f t="shared" si="63"/>
        <v>0</v>
      </c>
      <c r="V184" s="174"/>
      <c r="W184" s="183">
        <f t="shared" si="64"/>
        <v>0</v>
      </c>
      <c r="X184" s="174"/>
      <c r="Y184" s="183">
        <f t="shared" si="65"/>
        <v>0</v>
      </c>
      <c r="Z184" s="170" t="s">
        <v>92</v>
      </c>
      <c r="AA184" s="175"/>
      <c r="AB184" s="175"/>
      <c r="AC184" s="175"/>
      <c r="AD184" s="183">
        <f t="shared" si="50"/>
        <v>0</v>
      </c>
      <c r="AE184" s="175"/>
      <c r="AF184" s="183">
        <f t="shared" si="51"/>
        <v>0</v>
      </c>
      <c r="AG184" s="175"/>
      <c r="AH184" s="183">
        <f t="shared" si="52"/>
        <v>0</v>
      </c>
      <c r="AI184" s="170" t="s">
        <v>93</v>
      </c>
      <c r="AJ184" s="168"/>
      <c r="AK184" s="168"/>
      <c r="AL184" s="168"/>
      <c r="AM184" s="183">
        <f t="shared" si="53"/>
        <v>0</v>
      </c>
      <c r="AN184" s="168"/>
      <c r="AO184" s="183">
        <f t="shared" si="54"/>
        <v>0</v>
      </c>
      <c r="AP184" s="168"/>
      <c r="AQ184" s="183">
        <f t="shared" si="55"/>
        <v>0</v>
      </c>
      <c r="AR184" s="172" t="s">
        <v>94</v>
      </c>
      <c r="AS184" s="168"/>
      <c r="AT184" s="168"/>
      <c r="AU184" s="168"/>
      <c r="AV184" s="184">
        <f t="shared" si="56"/>
        <v>0</v>
      </c>
      <c r="AW184" s="168"/>
      <c r="AX184" s="184">
        <f t="shared" si="57"/>
        <v>0</v>
      </c>
      <c r="AY184" s="168"/>
      <c r="AZ184" s="184">
        <f t="shared" si="58"/>
        <v>0</v>
      </c>
      <c r="BA184" s="168"/>
      <c r="BB184" s="184" t="str">
        <f t="shared" si="59"/>
        <v>D</v>
      </c>
      <c r="BC184" s="168"/>
      <c r="BD184" s="168"/>
    </row>
    <row r="185" spans="1:56">
      <c r="A185" s="173">
        <v>181</v>
      </c>
      <c r="B185" s="181">
        <f>'SD Data P5'!A183</f>
        <v>0</v>
      </c>
      <c r="C185" s="181">
        <f>'SD Data P5'!B183</f>
        <v>0</v>
      </c>
      <c r="D185" s="181">
        <f>'SD Data P5'!C183</f>
        <v>0</v>
      </c>
      <c r="E185" s="181">
        <f>'SD Data P5'!D183</f>
        <v>0</v>
      </c>
      <c r="F185" s="181">
        <f>'SD Data P5'!E183</f>
        <v>0</v>
      </c>
      <c r="G185" s="181">
        <f>'SD Data P5'!F183</f>
        <v>0</v>
      </c>
      <c r="H185" s="181">
        <f>'SD Data P5'!G183</f>
        <v>0</v>
      </c>
      <c r="I185" s="182">
        <f>'SD Data P5'!H183</f>
        <v>0</v>
      </c>
      <c r="J185" s="174"/>
      <c r="K185" s="174"/>
      <c r="L185" s="174"/>
      <c r="M185" s="183">
        <f t="shared" si="60"/>
        <v>0</v>
      </c>
      <c r="N185" s="174"/>
      <c r="O185" s="183">
        <f t="shared" si="61"/>
        <v>0</v>
      </c>
      <c r="P185" s="174"/>
      <c r="Q185" s="183">
        <f t="shared" si="62"/>
        <v>0</v>
      </c>
      <c r="R185" s="174"/>
      <c r="S185" s="174"/>
      <c r="T185" s="174"/>
      <c r="U185" s="183">
        <f t="shared" si="63"/>
        <v>0</v>
      </c>
      <c r="V185" s="174"/>
      <c r="W185" s="183">
        <f t="shared" si="64"/>
        <v>0</v>
      </c>
      <c r="X185" s="174"/>
      <c r="Y185" s="183">
        <f t="shared" si="65"/>
        <v>0</v>
      </c>
      <c r="Z185" s="170" t="s">
        <v>92</v>
      </c>
      <c r="AA185" s="171"/>
      <c r="AB185" s="171"/>
      <c r="AC185" s="171"/>
      <c r="AD185" s="183">
        <f t="shared" si="50"/>
        <v>0</v>
      </c>
      <c r="AE185" s="171"/>
      <c r="AF185" s="183">
        <f t="shared" si="51"/>
        <v>0</v>
      </c>
      <c r="AG185" s="171"/>
      <c r="AH185" s="183">
        <f t="shared" si="52"/>
        <v>0</v>
      </c>
      <c r="AI185" s="170" t="s">
        <v>93</v>
      </c>
      <c r="AJ185" s="171"/>
      <c r="AK185" s="171"/>
      <c r="AL185" s="171"/>
      <c r="AM185" s="183">
        <f t="shared" si="53"/>
        <v>0</v>
      </c>
      <c r="AN185" s="171"/>
      <c r="AO185" s="183">
        <f t="shared" si="54"/>
        <v>0</v>
      </c>
      <c r="AP185" s="171"/>
      <c r="AQ185" s="183">
        <f t="shared" si="55"/>
        <v>0</v>
      </c>
      <c r="AR185" s="172" t="s">
        <v>94</v>
      </c>
      <c r="AS185" s="171"/>
      <c r="AT185" s="171"/>
      <c r="AU185" s="171"/>
      <c r="AV185" s="184">
        <f t="shared" si="56"/>
        <v>0</v>
      </c>
      <c r="AW185" s="171"/>
      <c r="AX185" s="184">
        <f t="shared" si="57"/>
        <v>0</v>
      </c>
      <c r="AY185" s="171"/>
      <c r="AZ185" s="184">
        <f t="shared" si="58"/>
        <v>0</v>
      </c>
      <c r="BA185" s="171"/>
      <c r="BB185" s="184" t="str">
        <f t="shared" si="59"/>
        <v>D</v>
      </c>
      <c r="BC185" s="171"/>
      <c r="BD185" s="171"/>
    </row>
    <row r="186" spans="1:56">
      <c r="A186" s="173">
        <v>182</v>
      </c>
      <c r="B186" s="181">
        <f>'SD Data P5'!A184</f>
        <v>0</v>
      </c>
      <c r="C186" s="181">
        <f>'SD Data P5'!B184</f>
        <v>0</v>
      </c>
      <c r="D186" s="181">
        <f>'SD Data P5'!C184</f>
        <v>0</v>
      </c>
      <c r="E186" s="181">
        <f>'SD Data P5'!D184</f>
        <v>0</v>
      </c>
      <c r="F186" s="181">
        <f>'SD Data P5'!E184</f>
        <v>0</v>
      </c>
      <c r="G186" s="181">
        <f>'SD Data P5'!F184</f>
        <v>0</v>
      </c>
      <c r="H186" s="181">
        <f>'SD Data P5'!G184</f>
        <v>0</v>
      </c>
      <c r="I186" s="182">
        <f>'SD Data P5'!H184</f>
        <v>0</v>
      </c>
      <c r="J186" s="174"/>
      <c r="K186" s="174"/>
      <c r="L186" s="174"/>
      <c r="M186" s="183">
        <f t="shared" si="60"/>
        <v>0</v>
      </c>
      <c r="N186" s="174"/>
      <c r="O186" s="183">
        <f t="shared" si="61"/>
        <v>0</v>
      </c>
      <c r="P186" s="174"/>
      <c r="Q186" s="183">
        <f t="shared" si="62"/>
        <v>0</v>
      </c>
      <c r="R186" s="174"/>
      <c r="S186" s="174"/>
      <c r="T186" s="174"/>
      <c r="U186" s="183">
        <f t="shared" si="63"/>
        <v>0</v>
      </c>
      <c r="V186" s="174"/>
      <c r="W186" s="183">
        <f t="shared" si="64"/>
        <v>0</v>
      </c>
      <c r="X186" s="174"/>
      <c r="Y186" s="183">
        <f t="shared" si="65"/>
        <v>0</v>
      </c>
      <c r="Z186" s="170" t="s">
        <v>92</v>
      </c>
      <c r="AA186" s="175"/>
      <c r="AB186" s="175"/>
      <c r="AC186" s="175"/>
      <c r="AD186" s="183">
        <f t="shared" si="50"/>
        <v>0</v>
      </c>
      <c r="AE186" s="175"/>
      <c r="AF186" s="183">
        <f t="shared" si="51"/>
        <v>0</v>
      </c>
      <c r="AG186" s="175"/>
      <c r="AH186" s="183">
        <f t="shared" si="52"/>
        <v>0</v>
      </c>
      <c r="AI186" s="170" t="s">
        <v>93</v>
      </c>
      <c r="AJ186" s="168"/>
      <c r="AK186" s="168"/>
      <c r="AL186" s="168"/>
      <c r="AM186" s="183">
        <f t="shared" si="53"/>
        <v>0</v>
      </c>
      <c r="AN186" s="168"/>
      <c r="AO186" s="183">
        <f t="shared" si="54"/>
        <v>0</v>
      </c>
      <c r="AP186" s="168"/>
      <c r="AQ186" s="183">
        <f t="shared" si="55"/>
        <v>0</v>
      </c>
      <c r="AR186" s="172" t="s">
        <v>94</v>
      </c>
      <c r="AS186" s="168"/>
      <c r="AT186" s="168"/>
      <c r="AU186" s="168"/>
      <c r="AV186" s="184">
        <f t="shared" si="56"/>
        <v>0</v>
      </c>
      <c r="AW186" s="168"/>
      <c r="AX186" s="184">
        <f t="shared" si="57"/>
        <v>0</v>
      </c>
      <c r="AY186" s="168"/>
      <c r="AZ186" s="184">
        <f t="shared" si="58"/>
        <v>0</v>
      </c>
      <c r="BA186" s="168"/>
      <c r="BB186" s="184" t="str">
        <f t="shared" si="59"/>
        <v>D</v>
      </c>
      <c r="BC186" s="168"/>
      <c r="BD186" s="168"/>
    </row>
    <row r="187" spans="1:56">
      <c r="A187" s="173">
        <v>183</v>
      </c>
      <c r="B187" s="181">
        <f>'SD Data P5'!A185</f>
        <v>0</v>
      </c>
      <c r="C187" s="181">
        <f>'SD Data P5'!B185</f>
        <v>0</v>
      </c>
      <c r="D187" s="181">
        <f>'SD Data P5'!C185</f>
        <v>0</v>
      </c>
      <c r="E187" s="181">
        <f>'SD Data P5'!D185</f>
        <v>0</v>
      </c>
      <c r="F187" s="181">
        <f>'SD Data P5'!E185</f>
        <v>0</v>
      </c>
      <c r="G187" s="181">
        <f>'SD Data P5'!F185</f>
        <v>0</v>
      </c>
      <c r="H187" s="181">
        <f>'SD Data P5'!G185</f>
        <v>0</v>
      </c>
      <c r="I187" s="182">
        <f>'SD Data P5'!H185</f>
        <v>0</v>
      </c>
      <c r="J187" s="174"/>
      <c r="K187" s="174"/>
      <c r="L187" s="174"/>
      <c r="M187" s="183">
        <f t="shared" si="60"/>
        <v>0</v>
      </c>
      <c r="N187" s="174"/>
      <c r="O187" s="183">
        <f t="shared" si="61"/>
        <v>0</v>
      </c>
      <c r="P187" s="174"/>
      <c r="Q187" s="183">
        <f t="shared" si="62"/>
        <v>0</v>
      </c>
      <c r="R187" s="174"/>
      <c r="S187" s="174"/>
      <c r="T187" s="174"/>
      <c r="U187" s="183">
        <f t="shared" si="63"/>
        <v>0</v>
      </c>
      <c r="V187" s="174"/>
      <c r="W187" s="183">
        <f t="shared" si="64"/>
        <v>0</v>
      </c>
      <c r="X187" s="174"/>
      <c r="Y187" s="183">
        <f t="shared" si="65"/>
        <v>0</v>
      </c>
      <c r="Z187" s="170" t="s">
        <v>92</v>
      </c>
      <c r="AA187" s="171"/>
      <c r="AB187" s="171"/>
      <c r="AC187" s="171"/>
      <c r="AD187" s="183">
        <f t="shared" si="50"/>
        <v>0</v>
      </c>
      <c r="AE187" s="171"/>
      <c r="AF187" s="183">
        <f t="shared" si="51"/>
        <v>0</v>
      </c>
      <c r="AG187" s="171"/>
      <c r="AH187" s="183">
        <f t="shared" si="52"/>
        <v>0</v>
      </c>
      <c r="AI187" s="170" t="s">
        <v>93</v>
      </c>
      <c r="AJ187" s="171"/>
      <c r="AK187" s="171"/>
      <c r="AL187" s="171"/>
      <c r="AM187" s="183">
        <f t="shared" si="53"/>
        <v>0</v>
      </c>
      <c r="AN187" s="171"/>
      <c r="AO187" s="183">
        <f t="shared" si="54"/>
        <v>0</v>
      </c>
      <c r="AP187" s="171"/>
      <c r="AQ187" s="183">
        <f t="shared" si="55"/>
        <v>0</v>
      </c>
      <c r="AR187" s="172" t="s">
        <v>94</v>
      </c>
      <c r="AS187" s="171"/>
      <c r="AT187" s="171"/>
      <c r="AU187" s="171"/>
      <c r="AV187" s="184">
        <f t="shared" si="56"/>
        <v>0</v>
      </c>
      <c r="AW187" s="171"/>
      <c r="AX187" s="184">
        <f t="shared" si="57"/>
        <v>0</v>
      </c>
      <c r="AY187" s="171"/>
      <c r="AZ187" s="184">
        <f t="shared" si="58"/>
        <v>0</v>
      </c>
      <c r="BA187" s="171"/>
      <c r="BB187" s="184" t="str">
        <f t="shared" si="59"/>
        <v>D</v>
      </c>
      <c r="BC187" s="171"/>
      <c r="BD187" s="171"/>
    </row>
    <row r="188" spans="1:56">
      <c r="A188" s="173">
        <v>184</v>
      </c>
      <c r="B188" s="181">
        <f>'SD Data P5'!A186</f>
        <v>0</v>
      </c>
      <c r="C188" s="181">
        <f>'SD Data P5'!B186</f>
        <v>0</v>
      </c>
      <c r="D188" s="181">
        <f>'SD Data P5'!C186</f>
        <v>0</v>
      </c>
      <c r="E188" s="181">
        <f>'SD Data P5'!D186</f>
        <v>0</v>
      </c>
      <c r="F188" s="181">
        <f>'SD Data P5'!E186</f>
        <v>0</v>
      </c>
      <c r="G188" s="181">
        <f>'SD Data P5'!F186</f>
        <v>0</v>
      </c>
      <c r="H188" s="181">
        <f>'SD Data P5'!G186</f>
        <v>0</v>
      </c>
      <c r="I188" s="182">
        <f>'SD Data P5'!H186</f>
        <v>0</v>
      </c>
      <c r="J188" s="174"/>
      <c r="K188" s="174"/>
      <c r="L188" s="174"/>
      <c r="M188" s="183">
        <f t="shared" si="60"/>
        <v>0</v>
      </c>
      <c r="N188" s="174"/>
      <c r="O188" s="183">
        <f t="shared" si="61"/>
        <v>0</v>
      </c>
      <c r="P188" s="174"/>
      <c r="Q188" s="183">
        <f t="shared" si="62"/>
        <v>0</v>
      </c>
      <c r="R188" s="174"/>
      <c r="S188" s="174"/>
      <c r="T188" s="174"/>
      <c r="U188" s="183">
        <f t="shared" si="63"/>
        <v>0</v>
      </c>
      <c r="V188" s="174"/>
      <c r="W188" s="183">
        <f t="shared" si="64"/>
        <v>0</v>
      </c>
      <c r="X188" s="174"/>
      <c r="Y188" s="183">
        <f t="shared" si="65"/>
        <v>0</v>
      </c>
      <c r="Z188" s="170" t="s">
        <v>92</v>
      </c>
      <c r="AA188" s="175"/>
      <c r="AB188" s="175"/>
      <c r="AC188" s="175"/>
      <c r="AD188" s="183">
        <f t="shared" si="50"/>
        <v>0</v>
      </c>
      <c r="AE188" s="175"/>
      <c r="AF188" s="183">
        <f t="shared" si="51"/>
        <v>0</v>
      </c>
      <c r="AG188" s="175"/>
      <c r="AH188" s="183">
        <f t="shared" si="52"/>
        <v>0</v>
      </c>
      <c r="AI188" s="170" t="s">
        <v>93</v>
      </c>
      <c r="AJ188" s="168"/>
      <c r="AK188" s="168"/>
      <c r="AL188" s="168"/>
      <c r="AM188" s="183">
        <f t="shared" si="53"/>
        <v>0</v>
      </c>
      <c r="AN188" s="168"/>
      <c r="AO188" s="183">
        <f t="shared" si="54"/>
        <v>0</v>
      </c>
      <c r="AP188" s="168"/>
      <c r="AQ188" s="183">
        <f t="shared" si="55"/>
        <v>0</v>
      </c>
      <c r="AR188" s="172" t="s">
        <v>94</v>
      </c>
      <c r="AS188" s="168"/>
      <c r="AT188" s="168"/>
      <c r="AU188" s="168"/>
      <c r="AV188" s="184">
        <f t="shared" si="56"/>
        <v>0</v>
      </c>
      <c r="AW188" s="168"/>
      <c r="AX188" s="184">
        <f t="shared" si="57"/>
        <v>0</v>
      </c>
      <c r="AY188" s="168"/>
      <c r="AZ188" s="184">
        <f t="shared" si="58"/>
        <v>0</v>
      </c>
      <c r="BA188" s="168"/>
      <c r="BB188" s="184" t="str">
        <f t="shared" si="59"/>
        <v>D</v>
      </c>
      <c r="BC188" s="168"/>
      <c r="BD188" s="168"/>
    </row>
    <row r="189" spans="1:56">
      <c r="A189" s="173">
        <v>185</v>
      </c>
      <c r="B189" s="181">
        <f>'SD Data P5'!A187</f>
        <v>0</v>
      </c>
      <c r="C189" s="181">
        <f>'SD Data P5'!B187</f>
        <v>0</v>
      </c>
      <c r="D189" s="181">
        <f>'SD Data P5'!C187</f>
        <v>0</v>
      </c>
      <c r="E189" s="181">
        <f>'SD Data P5'!D187</f>
        <v>0</v>
      </c>
      <c r="F189" s="181">
        <f>'SD Data P5'!E187</f>
        <v>0</v>
      </c>
      <c r="G189" s="181">
        <f>'SD Data P5'!F187</f>
        <v>0</v>
      </c>
      <c r="H189" s="181">
        <f>'SD Data P5'!G187</f>
        <v>0</v>
      </c>
      <c r="I189" s="182">
        <f>'SD Data P5'!H187</f>
        <v>0</v>
      </c>
      <c r="J189" s="174"/>
      <c r="K189" s="174"/>
      <c r="L189" s="174"/>
      <c r="M189" s="183">
        <f t="shared" si="60"/>
        <v>0</v>
      </c>
      <c r="N189" s="174"/>
      <c r="O189" s="183">
        <f t="shared" si="61"/>
        <v>0</v>
      </c>
      <c r="P189" s="174"/>
      <c r="Q189" s="183">
        <f t="shared" si="62"/>
        <v>0</v>
      </c>
      <c r="R189" s="174"/>
      <c r="S189" s="174"/>
      <c r="T189" s="174"/>
      <c r="U189" s="183">
        <f t="shared" si="63"/>
        <v>0</v>
      </c>
      <c r="V189" s="174"/>
      <c r="W189" s="183">
        <f t="shared" si="64"/>
        <v>0</v>
      </c>
      <c r="X189" s="174"/>
      <c r="Y189" s="183">
        <f t="shared" si="65"/>
        <v>0</v>
      </c>
      <c r="Z189" s="170" t="s">
        <v>92</v>
      </c>
      <c r="AA189" s="171"/>
      <c r="AB189" s="171"/>
      <c r="AC189" s="171"/>
      <c r="AD189" s="183">
        <f t="shared" si="50"/>
        <v>0</v>
      </c>
      <c r="AE189" s="171"/>
      <c r="AF189" s="183">
        <f t="shared" si="51"/>
        <v>0</v>
      </c>
      <c r="AG189" s="171"/>
      <c r="AH189" s="183">
        <f t="shared" si="52"/>
        <v>0</v>
      </c>
      <c r="AI189" s="170" t="s">
        <v>93</v>
      </c>
      <c r="AJ189" s="171"/>
      <c r="AK189" s="171"/>
      <c r="AL189" s="171"/>
      <c r="AM189" s="183">
        <f t="shared" si="53"/>
        <v>0</v>
      </c>
      <c r="AN189" s="171"/>
      <c r="AO189" s="183">
        <f t="shared" si="54"/>
        <v>0</v>
      </c>
      <c r="AP189" s="171"/>
      <c r="AQ189" s="183">
        <f t="shared" si="55"/>
        <v>0</v>
      </c>
      <c r="AR189" s="172" t="s">
        <v>94</v>
      </c>
      <c r="AS189" s="171"/>
      <c r="AT189" s="171"/>
      <c r="AU189" s="171"/>
      <c r="AV189" s="184">
        <f t="shared" si="56"/>
        <v>0</v>
      </c>
      <c r="AW189" s="171"/>
      <c r="AX189" s="184">
        <f t="shared" si="57"/>
        <v>0</v>
      </c>
      <c r="AY189" s="171"/>
      <c r="AZ189" s="184">
        <f t="shared" si="58"/>
        <v>0</v>
      </c>
      <c r="BA189" s="171"/>
      <c r="BB189" s="184" t="str">
        <f t="shared" si="59"/>
        <v>D</v>
      </c>
      <c r="BC189" s="171"/>
      <c r="BD189" s="171"/>
    </row>
    <row r="190" spans="1:56">
      <c r="A190" s="173">
        <v>186</v>
      </c>
      <c r="B190" s="181">
        <f>'SD Data P5'!A188</f>
        <v>0</v>
      </c>
      <c r="C190" s="181">
        <f>'SD Data P5'!B188</f>
        <v>0</v>
      </c>
      <c r="D190" s="181">
        <f>'SD Data P5'!C188</f>
        <v>0</v>
      </c>
      <c r="E190" s="181">
        <f>'SD Data P5'!D188</f>
        <v>0</v>
      </c>
      <c r="F190" s="181">
        <f>'SD Data P5'!E188</f>
        <v>0</v>
      </c>
      <c r="G190" s="181">
        <f>'SD Data P5'!F188</f>
        <v>0</v>
      </c>
      <c r="H190" s="181">
        <f>'SD Data P5'!G188</f>
        <v>0</v>
      </c>
      <c r="I190" s="182">
        <f>'SD Data P5'!H188</f>
        <v>0</v>
      </c>
      <c r="J190" s="174"/>
      <c r="K190" s="174"/>
      <c r="L190" s="174"/>
      <c r="M190" s="183">
        <f t="shared" si="60"/>
        <v>0</v>
      </c>
      <c r="N190" s="174"/>
      <c r="O190" s="183">
        <f t="shared" si="61"/>
        <v>0</v>
      </c>
      <c r="P190" s="174"/>
      <c r="Q190" s="183">
        <f t="shared" si="62"/>
        <v>0</v>
      </c>
      <c r="R190" s="174"/>
      <c r="S190" s="174"/>
      <c r="T190" s="174"/>
      <c r="U190" s="183">
        <f t="shared" si="63"/>
        <v>0</v>
      </c>
      <c r="V190" s="174"/>
      <c r="W190" s="183">
        <f t="shared" si="64"/>
        <v>0</v>
      </c>
      <c r="X190" s="174"/>
      <c r="Y190" s="183">
        <f t="shared" si="65"/>
        <v>0</v>
      </c>
      <c r="Z190" s="170" t="s">
        <v>92</v>
      </c>
      <c r="AA190" s="175"/>
      <c r="AB190" s="175"/>
      <c r="AC190" s="175"/>
      <c r="AD190" s="183">
        <f t="shared" si="50"/>
        <v>0</v>
      </c>
      <c r="AE190" s="175"/>
      <c r="AF190" s="183">
        <f t="shared" si="51"/>
        <v>0</v>
      </c>
      <c r="AG190" s="175"/>
      <c r="AH190" s="183">
        <f t="shared" si="52"/>
        <v>0</v>
      </c>
      <c r="AI190" s="170" t="s">
        <v>93</v>
      </c>
      <c r="AJ190" s="168"/>
      <c r="AK190" s="168"/>
      <c r="AL190" s="168"/>
      <c r="AM190" s="183">
        <f t="shared" si="53"/>
        <v>0</v>
      </c>
      <c r="AN190" s="168"/>
      <c r="AO190" s="183">
        <f t="shared" si="54"/>
        <v>0</v>
      </c>
      <c r="AP190" s="168"/>
      <c r="AQ190" s="183">
        <f t="shared" si="55"/>
        <v>0</v>
      </c>
      <c r="AR190" s="176" t="s">
        <v>94</v>
      </c>
      <c r="AS190" s="168"/>
      <c r="AT190" s="168"/>
      <c r="AU190" s="168"/>
      <c r="AV190" s="184">
        <f t="shared" si="56"/>
        <v>0</v>
      </c>
      <c r="AW190" s="168"/>
      <c r="AX190" s="184">
        <f t="shared" si="57"/>
        <v>0</v>
      </c>
      <c r="AY190" s="168"/>
      <c r="AZ190" s="184">
        <f t="shared" si="58"/>
        <v>0</v>
      </c>
      <c r="BA190" s="168"/>
      <c r="BB190" s="184" t="str">
        <f t="shared" si="59"/>
        <v>D</v>
      </c>
      <c r="BC190" s="168"/>
      <c r="BD190" s="168"/>
    </row>
    <row r="191" spans="1:56">
      <c r="A191" s="173">
        <v>187</v>
      </c>
      <c r="B191" s="181">
        <f>'SD Data P5'!A189</f>
        <v>0</v>
      </c>
      <c r="C191" s="181">
        <f>'SD Data P5'!B189</f>
        <v>0</v>
      </c>
      <c r="D191" s="181">
        <f>'SD Data P5'!C189</f>
        <v>0</v>
      </c>
      <c r="E191" s="181">
        <f>'SD Data P5'!D189</f>
        <v>0</v>
      </c>
      <c r="F191" s="181">
        <f>'SD Data P5'!E189</f>
        <v>0</v>
      </c>
      <c r="G191" s="181">
        <f>'SD Data P5'!F189</f>
        <v>0</v>
      </c>
      <c r="H191" s="181">
        <f>'SD Data P5'!G189</f>
        <v>0</v>
      </c>
      <c r="I191" s="182">
        <f>'SD Data P5'!H189</f>
        <v>0</v>
      </c>
      <c r="J191" s="174"/>
      <c r="K191" s="174"/>
      <c r="L191" s="174"/>
      <c r="M191" s="183">
        <f t="shared" si="60"/>
        <v>0</v>
      </c>
      <c r="N191" s="174"/>
      <c r="O191" s="183">
        <f t="shared" si="61"/>
        <v>0</v>
      </c>
      <c r="P191" s="174"/>
      <c r="Q191" s="183">
        <f t="shared" si="62"/>
        <v>0</v>
      </c>
      <c r="R191" s="174"/>
      <c r="S191" s="174"/>
      <c r="T191" s="174"/>
      <c r="U191" s="183">
        <f t="shared" si="63"/>
        <v>0</v>
      </c>
      <c r="V191" s="174"/>
      <c r="W191" s="183">
        <f t="shared" si="64"/>
        <v>0</v>
      </c>
      <c r="X191" s="174"/>
      <c r="Y191" s="183">
        <f t="shared" si="65"/>
        <v>0</v>
      </c>
      <c r="Z191" s="170" t="s">
        <v>92</v>
      </c>
      <c r="AA191" s="171"/>
      <c r="AB191" s="171"/>
      <c r="AC191" s="171"/>
      <c r="AD191" s="183">
        <f t="shared" si="50"/>
        <v>0</v>
      </c>
      <c r="AE191" s="171"/>
      <c r="AF191" s="183">
        <f t="shared" si="51"/>
        <v>0</v>
      </c>
      <c r="AG191" s="171"/>
      <c r="AH191" s="183">
        <f t="shared" si="52"/>
        <v>0</v>
      </c>
      <c r="AI191" s="170" t="s">
        <v>93</v>
      </c>
      <c r="AJ191" s="171"/>
      <c r="AK191" s="171"/>
      <c r="AL191" s="171"/>
      <c r="AM191" s="183">
        <f t="shared" si="53"/>
        <v>0</v>
      </c>
      <c r="AN191" s="171"/>
      <c r="AO191" s="183">
        <f t="shared" si="54"/>
        <v>0</v>
      </c>
      <c r="AP191" s="171"/>
      <c r="AQ191" s="183">
        <f t="shared" si="55"/>
        <v>0</v>
      </c>
      <c r="AR191" s="176" t="s">
        <v>94</v>
      </c>
      <c r="AS191" s="171"/>
      <c r="AT191" s="171"/>
      <c r="AU191" s="171"/>
      <c r="AV191" s="184">
        <f t="shared" si="56"/>
        <v>0</v>
      </c>
      <c r="AW191" s="171"/>
      <c r="AX191" s="184">
        <f t="shared" si="57"/>
        <v>0</v>
      </c>
      <c r="AY191" s="171"/>
      <c r="AZ191" s="184">
        <f t="shared" si="58"/>
        <v>0</v>
      </c>
      <c r="BA191" s="171"/>
      <c r="BB191" s="184" t="str">
        <f t="shared" si="59"/>
        <v>D</v>
      </c>
      <c r="BC191" s="171"/>
      <c r="BD191" s="171"/>
    </row>
    <row r="192" spans="1:56">
      <c r="A192" s="173">
        <v>188</v>
      </c>
      <c r="B192" s="181">
        <f>'SD Data P5'!A190</f>
        <v>0</v>
      </c>
      <c r="C192" s="181">
        <f>'SD Data P5'!B190</f>
        <v>0</v>
      </c>
      <c r="D192" s="181">
        <f>'SD Data P5'!C190</f>
        <v>0</v>
      </c>
      <c r="E192" s="181">
        <f>'SD Data P5'!D190</f>
        <v>0</v>
      </c>
      <c r="F192" s="181">
        <f>'SD Data P5'!E190</f>
        <v>0</v>
      </c>
      <c r="G192" s="181">
        <f>'SD Data P5'!F190</f>
        <v>0</v>
      </c>
      <c r="H192" s="181">
        <f>'SD Data P5'!G190</f>
        <v>0</v>
      </c>
      <c r="I192" s="182">
        <f>'SD Data P5'!H190</f>
        <v>0</v>
      </c>
      <c r="J192" s="174"/>
      <c r="K192" s="174"/>
      <c r="L192" s="174"/>
      <c r="M192" s="183">
        <f t="shared" si="60"/>
        <v>0</v>
      </c>
      <c r="N192" s="174"/>
      <c r="O192" s="183">
        <f t="shared" si="61"/>
        <v>0</v>
      </c>
      <c r="P192" s="174"/>
      <c r="Q192" s="183">
        <f t="shared" si="62"/>
        <v>0</v>
      </c>
      <c r="R192" s="174"/>
      <c r="S192" s="174"/>
      <c r="T192" s="174"/>
      <c r="U192" s="183">
        <f t="shared" si="63"/>
        <v>0</v>
      </c>
      <c r="V192" s="174"/>
      <c r="W192" s="183">
        <f t="shared" si="64"/>
        <v>0</v>
      </c>
      <c r="X192" s="174"/>
      <c r="Y192" s="183">
        <f t="shared" si="65"/>
        <v>0</v>
      </c>
      <c r="Z192" s="170" t="s">
        <v>92</v>
      </c>
      <c r="AA192" s="175"/>
      <c r="AB192" s="175"/>
      <c r="AC192" s="175"/>
      <c r="AD192" s="183">
        <f t="shared" si="50"/>
        <v>0</v>
      </c>
      <c r="AE192" s="175"/>
      <c r="AF192" s="183">
        <f t="shared" si="51"/>
        <v>0</v>
      </c>
      <c r="AG192" s="175"/>
      <c r="AH192" s="183">
        <f t="shared" si="52"/>
        <v>0</v>
      </c>
      <c r="AI192" s="170" t="s">
        <v>93</v>
      </c>
      <c r="AJ192" s="168"/>
      <c r="AK192" s="168"/>
      <c r="AL192" s="168"/>
      <c r="AM192" s="183">
        <f t="shared" si="53"/>
        <v>0</v>
      </c>
      <c r="AN192" s="168"/>
      <c r="AO192" s="183">
        <f t="shared" si="54"/>
        <v>0</v>
      </c>
      <c r="AP192" s="168"/>
      <c r="AQ192" s="183">
        <f t="shared" si="55"/>
        <v>0</v>
      </c>
      <c r="AR192" s="176" t="s">
        <v>94</v>
      </c>
      <c r="AS192" s="168"/>
      <c r="AT192" s="168"/>
      <c r="AU192" s="168"/>
      <c r="AV192" s="184">
        <f t="shared" si="56"/>
        <v>0</v>
      </c>
      <c r="AW192" s="168"/>
      <c r="AX192" s="184">
        <f t="shared" si="57"/>
        <v>0</v>
      </c>
      <c r="AY192" s="168"/>
      <c r="AZ192" s="184">
        <f t="shared" si="58"/>
        <v>0</v>
      </c>
      <c r="BA192" s="168"/>
      <c r="BB192" s="184" t="str">
        <f t="shared" si="59"/>
        <v>D</v>
      </c>
      <c r="BC192" s="168"/>
      <c r="BD192" s="168"/>
    </row>
    <row r="193" spans="1:56">
      <c r="A193" s="173">
        <v>189</v>
      </c>
      <c r="B193" s="181">
        <f>'SD Data P5'!A191</f>
        <v>0</v>
      </c>
      <c r="C193" s="181">
        <f>'SD Data P5'!B191</f>
        <v>0</v>
      </c>
      <c r="D193" s="181">
        <f>'SD Data P5'!C191</f>
        <v>0</v>
      </c>
      <c r="E193" s="181">
        <f>'SD Data P5'!D191</f>
        <v>0</v>
      </c>
      <c r="F193" s="181">
        <f>'SD Data P5'!E191</f>
        <v>0</v>
      </c>
      <c r="G193" s="181">
        <f>'SD Data P5'!F191</f>
        <v>0</v>
      </c>
      <c r="H193" s="181">
        <f>'SD Data P5'!G191</f>
        <v>0</v>
      </c>
      <c r="I193" s="182">
        <f>'SD Data P5'!H191</f>
        <v>0</v>
      </c>
      <c r="J193" s="174"/>
      <c r="K193" s="174"/>
      <c r="L193" s="174"/>
      <c r="M193" s="183">
        <f t="shared" si="60"/>
        <v>0</v>
      </c>
      <c r="N193" s="174"/>
      <c r="O193" s="183">
        <f t="shared" si="61"/>
        <v>0</v>
      </c>
      <c r="P193" s="174"/>
      <c r="Q193" s="183">
        <f t="shared" si="62"/>
        <v>0</v>
      </c>
      <c r="R193" s="174"/>
      <c r="S193" s="174"/>
      <c r="T193" s="174"/>
      <c r="U193" s="183">
        <f t="shared" si="63"/>
        <v>0</v>
      </c>
      <c r="V193" s="174"/>
      <c r="W193" s="183">
        <f t="shared" si="64"/>
        <v>0</v>
      </c>
      <c r="X193" s="174"/>
      <c r="Y193" s="183">
        <f t="shared" si="65"/>
        <v>0</v>
      </c>
      <c r="Z193" s="170" t="s">
        <v>92</v>
      </c>
      <c r="AA193" s="171"/>
      <c r="AB193" s="171"/>
      <c r="AC193" s="171"/>
      <c r="AD193" s="183">
        <f t="shared" si="50"/>
        <v>0</v>
      </c>
      <c r="AE193" s="171"/>
      <c r="AF193" s="183">
        <f t="shared" si="51"/>
        <v>0</v>
      </c>
      <c r="AG193" s="171"/>
      <c r="AH193" s="183">
        <f t="shared" si="52"/>
        <v>0</v>
      </c>
      <c r="AI193" s="170" t="s">
        <v>93</v>
      </c>
      <c r="AJ193" s="171"/>
      <c r="AK193" s="171"/>
      <c r="AL193" s="171"/>
      <c r="AM193" s="183">
        <f t="shared" si="53"/>
        <v>0</v>
      </c>
      <c r="AN193" s="171"/>
      <c r="AO193" s="183">
        <f t="shared" si="54"/>
        <v>0</v>
      </c>
      <c r="AP193" s="171"/>
      <c r="AQ193" s="183">
        <f t="shared" si="55"/>
        <v>0</v>
      </c>
      <c r="AR193" s="176" t="s">
        <v>94</v>
      </c>
      <c r="AS193" s="171"/>
      <c r="AT193" s="171"/>
      <c r="AU193" s="171"/>
      <c r="AV193" s="184">
        <f t="shared" si="56"/>
        <v>0</v>
      </c>
      <c r="AW193" s="171"/>
      <c r="AX193" s="184">
        <f t="shared" si="57"/>
        <v>0</v>
      </c>
      <c r="AY193" s="171"/>
      <c r="AZ193" s="184">
        <f t="shared" si="58"/>
        <v>0</v>
      </c>
      <c r="BA193" s="171"/>
      <c r="BB193" s="184" t="str">
        <f t="shared" si="59"/>
        <v>D</v>
      </c>
      <c r="BC193" s="171"/>
      <c r="BD193" s="171"/>
    </row>
    <row r="194" spans="1:56">
      <c r="A194" s="173">
        <v>190</v>
      </c>
      <c r="B194" s="181">
        <f>'SD Data P5'!A192</f>
        <v>0</v>
      </c>
      <c r="C194" s="181">
        <f>'SD Data P5'!B192</f>
        <v>0</v>
      </c>
      <c r="D194" s="181">
        <f>'SD Data P5'!C192</f>
        <v>0</v>
      </c>
      <c r="E194" s="181">
        <f>'SD Data P5'!D192</f>
        <v>0</v>
      </c>
      <c r="F194" s="181">
        <f>'SD Data P5'!E192</f>
        <v>0</v>
      </c>
      <c r="G194" s="181">
        <f>'SD Data P5'!F192</f>
        <v>0</v>
      </c>
      <c r="H194" s="181">
        <f>'SD Data P5'!G192</f>
        <v>0</v>
      </c>
      <c r="I194" s="182">
        <f>'SD Data P5'!H192</f>
        <v>0</v>
      </c>
      <c r="J194" s="174"/>
      <c r="K194" s="174"/>
      <c r="L194" s="174"/>
      <c r="M194" s="183">
        <f t="shared" si="60"/>
        <v>0</v>
      </c>
      <c r="N194" s="174"/>
      <c r="O194" s="183">
        <f t="shared" si="61"/>
        <v>0</v>
      </c>
      <c r="P194" s="174"/>
      <c r="Q194" s="183">
        <f t="shared" si="62"/>
        <v>0</v>
      </c>
      <c r="R194" s="174"/>
      <c r="S194" s="174"/>
      <c r="T194" s="174"/>
      <c r="U194" s="183">
        <f t="shared" si="63"/>
        <v>0</v>
      </c>
      <c r="V194" s="174"/>
      <c r="W194" s="183">
        <f t="shared" si="64"/>
        <v>0</v>
      </c>
      <c r="X194" s="174"/>
      <c r="Y194" s="183">
        <f t="shared" si="65"/>
        <v>0</v>
      </c>
      <c r="Z194" s="170" t="s">
        <v>92</v>
      </c>
      <c r="AA194" s="175"/>
      <c r="AB194" s="175"/>
      <c r="AC194" s="175"/>
      <c r="AD194" s="183">
        <f t="shared" si="50"/>
        <v>0</v>
      </c>
      <c r="AE194" s="175"/>
      <c r="AF194" s="183">
        <f t="shared" si="51"/>
        <v>0</v>
      </c>
      <c r="AG194" s="175"/>
      <c r="AH194" s="183">
        <f t="shared" si="52"/>
        <v>0</v>
      </c>
      <c r="AI194" s="170" t="s">
        <v>93</v>
      </c>
      <c r="AJ194" s="168"/>
      <c r="AK194" s="168"/>
      <c r="AL194" s="168"/>
      <c r="AM194" s="183">
        <f t="shared" si="53"/>
        <v>0</v>
      </c>
      <c r="AN194" s="168"/>
      <c r="AO194" s="183">
        <f t="shared" si="54"/>
        <v>0</v>
      </c>
      <c r="AP194" s="168"/>
      <c r="AQ194" s="183">
        <f t="shared" si="55"/>
        <v>0</v>
      </c>
      <c r="AR194" s="176" t="s">
        <v>94</v>
      </c>
      <c r="AS194" s="168"/>
      <c r="AT194" s="168"/>
      <c r="AU194" s="168"/>
      <c r="AV194" s="184">
        <f t="shared" si="56"/>
        <v>0</v>
      </c>
      <c r="AW194" s="168"/>
      <c r="AX194" s="184">
        <f t="shared" si="57"/>
        <v>0</v>
      </c>
      <c r="AY194" s="168"/>
      <c r="AZ194" s="184">
        <f t="shared" si="58"/>
        <v>0</v>
      </c>
      <c r="BA194" s="168"/>
      <c r="BB194" s="184" t="str">
        <f t="shared" si="59"/>
        <v>D</v>
      </c>
      <c r="BC194" s="168"/>
      <c r="BD194" s="168"/>
    </row>
    <row r="195" spans="1:56">
      <c r="A195" s="173">
        <v>191</v>
      </c>
      <c r="B195" s="181">
        <f>'SD Data P5'!A193</f>
        <v>0</v>
      </c>
      <c r="C195" s="181">
        <f>'SD Data P5'!B193</f>
        <v>0</v>
      </c>
      <c r="D195" s="181">
        <f>'SD Data P5'!C193</f>
        <v>0</v>
      </c>
      <c r="E195" s="181">
        <f>'SD Data P5'!D193</f>
        <v>0</v>
      </c>
      <c r="F195" s="181">
        <f>'SD Data P5'!E193</f>
        <v>0</v>
      </c>
      <c r="G195" s="181">
        <f>'SD Data P5'!F193</f>
        <v>0</v>
      </c>
      <c r="H195" s="181">
        <f>'SD Data P5'!G193</f>
        <v>0</v>
      </c>
      <c r="I195" s="182">
        <f>'SD Data P5'!H193</f>
        <v>0</v>
      </c>
      <c r="J195" s="174"/>
      <c r="K195" s="174"/>
      <c r="L195" s="174"/>
      <c r="M195" s="183">
        <f t="shared" si="60"/>
        <v>0</v>
      </c>
      <c r="N195" s="174"/>
      <c r="O195" s="183">
        <f t="shared" si="61"/>
        <v>0</v>
      </c>
      <c r="P195" s="174"/>
      <c r="Q195" s="183">
        <f t="shared" si="62"/>
        <v>0</v>
      </c>
      <c r="R195" s="174"/>
      <c r="S195" s="174"/>
      <c r="T195" s="174"/>
      <c r="U195" s="183">
        <f t="shared" si="63"/>
        <v>0</v>
      </c>
      <c r="V195" s="174"/>
      <c r="W195" s="183">
        <f t="shared" si="64"/>
        <v>0</v>
      </c>
      <c r="X195" s="174"/>
      <c r="Y195" s="183">
        <f t="shared" si="65"/>
        <v>0</v>
      </c>
      <c r="Z195" s="170" t="s">
        <v>92</v>
      </c>
      <c r="AA195" s="171"/>
      <c r="AB195" s="171"/>
      <c r="AC195" s="171"/>
      <c r="AD195" s="183">
        <f t="shared" si="50"/>
        <v>0</v>
      </c>
      <c r="AE195" s="171"/>
      <c r="AF195" s="183">
        <f t="shared" si="51"/>
        <v>0</v>
      </c>
      <c r="AG195" s="171"/>
      <c r="AH195" s="183">
        <f t="shared" si="52"/>
        <v>0</v>
      </c>
      <c r="AI195" s="170" t="s">
        <v>93</v>
      </c>
      <c r="AJ195" s="171"/>
      <c r="AK195" s="171"/>
      <c r="AL195" s="171"/>
      <c r="AM195" s="183">
        <f t="shared" si="53"/>
        <v>0</v>
      </c>
      <c r="AN195" s="171"/>
      <c r="AO195" s="183">
        <f t="shared" si="54"/>
        <v>0</v>
      </c>
      <c r="AP195" s="171"/>
      <c r="AQ195" s="183">
        <f t="shared" si="55"/>
        <v>0</v>
      </c>
      <c r="AR195" s="176" t="s">
        <v>94</v>
      </c>
      <c r="AS195" s="171"/>
      <c r="AT195" s="171"/>
      <c r="AU195" s="171"/>
      <c r="AV195" s="184">
        <f t="shared" si="56"/>
        <v>0</v>
      </c>
      <c r="AW195" s="171"/>
      <c r="AX195" s="184">
        <f t="shared" si="57"/>
        <v>0</v>
      </c>
      <c r="AY195" s="171"/>
      <c r="AZ195" s="184">
        <f t="shared" si="58"/>
        <v>0</v>
      </c>
      <c r="BA195" s="171"/>
      <c r="BB195" s="184" t="str">
        <f t="shared" si="59"/>
        <v>D</v>
      </c>
      <c r="BC195" s="171"/>
      <c r="BD195" s="171"/>
    </row>
    <row r="196" spans="1:56">
      <c r="A196" s="173">
        <v>192</v>
      </c>
      <c r="B196" s="181">
        <f>'SD Data P5'!A194</f>
        <v>0</v>
      </c>
      <c r="C196" s="181">
        <f>'SD Data P5'!B194</f>
        <v>0</v>
      </c>
      <c r="D196" s="181">
        <f>'SD Data P5'!C194</f>
        <v>0</v>
      </c>
      <c r="E196" s="181">
        <f>'SD Data P5'!D194</f>
        <v>0</v>
      </c>
      <c r="F196" s="181">
        <f>'SD Data P5'!E194</f>
        <v>0</v>
      </c>
      <c r="G196" s="181">
        <f>'SD Data P5'!F194</f>
        <v>0</v>
      </c>
      <c r="H196" s="181">
        <f>'SD Data P5'!G194</f>
        <v>0</v>
      </c>
      <c r="I196" s="182">
        <f>'SD Data P5'!H194</f>
        <v>0</v>
      </c>
      <c r="J196" s="174"/>
      <c r="K196" s="174"/>
      <c r="L196" s="174"/>
      <c r="M196" s="183">
        <f t="shared" si="60"/>
        <v>0</v>
      </c>
      <c r="N196" s="174"/>
      <c r="O196" s="183">
        <f t="shared" si="61"/>
        <v>0</v>
      </c>
      <c r="P196" s="174"/>
      <c r="Q196" s="183">
        <f t="shared" si="62"/>
        <v>0</v>
      </c>
      <c r="R196" s="174"/>
      <c r="S196" s="174"/>
      <c r="T196" s="174"/>
      <c r="U196" s="183">
        <f t="shared" si="63"/>
        <v>0</v>
      </c>
      <c r="V196" s="174"/>
      <c r="W196" s="183">
        <f t="shared" si="64"/>
        <v>0</v>
      </c>
      <c r="X196" s="174"/>
      <c r="Y196" s="183">
        <f t="shared" si="65"/>
        <v>0</v>
      </c>
      <c r="Z196" s="170" t="s">
        <v>92</v>
      </c>
      <c r="AA196" s="175"/>
      <c r="AB196" s="175"/>
      <c r="AC196" s="175"/>
      <c r="AD196" s="183">
        <f t="shared" si="50"/>
        <v>0</v>
      </c>
      <c r="AE196" s="175"/>
      <c r="AF196" s="183">
        <f t="shared" si="51"/>
        <v>0</v>
      </c>
      <c r="AG196" s="175"/>
      <c r="AH196" s="183">
        <f t="shared" si="52"/>
        <v>0</v>
      </c>
      <c r="AI196" s="170" t="s">
        <v>93</v>
      </c>
      <c r="AJ196" s="168"/>
      <c r="AK196" s="168"/>
      <c r="AL196" s="168"/>
      <c r="AM196" s="183">
        <f t="shared" si="53"/>
        <v>0</v>
      </c>
      <c r="AN196" s="168"/>
      <c r="AO196" s="183">
        <f t="shared" si="54"/>
        <v>0</v>
      </c>
      <c r="AP196" s="168"/>
      <c r="AQ196" s="183">
        <f t="shared" si="55"/>
        <v>0</v>
      </c>
      <c r="AR196" s="176" t="s">
        <v>94</v>
      </c>
      <c r="AS196" s="168"/>
      <c r="AT196" s="168"/>
      <c r="AU196" s="168"/>
      <c r="AV196" s="184">
        <f t="shared" si="56"/>
        <v>0</v>
      </c>
      <c r="AW196" s="168"/>
      <c r="AX196" s="184">
        <f t="shared" si="57"/>
        <v>0</v>
      </c>
      <c r="AY196" s="168"/>
      <c r="AZ196" s="184">
        <f t="shared" si="58"/>
        <v>0</v>
      </c>
      <c r="BA196" s="168"/>
      <c r="BB196" s="184" t="str">
        <f t="shared" si="59"/>
        <v>D</v>
      </c>
      <c r="BC196" s="168"/>
      <c r="BD196" s="168"/>
    </row>
    <row r="197" spans="1:56">
      <c r="A197" s="173">
        <v>193</v>
      </c>
      <c r="B197" s="181">
        <f>'SD Data P5'!A195</f>
        <v>0</v>
      </c>
      <c r="C197" s="181">
        <f>'SD Data P5'!B195</f>
        <v>0</v>
      </c>
      <c r="D197" s="181">
        <f>'SD Data P5'!C195</f>
        <v>0</v>
      </c>
      <c r="E197" s="181">
        <f>'SD Data P5'!D195</f>
        <v>0</v>
      </c>
      <c r="F197" s="181">
        <f>'SD Data P5'!E195</f>
        <v>0</v>
      </c>
      <c r="G197" s="181">
        <f>'SD Data P5'!F195</f>
        <v>0</v>
      </c>
      <c r="H197" s="181">
        <f>'SD Data P5'!G195</f>
        <v>0</v>
      </c>
      <c r="I197" s="182">
        <f>'SD Data P5'!H195</f>
        <v>0</v>
      </c>
      <c r="J197" s="174"/>
      <c r="K197" s="174"/>
      <c r="L197" s="174"/>
      <c r="M197" s="183">
        <f t="shared" ref="M197:M204" si="66">ROUND(CEILING((SUM(J197:L197) * 20 / 30),1), 0)</f>
        <v>0</v>
      </c>
      <c r="N197" s="174"/>
      <c r="O197" s="183">
        <f t="shared" ref="O197:O204" si="67">ROUND(CEILING((N197*50/70),1),0)</f>
        <v>0</v>
      </c>
      <c r="P197" s="174"/>
      <c r="Q197" s="183">
        <f t="shared" ref="Q197:Q204" si="68">SUM(M197,O197,P197)</f>
        <v>0</v>
      </c>
      <c r="R197" s="174"/>
      <c r="S197" s="174"/>
      <c r="T197" s="174"/>
      <c r="U197" s="183">
        <f t="shared" ref="U197:U228" si="69">ROUND(CEILING((SUM(R197:T197) * 20 / 30),1), 0)</f>
        <v>0</v>
      </c>
      <c r="V197" s="174"/>
      <c r="W197" s="183">
        <f t="shared" ref="W197:W228" si="70">ROUND(CEILING((V197*50/70),1),0)</f>
        <v>0</v>
      </c>
      <c r="X197" s="174"/>
      <c r="Y197" s="183">
        <f t="shared" ref="Y197:Y228" si="71">SUM(U197,W197,X197)</f>
        <v>0</v>
      </c>
      <c r="Z197" s="170" t="s">
        <v>92</v>
      </c>
      <c r="AA197" s="171"/>
      <c r="AB197" s="171"/>
      <c r="AC197" s="171"/>
      <c r="AD197" s="183">
        <f t="shared" ref="AD197:AD204" si="72">ROUND(CEILING((SUM(AA197:AC197) * 20 / 30),1), 0)</f>
        <v>0</v>
      </c>
      <c r="AE197" s="171"/>
      <c r="AF197" s="183">
        <f t="shared" ref="AF197:AF204" si="73">ROUND(CEILING((AE197*50/70),1),0)</f>
        <v>0</v>
      </c>
      <c r="AG197" s="171"/>
      <c r="AH197" s="183">
        <f t="shared" ref="AH197:AH204" si="74">SUM(AD197,AF197,AG197)</f>
        <v>0</v>
      </c>
      <c r="AI197" s="170" t="s">
        <v>93</v>
      </c>
      <c r="AJ197" s="171"/>
      <c r="AK197" s="171"/>
      <c r="AL197" s="171"/>
      <c r="AM197" s="183">
        <f t="shared" ref="AM197:AM204" si="75">ROUND(CEILING((SUM(AJ197:AL197) * 20 / 30),1), 0)</f>
        <v>0</v>
      </c>
      <c r="AN197" s="171"/>
      <c r="AO197" s="183">
        <f t="shared" ref="AO197:AO204" si="76">ROUND(CEILING((AN197*50/70),1),0)</f>
        <v>0</v>
      </c>
      <c r="AP197" s="171"/>
      <c r="AQ197" s="183">
        <f t="shared" ref="AQ197:AQ204" si="77">SUM(AM197,AO197,AP197)</f>
        <v>0</v>
      </c>
      <c r="AR197" s="176" t="s">
        <v>94</v>
      </c>
      <c r="AS197" s="171"/>
      <c r="AT197" s="171"/>
      <c r="AU197" s="171"/>
      <c r="AV197" s="184">
        <f t="shared" ref="AV197:AV204" si="78">ROUND(CEILING((SUM(AS197:AU197) * 20 / 30),1), 0)</f>
        <v>0</v>
      </c>
      <c r="AW197" s="171"/>
      <c r="AX197" s="184">
        <f t="shared" ref="AX197:AX204" si="79">ROUND(CEILING((AW197*50/70),1),0)</f>
        <v>0</v>
      </c>
      <c r="AY197" s="171"/>
      <c r="AZ197" s="184">
        <f t="shared" ref="AZ197:AZ204" si="80">SUM(AV197,AX197,AY197)</f>
        <v>0</v>
      </c>
      <c r="BA197" s="171"/>
      <c r="BB197" s="184" t="str">
        <f t="shared" si="59"/>
        <v>D</v>
      </c>
      <c r="BC197" s="171"/>
      <c r="BD197" s="171"/>
    </row>
    <row r="198" spans="1:56">
      <c r="A198" s="173">
        <v>194</v>
      </c>
      <c r="B198" s="181">
        <f>'SD Data P5'!A196</f>
        <v>0</v>
      </c>
      <c r="C198" s="181">
        <f>'SD Data P5'!B196</f>
        <v>0</v>
      </c>
      <c r="D198" s="181">
        <f>'SD Data P5'!C196</f>
        <v>0</v>
      </c>
      <c r="E198" s="181">
        <f>'SD Data P5'!D196</f>
        <v>0</v>
      </c>
      <c r="F198" s="181">
        <f>'SD Data P5'!E196</f>
        <v>0</v>
      </c>
      <c r="G198" s="181">
        <f>'SD Data P5'!F196</f>
        <v>0</v>
      </c>
      <c r="H198" s="181">
        <f>'SD Data P5'!G196</f>
        <v>0</v>
      </c>
      <c r="I198" s="182">
        <f>'SD Data P5'!H196</f>
        <v>0</v>
      </c>
      <c r="J198" s="174"/>
      <c r="K198" s="174"/>
      <c r="L198" s="174"/>
      <c r="M198" s="183">
        <f t="shared" si="66"/>
        <v>0</v>
      </c>
      <c r="N198" s="174"/>
      <c r="O198" s="183">
        <f t="shared" si="67"/>
        <v>0</v>
      </c>
      <c r="P198" s="174"/>
      <c r="Q198" s="183">
        <f t="shared" si="68"/>
        <v>0</v>
      </c>
      <c r="R198" s="174"/>
      <c r="S198" s="174"/>
      <c r="T198" s="174"/>
      <c r="U198" s="183">
        <f t="shared" si="69"/>
        <v>0</v>
      </c>
      <c r="V198" s="174"/>
      <c r="W198" s="183">
        <f t="shared" si="70"/>
        <v>0</v>
      </c>
      <c r="X198" s="174"/>
      <c r="Y198" s="183">
        <f t="shared" si="71"/>
        <v>0</v>
      </c>
      <c r="Z198" s="170" t="s">
        <v>92</v>
      </c>
      <c r="AA198" s="175"/>
      <c r="AB198" s="175"/>
      <c r="AC198" s="175"/>
      <c r="AD198" s="183">
        <f t="shared" si="72"/>
        <v>0</v>
      </c>
      <c r="AE198" s="175"/>
      <c r="AF198" s="183">
        <f t="shared" si="73"/>
        <v>0</v>
      </c>
      <c r="AG198" s="175"/>
      <c r="AH198" s="183">
        <f t="shared" si="74"/>
        <v>0</v>
      </c>
      <c r="AI198" s="170" t="s">
        <v>93</v>
      </c>
      <c r="AJ198" s="168"/>
      <c r="AK198" s="168"/>
      <c r="AL198" s="168"/>
      <c r="AM198" s="183">
        <f t="shared" si="75"/>
        <v>0</v>
      </c>
      <c r="AN198" s="168"/>
      <c r="AO198" s="183">
        <f t="shared" si="76"/>
        <v>0</v>
      </c>
      <c r="AP198" s="168"/>
      <c r="AQ198" s="183">
        <f t="shared" si="77"/>
        <v>0</v>
      </c>
      <c r="AR198" s="176" t="s">
        <v>94</v>
      </c>
      <c r="AS198" s="168"/>
      <c r="AT198" s="168"/>
      <c r="AU198" s="168"/>
      <c r="AV198" s="184">
        <f t="shared" si="78"/>
        <v>0</v>
      </c>
      <c r="AW198" s="168"/>
      <c r="AX198" s="184">
        <f t="shared" si="79"/>
        <v>0</v>
      </c>
      <c r="AY198" s="168"/>
      <c r="AZ198" s="184">
        <f t="shared" si="80"/>
        <v>0</v>
      </c>
      <c r="BA198" s="168"/>
      <c r="BB198" s="184" t="str">
        <f t="shared" ref="BB198:BB204" si="81">IF(BA198&gt;=80,"A",IF(BA198&gt;=60,"B",IF(BA198&gt;=50,"C",IF(BA198&gt;=0,"D",IF(OR(BA198=0,BA198=""),"***")))))</f>
        <v>D</v>
      </c>
      <c r="BC198" s="168"/>
      <c r="BD198" s="168"/>
    </row>
    <row r="199" spans="1:56">
      <c r="A199" s="173">
        <v>195</v>
      </c>
      <c r="B199" s="181">
        <f>'SD Data P5'!A197</f>
        <v>0</v>
      </c>
      <c r="C199" s="181">
        <f>'SD Data P5'!B197</f>
        <v>0</v>
      </c>
      <c r="D199" s="181">
        <f>'SD Data P5'!C197</f>
        <v>0</v>
      </c>
      <c r="E199" s="181">
        <f>'SD Data P5'!D197</f>
        <v>0</v>
      </c>
      <c r="F199" s="181">
        <f>'SD Data P5'!E197</f>
        <v>0</v>
      </c>
      <c r="G199" s="181">
        <f>'SD Data P5'!F197</f>
        <v>0</v>
      </c>
      <c r="H199" s="181">
        <f>'SD Data P5'!G197</f>
        <v>0</v>
      </c>
      <c r="I199" s="182">
        <f>'SD Data P5'!H197</f>
        <v>0</v>
      </c>
      <c r="J199" s="174"/>
      <c r="K199" s="174"/>
      <c r="L199" s="174"/>
      <c r="M199" s="183">
        <f t="shared" si="66"/>
        <v>0</v>
      </c>
      <c r="N199" s="174"/>
      <c r="O199" s="183">
        <f t="shared" si="67"/>
        <v>0</v>
      </c>
      <c r="P199" s="174"/>
      <c r="Q199" s="183">
        <f t="shared" si="68"/>
        <v>0</v>
      </c>
      <c r="R199" s="174"/>
      <c r="S199" s="174"/>
      <c r="T199" s="174"/>
      <c r="U199" s="183">
        <f t="shared" si="69"/>
        <v>0</v>
      </c>
      <c r="V199" s="174"/>
      <c r="W199" s="183">
        <f t="shared" si="70"/>
        <v>0</v>
      </c>
      <c r="X199" s="174"/>
      <c r="Y199" s="183">
        <f t="shared" si="71"/>
        <v>0</v>
      </c>
      <c r="Z199" s="170" t="s">
        <v>92</v>
      </c>
      <c r="AA199" s="171"/>
      <c r="AB199" s="171"/>
      <c r="AC199" s="171"/>
      <c r="AD199" s="183">
        <f t="shared" si="72"/>
        <v>0</v>
      </c>
      <c r="AE199" s="171"/>
      <c r="AF199" s="183">
        <f t="shared" si="73"/>
        <v>0</v>
      </c>
      <c r="AG199" s="171"/>
      <c r="AH199" s="183">
        <f t="shared" si="74"/>
        <v>0</v>
      </c>
      <c r="AI199" s="170" t="s">
        <v>93</v>
      </c>
      <c r="AJ199" s="171"/>
      <c r="AK199" s="171"/>
      <c r="AL199" s="171"/>
      <c r="AM199" s="183">
        <f t="shared" si="75"/>
        <v>0</v>
      </c>
      <c r="AN199" s="171"/>
      <c r="AO199" s="183">
        <f t="shared" si="76"/>
        <v>0</v>
      </c>
      <c r="AP199" s="171"/>
      <c r="AQ199" s="183">
        <f t="shared" si="77"/>
        <v>0</v>
      </c>
      <c r="AR199" s="176" t="s">
        <v>94</v>
      </c>
      <c r="AS199" s="171"/>
      <c r="AT199" s="171"/>
      <c r="AU199" s="171"/>
      <c r="AV199" s="184">
        <f t="shared" si="78"/>
        <v>0</v>
      </c>
      <c r="AW199" s="171"/>
      <c r="AX199" s="184">
        <f t="shared" si="79"/>
        <v>0</v>
      </c>
      <c r="AY199" s="171"/>
      <c r="AZ199" s="184">
        <f t="shared" si="80"/>
        <v>0</v>
      </c>
      <c r="BA199" s="171"/>
      <c r="BB199" s="184" t="str">
        <f t="shared" si="81"/>
        <v>D</v>
      </c>
      <c r="BC199" s="171"/>
      <c r="BD199" s="171"/>
    </row>
    <row r="200" spans="1:56">
      <c r="A200" s="173">
        <v>196</v>
      </c>
      <c r="B200" s="181">
        <f>'SD Data P5'!A198</f>
        <v>0</v>
      </c>
      <c r="C200" s="181">
        <f>'SD Data P5'!B198</f>
        <v>0</v>
      </c>
      <c r="D200" s="181">
        <f>'SD Data P5'!C198</f>
        <v>0</v>
      </c>
      <c r="E200" s="181">
        <f>'SD Data P5'!D198</f>
        <v>0</v>
      </c>
      <c r="F200" s="181">
        <f>'SD Data P5'!E198</f>
        <v>0</v>
      </c>
      <c r="G200" s="181">
        <f>'SD Data P5'!F198</f>
        <v>0</v>
      </c>
      <c r="H200" s="181">
        <f>'SD Data P5'!G198</f>
        <v>0</v>
      </c>
      <c r="I200" s="182">
        <f>'SD Data P5'!H198</f>
        <v>0</v>
      </c>
      <c r="J200" s="174"/>
      <c r="K200" s="174"/>
      <c r="L200" s="174"/>
      <c r="M200" s="183">
        <f t="shared" si="66"/>
        <v>0</v>
      </c>
      <c r="N200" s="174"/>
      <c r="O200" s="183">
        <f t="shared" si="67"/>
        <v>0</v>
      </c>
      <c r="P200" s="174"/>
      <c r="Q200" s="183">
        <f t="shared" si="68"/>
        <v>0</v>
      </c>
      <c r="R200" s="174"/>
      <c r="S200" s="174"/>
      <c r="T200" s="174"/>
      <c r="U200" s="183">
        <f t="shared" si="69"/>
        <v>0</v>
      </c>
      <c r="V200" s="174"/>
      <c r="W200" s="183">
        <f t="shared" si="70"/>
        <v>0</v>
      </c>
      <c r="X200" s="174"/>
      <c r="Y200" s="183">
        <f t="shared" si="71"/>
        <v>0</v>
      </c>
      <c r="Z200" s="170" t="s">
        <v>92</v>
      </c>
      <c r="AA200" s="175"/>
      <c r="AB200" s="175"/>
      <c r="AC200" s="175"/>
      <c r="AD200" s="183">
        <f t="shared" si="72"/>
        <v>0</v>
      </c>
      <c r="AE200" s="175"/>
      <c r="AF200" s="183">
        <f t="shared" si="73"/>
        <v>0</v>
      </c>
      <c r="AG200" s="175"/>
      <c r="AH200" s="183">
        <f t="shared" si="74"/>
        <v>0</v>
      </c>
      <c r="AI200" s="170" t="s">
        <v>93</v>
      </c>
      <c r="AJ200" s="168"/>
      <c r="AK200" s="168"/>
      <c r="AL200" s="168"/>
      <c r="AM200" s="183">
        <f t="shared" si="75"/>
        <v>0</v>
      </c>
      <c r="AN200" s="168"/>
      <c r="AO200" s="183">
        <f t="shared" si="76"/>
        <v>0</v>
      </c>
      <c r="AP200" s="168"/>
      <c r="AQ200" s="183">
        <f t="shared" si="77"/>
        <v>0</v>
      </c>
      <c r="AR200" s="176" t="s">
        <v>94</v>
      </c>
      <c r="AS200" s="168"/>
      <c r="AT200" s="168"/>
      <c r="AU200" s="168"/>
      <c r="AV200" s="184">
        <f t="shared" si="78"/>
        <v>0</v>
      </c>
      <c r="AW200" s="168"/>
      <c r="AX200" s="184">
        <f t="shared" si="79"/>
        <v>0</v>
      </c>
      <c r="AY200" s="168"/>
      <c r="AZ200" s="184">
        <f t="shared" si="80"/>
        <v>0</v>
      </c>
      <c r="BA200" s="168"/>
      <c r="BB200" s="184" t="str">
        <f t="shared" si="81"/>
        <v>D</v>
      </c>
      <c r="BC200" s="168"/>
      <c r="BD200" s="168"/>
    </row>
    <row r="201" spans="1:56">
      <c r="A201" s="173">
        <v>197</v>
      </c>
      <c r="B201" s="181">
        <f>'SD Data P5'!A199</f>
        <v>0</v>
      </c>
      <c r="C201" s="181">
        <f>'SD Data P5'!B199</f>
        <v>0</v>
      </c>
      <c r="D201" s="181">
        <f>'SD Data P5'!C199</f>
        <v>0</v>
      </c>
      <c r="E201" s="181">
        <f>'SD Data P5'!D199</f>
        <v>0</v>
      </c>
      <c r="F201" s="181">
        <f>'SD Data P5'!E199</f>
        <v>0</v>
      </c>
      <c r="G201" s="181">
        <f>'SD Data P5'!F199</f>
        <v>0</v>
      </c>
      <c r="H201" s="181">
        <f>'SD Data P5'!G199</f>
        <v>0</v>
      </c>
      <c r="I201" s="182">
        <f>'SD Data P5'!H199</f>
        <v>0</v>
      </c>
      <c r="J201" s="174"/>
      <c r="K201" s="174"/>
      <c r="L201" s="174"/>
      <c r="M201" s="183">
        <f t="shared" si="66"/>
        <v>0</v>
      </c>
      <c r="N201" s="174"/>
      <c r="O201" s="183">
        <f t="shared" si="67"/>
        <v>0</v>
      </c>
      <c r="P201" s="174"/>
      <c r="Q201" s="183">
        <f t="shared" si="68"/>
        <v>0</v>
      </c>
      <c r="R201" s="174"/>
      <c r="S201" s="174"/>
      <c r="T201" s="174"/>
      <c r="U201" s="183">
        <f t="shared" si="69"/>
        <v>0</v>
      </c>
      <c r="V201" s="174"/>
      <c r="W201" s="183">
        <f t="shared" si="70"/>
        <v>0</v>
      </c>
      <c r="X201" s="174"/>
      <c r="Y201" s="183">
        <f t="shared" si="71"/>
        <v>0</v>
      </c>
      <c r="Z201" s="170" t="s">
        <v>92</v>
      </c>
      <c r="AA201" s="171"/>
      <c r="AB201" s="171"/>
      <c r="AC201" s="171"/>
      <c r="AD201" s="183">
        <f t="shared" si="72"/>
        <v>0</v>
      </c>
      <c r="AE201" s="171"/>
      <c r="AF201" s="183">
        <f t="shared" si="73"/>
        <v>0</v>
      </c>
      <c r="AG201" s="171"/>
      <c r="AH201" s="183">
        <f t="shared" si="74"/>
        <v>0</v>
      </c>
      <c r="AI201" s="170" t="s">
        <v>93</v>
      </c>
      <c r="AJ201" s="171"/>
      <c r="AK201" s="171"/>
      <c r="AL201" s="171"/>
      <c r="AM201" s="183">
        <f t="shared" si="75"/>
        <v>0</v>
      </c>
      <c r="AN201" s="171"/>
      <c r="AO201" s="183">
        <f t="shared" si="76"/>
        <v>0</v>
      </c>
      <c r="AP201" s="171"/>
      <c r="AQ201" s="183">
        <f t="shared" si="77"/>
        <v>0</v>
      </c>
      <c r="AR201" s="176" t="s">
        <v>94</v>
      </c>
      <c r="AS201" s="171"/>
      <c r="AT201" s="171"/>
      <c r="AU201" s="171"/>
      <c r="AV201" s="184">
        <f t="shared" si="78"/>
        <v>0</v>
      </c>
      <c r="AW201" s="171"/>
      <c r="AX201" s="184">
        <f t="shared" si="79"/>
        <v>0</v>
      </c>
      <c r="AY201" s="171"/>
      <c r="AZ201" s="184">
        <f t="shared" si="80"/>
        <v>0</v>
      </c>
      <c r="BA201" s="171"/>
      <c r="BB201" s="184" t="str">
        <f t="shared" si="81"/>
        <v>D</v>
      </c>
      <c r="BC201" s="171"/>
      <c r="BD201" s="171"/>
    </row>
    <row r="202" spans="1:56">
      <c r="A202" s="173">
        <v>198</v>
      </c>
      <c r="B202" s="181">
        <f>'SD Data P5'!A200</f>
        <v>0</v>
      </c>
      <c r="C202" s="181">
        <f>'SD Data P5'!B200</f>
        <v>0</v>
      </c>
      <c r="D202" s="181">
        <f>'SD Data P5'!C200</f>
        <v>0</v>
      </c>
      <c r="E202" s="181">
        <f>'SD Data P5'!D200</f>
        <v>0</v>
      </c>
      <c r="F202" s="181">
        <f>'SD Data P5'!E200</f>
        <v>0</v>
      </c>
      <c r="G202" s="181">
        <f>'SD Data P5'!F200</f>
        <v>0</v>
      </c>
      <c r="H202" s="181">
        <f>'SD Data P5'!G200</f>
        <v>0</v>
      </c>
      <c r="I202" s="182">
        <f>'SD Data P5'!H200</f>
        <v>0</v>
      </c>
      <c r="J202" s="174"/>
      <c r="K202" s="174"/>
      <c r="L202" s="174"/>
      <c r="M202" s="183">
        <f t="shared" si="66"/>
        <v>0</v>
      </c>
      <c r="N202" s="174"/>
      <c r="O202" s="183">
        <f t="shared" si="67"/>
        <v>0</v>
      </c>
      <c r="P202" s="174"/>
      <c r="Q202" s="183">
        <f t="shared" si="68"/>
        <v>0</v>
      </c>
      <c r="R202" s="174"/>
      <c r="S202" s="174"/>
      <c r="T202" s="174"/>
      <c r="U202" s="183">
        <f t="shared" si="69"/>
        <v>0</v>
      </c>
      <c r="V202" s="174"/>
      <c r="W202" s="183">
        <f t="shared" si="70"/>
        <v>0</v>
      </c>
      <c r="X202" s="174"/>
      <c r="Y202" s="183">
        <f t="shared" si="71"/>
        <v>0</v>
      </c>
      <c r="Z202" s="170" t="s">
        <v>92</v>
      </c>
      <c r="AA202" s="175"/>
      <c r="AB202" s="175"/>
      <c r="AC202" s="175"/>
      <c r="AD202" s="183">
        <f t="shared" si="72"/>
        <v>0</v>
      </c>
      <c r="AE202" s="175"/>
      <c r="AF202" s="183">
        <f t="shared" si="73"/>
        <v>0</v>
      </c>
      <c r="AG202" s="175"/>
      <c r="AH202" s="183">
        <f t="shared" si="74"/>
        <v>0</v>
      </c>
      <c r="AI202" s="170" t="s">
        <v>93</v>
      </c>
      <c r="AJ202" s="168"/>
      <c r="AK202" s="168"/>
      <c r="AL202" s="168"/>
      <c r="AM202" s="183">
        <f t="shared" si="75"/>
        <v>0</v>
      </c>
      <c r="AN202" s="168"/>
      <c r="AO202" s="183">
        <f t="shared" si="76"/>
        <v>0</v>
      </c>
      <c r="AP202" s="168"/>
      <c r="AQ202" s="183">
        <f t="shared" si="77"/>
        <v>0</v>
      </c>
      <c r="AR202" s="176" t="s">
        <v>94</v>
      </c>
      <c r="AS202" s="168"/>
      <c r="AT202" s="168"/>
      <c r="AU202" s="168"/>
      <c r="AV202" s="184">
        <f t="shared" si="78"/>
        <v>0</v>
      </c>
      <c r="AW202" s="168"/>
      <c r="AX202" s="184">
        <f t="shared" si="79"/>
        <v>0</v>
      </c>
      <c r="AY202" s="168"/>
      <c r="AZ202" s="184">
        <f t="shared" si="80"/>
        <v>0</v>
      </c>
      <c r="BA202" s="168"/>
      <c r="BB202" s="184" t="str">
        <f t="shared" si="81"/>
        <v>D</v>
      </c>
      <c r="BC202" s="168"/>
      <c r="BD202" s="168"/>
    </row>
    <row r="203" spans="1:56">
      <c r="A203" s="173">
        <v>199</v>
      </c>
      <c r="B203" s="181">
        <f>'SD Data P5'!A201</f>
        <v>0</v>
      </c>
      <c r="C203" s="181">
        <f>'SD Data P5'!B201</f>
        <v>0</v>
      </c>
      <c r="D203" s="181">
        <f>'SD Data P5'!C201</f>
        <v>0</v>
      </c>
      <c r="E203" s="181">
        <f>'SD Data P5'!D201</f>
        <v>0</v>
      </c>
      <c r="F203" s="181">
        <f>'SD Data P5'!E201</f>
        <v>0</v>
      </c>
      <c r="G203" s="181">
        <f>'SD Data P5'!F201</f>
        <v>0</v>
      </c>
      <c r="H203" s="181">
        <f>'SD Data P5'!G201</f>
        <v>0</v>
      </c>
      <c r="I203" s="182">
        <f>'SD Data P5'!H201</f>
        <v>0</v>
      </c>
      <c r="J203" s="174"/>
      <c r="K203" s="174"/>
      <c r="L203" s="174"/>
      <c r="M203" s="183">
        <f t="shared" si="66"/>
        <v>0</v>
      </c>
      <c r="N203" s="174"/>
      <c r="O203" s="183">
        <f t="shared" si="67"/>
        <v>0</v>
      </c>
      <c r="P203" s="174"/>
      <c r="Q203" s="183">
        <f t="shared" si="68"/>
        <v>0</v>
      </c>
      <c r="R203" s="174"/>
      <c r="S203" s="174"/>
      <c r="T203" s="174"/>
      <c r="U203" s="183">
        <f t="shared" si="69"/>
        <v>0</v>
      </c>
      <c r="V203" s="174"/>
      <c r="W203" s="183">
        <f t="shared" si="70"/>
        <v>0</v>
      </c>
      <c r="X203" s="174"/>
      <c r="Y203" s="183">
        <f t="shared" si="71"/>
        <v>0</v>
      </c>
      <c r="Z203" s="170" t="s">
        <v>92</v>
      </c>
      <c r="AA203" s="171"/>
      <c r="AB203" s="171"/>
      <c r="AC203" s="171"/>
      <c r="AD203" s="183">
        <f t="shared" si="72"/>
        <v>0</v>
      </c>
      <c r="AE203" s="171"/>
      <c r="AF203" s="183">
        <f t="shared" si="73"/>
        <v>0</v>
      </c>
      <c r="AG203" s="171"/>
      <c r="AH203" s="183">
        <f t="shared" si="74"/>
        <v>0</v>
      </c>
      <c r="AI203" s="170" t="s">
        <v>93</v>
      </c>
      <c r="AJ203" s="171"/>
      <c r="AK203" s="171"/>
      <c r="AL203" s="171"/>
      <c r="AM203" s="183">
        <f t="shared" si="75"/>
        <v>0</v>
      </c>
      <c r="AN203" s="171"/>
      <c r="AO203" s="183">
        <f t="shared" si="76"/>
        <v>0</v>
      </c>
      <c r="AP203" s="171"/>
      <c r="AQ203" s="183">
        <f t="shared" si="77"/>
        <v>0</v>
      </c>
      <c r="AR203" s="176" t="s">
        <v>94</v>
      </c>
      <c r="AS203" s="171"/>
      <c r="AT203" s="171"/>
      <c r="AU203" s="171"/>
      <c r="AV203" s="184">
        <f t="shared" si="78"/>
        <v>0</v>
      </c>
      <c r="AW203" s="171"/>
      <c r="AX203" s="184">
        <f t="shared" si="79"/>
        <v>0</v>
      </c>
      <c r="AY203" s="171"/>
      <c r="AZ203" s="184">
        <f t="shared" si="80"/>
        <v>0</v>
      </c>
      <c r="BA203" s="171"/>
      <c r="BB203" s="184" t="str">
        <f t="shared" si="81"/>
        <v>D</v>
      </c>
      <c r="BC203" s="171"/>
      <c r="BD203" s="171"/>
    </row>
    <row r="204" spans="1:56">
      <c r="A204" s="177">
        <v>200</v>
      </c>
      <c r="B204" s="181">
        <f>'SD Data P5'!A202</f>
        <v>0</v>
      </c>
      <c r="C204" s="181">
        <f>'SD Data P5'!B202</f>
        <v>0</v>
      </c>
      <c r="D204" s="181">
        <f>'SD Data P5'!C202</f>
        <v>0</v>
      </c>
      <c r="E204" s="181">
        <f>'SD Data P5'!D202</f>
        <v>0</v>
      </c>
      <c r="F204" s="181">
        <f>'SD Data P5'!E202</f>
        <v>0</v>
      </c>
      <c r="G204" s="181">
        <f>'SD Data P5'!F202</f>
        <v>0</v>
      </c>
      <c r="H204" s="181">
        <f>'SD Data P5'!G202</f>
        <v>0</v>
      </c>
      <c r="I204" s="182">
        <f>'SD Data P5'!H202</f>
        <v>0</v>
      </c>
      <c r="J204" s="178"/>
      <c r="K204" s="178"/>
      <c r="L204" s="178"/>
      <c r="M204" s="183">
        <f t="shared" si="66"/>
        <v>0</v>
      </c>
      <c r="N204" s="178"/>
      <c r="O204" s="183">
        <f t="shared" si="67"/>
        <v>0</v>
      </c>
      <c r="P204" s="178"/>
      <c r="Q204" s="183">
        <f t="shared" si="68"/>
        <v>0</v>
      </c>
      <c r="R204" s="178"/>
      <c r="S204" s="178"/>
      <c r="T204" s="178"/>
      <c r="U204" s="183">
        <f t="shared" si="69"/>
        <v>0</v>
      </c>
      <c r="V204" s="178"/>
      <c r="W204" s="183">
        <f t="shared" si="70"/>
        <v>0</v>
      </c>
      <c r="X204" s="178"/>
      <c r="Y204" s="183">
        <f t="shared" si="71"/>
        <v>0</v>
      </c>
      <c r="Z204" s="170" t="s">
        <v>92</v>
      </c>
      <c r="AA204" s="175"/>
      <c r="AB204" s="175"/>
      <c r="AC204" s="175"/>
      <c r="AD204" s="183">
        <f t="shared" si="72"/>
        <v>0</v>
      </c>
      <c r="AE204" s="175"/>
      <c r="AF204" s="183">
        <f t="shared" si="73"/>
        <v>0</v>
      </c>
      <c r="AG204" s="175"/>
      <c r="AH204" s="183">
        <f t="shared" si="74"/>
        <v>0</v>
      </c>
      <c r="AI204" s="170" t="s">
        <v>93</v>
      </c>
      <c r="AJ204" s="168"/>
      <c r="AK204" s="168"/>
      <c r="AL204" s="168"/>
      <c r="AM204" s="183">
        <f t="shared" si="75"/>
        <v>0</v>
      </c>
      <c r="AN204" s="168"/>
      <c r="AO204" s="183">
        <f t="shared" si="76"/>
        <v>0</v>
      </c>
      <c r="AP204" s="168"/>
      <c r="AQ204" s="183">
        <f t="shared" si="77"/>
        <v>0</v>
      </c>
      <c r="AR204" s="176" t="s">
        <v>94</v>
      </c>
      <c r="AS204" s="168"/>
      <c r="AT204" s="168"/>
      <c r="AU204" s="168"/>
      <c r="AV204" s="184">
        <f t="shared" si="78"/>
        <v>0</v>
      </c>
      <c r="AW204" s="168"/>
      <c r="AX204" s="184">
        <f t="shared" si="79"/>
        <v>0</v>
      </c>
      <c r="AY204" s="168"/>
      <c r="AZ204" s="184">
        <f t="shared" si="80"/>
        <v>0</v>
      </c>
      <c r="BA204" s="168"/>
      <c r="BB204" s="184" t="str">
        <f t="shared" si="81"/>
        <v>D</v>
      </c>
      <c r="BC204" s="168"/>
      <c r="BD204" s="168"/>
    </row>
  </sheetData>
  <sheetProtection password="CE26" sheet="1" objects="1" scenarios="1"/>
  <mergeCells count="13">
    <mergeCell ref="BC2:BD2"/>
    <mergeCell ref="AA2:AH2"/>
    <mergeCell ref="A4:I4"/>
    <mergeCell ref="A2:C2"/>
    <mergeCell ref="J2:Q2"/>
    <mergeCell ref="R2:Y2"/>
    <mergeCell ref="Z2:Z4"/>
    <mergeCell ref="AI2:AI4"/>
    <mergeCell ref="BA2:BB2"/>
    <mergeCell ref="AJ2:AQ2"/>
    <mergeCell ref="AS2:AZ2"/>
    <mergeCell ref="AR2:AR4"/>
    <mergeCell ref="G2:I2"/>
  </mergeCells>
  <dataValidations count="2">
    <dataValidation type="list" allowBlank="1" showInputMessage="1" showErrorMessage="1" sqref="E2">
      <formula1>stream</formula1>
    </dataValidation>
    <dataValidation type="list" allowBlank="1" showInputMessage="1" showErrorMessage="1" sqref="Z5:Z204 AA2:AH2 AI5:AI204 AJ2:AQ2 AR5:AR204 AS2:AZ2">
      <formula1>INDIRECT($E$2)</formula1>
    </dataValidation>
  </dataValidations>
  <hyperlinks>
    <hyperlink ref="G2" location="'How to Do'!A1" display="'How to Do'!A1"/>
  </hyperlinks>
  <pageMargins left="7.874015748031496E-2" right="7.874015748031496E-2" top="7.874015748031496E-2" bottom="7.874015748031496E-2" header="0" footer="0"/>
  <pageSetup paperSize="9" orientation="landscape" r:id="rId1"/>
  <ignoredErrors>
    <ignoredError sqref="N4" numberStoredAsText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4"/>
  <sheetViews>
    <sheetView view="pageBreakPreview" zoomScale="70" zoomScaleNormal="55" zoomScaleSheetLayoutView="70" workbookViewId="0">
      <pane ySplit="4" topLeftCell="A5" activePane="bottomLeft" state="frozen"/>
      <selection pane="bottomLeft" sqref="A1:Q1 C2:D2 J3:AC3 AH3 M4 Q4 U4 Y4 AC4:AD4 AH4:AK4 A5:AK204"/>
    </sheetView>
  </sheetViews>
  <sheetFormatPr defaultRowHeight="15"/>
  <cols>
    <col min="1" max="1" width="5" style="41" customWidth="1"/>
    <col min="2" max="2" width="7.140625" style="41" bestFit="1" customWidth="1"/>
    <col min="3" max="3" width="6.42578125" style="41" bestFit="1" customWidth="1"/>
    <col min="4" max="4" width="24.85546875" style="41" bestFit="1" customWidth="1"/>
    <col min="5" max="5" width="25.85546875" style="41" bestFit="1" customWidth="1"/>
    <col min="6" max="6" width="25.5703125" style="41" bestFit="1" customWidth="1"/>
    <col min="7" max="7" width="5.7109375" style="41" customWidth="1"/>
    <col min="8" max="8" width="6.42578125" style="41" customWidth="1"/>
    <col min="9" max="9" width="13.7109375" style="41" bestFit="1" customWidth="1"/>
    <col min="10" max="29" width="7.28515625" style="41" customWidth="1"/>
    <col min="30" max="30" width="6.5703125" style="41" customWidth="1"/>
    <col min="31" max="31" width="11" style="41" bestFit="1" customWidth="1"/>
    <col min="32" max="32" width="11.85546875" style="41" bestFit="1" customWidth="1"/>
    <col min="33" max="33" width="8.7109375" style="41" bestFit="1" customWidth="1"/>
    <col min="34" max="34" width="11" style="41" bestFit="1" customWidth="1"/>
    <col min="35" max="35" width="9.140625" style="41"/>
    <col min="36" max="36" width="11.85546875" style="41" bestFit="1" customWidth="1"/>
    <col min="37" max="37" width="15.42578125" style="41" bestFit="1" customWidth="1"/>
    <col min="38" max="16384" width="9.140625" style="41"/>
  </cols>
  <sheetData>
    <row r="1" spans="1:37" ht="21">
      <c r="A1" s="51" t="str">
        <f>'School Information'!B1</f>
        <v>GOVERNMENT SENIOR SECONDARY SCHOOL, ROOPPURA, BLOCK-KUCHAMAN CITY (NAGAUR)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21">
      <c r="A2" s="40" t="s">
        <v>30</v>
      </c>
      <c r="B2" s="39"/>
      <c r="C2" s="52" t="str">
        <f>'School Information'!B3</f>
        <v>11th</v>
      </c>
      <c r="D2" s="53" t="str">
        <f>'School Information'!B4</f>
        <v>Science</v>
      </c>
      <c r="E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ht="45">
      <c r="A3" s="42" t="s">
        <v>0</v>
      </c>
      <c r="B3" s="42" t="s">
        <v>164</v>
      </c>
      <c r="C3" s="42" t="s">
        <v>177</v>
      </c>
      <c r="D3" s="42" t="s">
        <v>5</v>
      </c>
      <c r="E3" s="42" t="s">
        <v>6</v>
      </c>
      <c r="F3" s="42" t="s">
        <v>7</v>
      </c>
      <c r="G3" s="43" t="s">
        <v>1</v>
      </c>
      <c r="H3" s="43" t="s">
        <v>2</v>
      </c>
      <c r="I3" s="42" t="s">
        <v>4</v>
      </c>
      <c r="J3" s="54" t="str">
        <f>'Enter Marks'!J2</f>
        <v>Hindi Compulsary</v>
      </c>
      <c r="K3" s="55"/>
      <c r="L3" s="55"/>
      <c r="M3" s="56"/>
      <c r="N3" s="54" t="str">
        <f>'Enter Marks'!R2</f>
        <v>English Compulsary</v>
      </c>
      <c r="O3" s="55"/>
      <c r="P3" s="55"/>
      <c r="Q3" s="56"/>
      <c r="R3" s="54" t="str">
        <f>'Enter Marks'!AA2</f>
        <v>History</v>
      </c>
      <c r="S3" s="55"/>
      <c r="T3" s="55"/>
      <c r="U3" s="56"/>
      <c r="V3" s="54" t="str">
        <f>'Enter Marks'!AJ2</f>
        <v>Political Science</v>
      </c>
      <c r="W3" s="55"/>
      <c r="X3" s="55"/>
      <c r="Y3" s="56"/>
      <c r="Z3" s="54" t="str">
        <f>'Enter Marks'!AS2</f>
        <v>Geography</v>
      </c>
      <c r="AA3" s="55"/>
      <c r="AB3" s="55"/>
      <c r="AC3" s="56"/>
      <c r="AD3" s="44" t="s">
        <v>37</v>
      </c>
      <c r="AE3" s="45" t="s">
        <v>38</v>
      </c>
      <c r="AF3" s="45" t="s">
        <v>39</v>
      </c>
      <c r="AG3" s="45" t="s">
        <v>40</v>
      </c>
      <c r="AH3" s="57" t="str">
        <f>'Enter Marks'!BA2</f>
        <v>Geevan Kaushal</v>
      </c>
      <c r="AI3" s="44" t="s">
        <v>47</v>
      </c>
      <c r="AJ3" s="44" t="s">
        <v>33</v>
      </c>
      <c r="AK3" s="44" t="s">
        <v>34</v>
      </c>
    </row>
    <row r="4" spans="1:37" ht="28.5" customHeight="1">
      <c r="A4" s="46"/>
      <c r="B4" s="46"/>
      <c r="C4" s="46"/>
      <c r="D4" s="46"/>
      <c r="E4" s="46"/>
      <c r="F4" s="46"/>
      <c r="G4" s="47"/>
      <c r="H4" s="47"/>
      <c r="I4" s="46"/>
      <c r="J4" s="48">
        <v>20</v>
      </c>
      <c r="K4" s="48">
        <v>50</v>
      </c>
      <c r="L4" s="49">
        <v>30</v>
      </c>
      <c r="M4" s="58">
        <f>SUM(J4:L4)</f>
        <v>100</v>
      </c>
      <c r="N4" s="48">
        <v>20</v>
      </c>
      <c r="O4" s="48">
        <v>50</v>
      </c>
      <c r="P4" s="49">
        <v>30</v>
      </c>
      <c r="Q4" s="58">
        <f>SUM(N4:P4)</f>
        <v>100</v>
      </c>
      <c r="R4" s="48">
        <v>20</v>
      </c>
      <c r="S4" s="48">
        <v>50</v>
      </c>
      <c r="T4" s="49">
        <v>30</v>
      </c>
      <c r="U4" s="58">
        <f>SUM(R4:T4)</f>
        <v>100</v>
      </c>
      <c r="V4" s="48">
        <v>20</v>
      </c>
      <c r="W4" s="48">
        <v>50</v>
      </c>
      <c r="X4" s="49">
        <v>30</v>
      </c>
      <c r="Y4" s="58">
        <f>SUM(V4:X4)</f>
        <v>100</v>
      </c>
      <c r="Z4" s="48">
        <v>20</v>
      </c>
      <c r="AA4" s="48">
        <v>50</v>
      </c>
      <c r="AB4" s="49">
        <v>30</v>
      </c>
      <c r="AC4" s="58">
        <f>SUM(Z4:AB4)</f>
        <v>100</v>
      </c>
      <c r="AD4" s="135">
        <f>SUM(M4,Q4,U4,Y4,AC4)</f>
        <v>500</v>
      </c>
      <c r="AE4" s="50"/>
      <c r="AF4" s="50"/>
      <c r="AG4" s="50"/>
      <c r="AH4" s="58">
        <f>'Enter Marks'!BA4</f>
        <v>100</v>
      </c>
      <c r="AI4" s="58" t="str">
        <f>'Enter Marks'!BB4</f>
        <v>ABCD</v>
      </c>
      <c r="AJ4" s="58">
        <f>'Enter Marks'!BC4</f>
        <v>400</v>
      </c>
      <c r="AK4" s="58">
        <f>'Enter Marks'!BD4</f>
        <v>300</v>
      </c>
    </row>
    <row r="5" spans="1:37" ht="15.75">
      <c r="A5" s="59">
        <f>Table4[[#This Row],[1]]</f>
        <v>1</v>
      </c>
      <c r="B5" s="59">
        <f>Table4[[#This Row],[OBC]]</f>
        <v>1101</v>
      </c>
      <c r="C5" s="59">
        <f>Table4[[#This Row],[Boy]]</f>
        <v>544</v>
      </c>
      <c r="D5" s="59" t="str">
        <f>Table4[[#This Row],[901]]</f>
        <v>Dhruvapratap Singh</v>
      </c>
      <c r="E5" s="59" t="str">
        <f>Table4[[#This Row],[532]]</f>
        <v>Naveen Singh</v>
      </c>
      <c r="F5" s="59" t="str">
        <f>Table4[[#This Row],[13-05-2005]]</f>
        <v>Sampat Kanwar</v>
      </c>
      <c r="G5" s="59" t="str">
        <f>Table4[[#This Row],[AMARCHAND]]</f>
        <v>GEN</v>
      </c>
      <c r="H5" s="59" t="str">
        <f>Table4[[#This Row],[KISHANA RAM KUMAWAT]]</f>
        <v>Boy</v>
      </c>
      <c r="I5" s="60">
        <f>Table4[[#This Row],[RADHA DEVI]]</f>
        <v>38218</v>
      </c>
      <c r="J5" s="61">
        <f>Table4[[#This Row],[Column6]]</f>
        <v>20</v>
      </c>
      <c r="K5" s="59">
        <f>Table4[[#This Row],[Column7]]</f>
        <v>36</v>
      </c>
      <c r="L5" s="59">
        <f>Table4[[#This Row],[Column8]]</f>
        <v>30</v>
      </c>
      <c r="M5" s="58">
        <f>SUM(J5:L5)</f>
        <v>86</v>
      </c>
      <c r="N5" s="61">
        <f>Table4[[#This Row],[Column9]]</f>
        <v>16</v>
      </c>
      <c r="O5" s="62">
        <f>Table4[[#This Row],[Column10]]</f>
        <v>29</v>
      </c>
      <c r="P5" s="62">
        <f>Table4[[#This Row],[Column11]]</f>
        <v>30</v>
      </c>
      <c r="Q5" s="58">
        <f>SUM(N5:P5)</f>
        <v>75</v>
      </c>
      <c r="R5" s="61">
        <f>'Enter Marks'!AD5</f>
        <v>16</v>
      </c>
      <c r="S5" s="62">
        <f>'Enter Marks'!AF5</f>
        <v>29</v>
      </c>
      <c r="T5" s="62">
        <f>'Enter Marks'!AG5</f>
        <v>30</v>
      </c>
      <c r="U5" s="58">
        <f>SUM(R5:T5)</f>
        <v>75</v>
      </c>
      <c r="V5" s="59">
        <f>'Enter Marks'!AM5</f>
        <v>16</v>
      </c>
      <c r="W5" s="59">
        <f>'Enter Marks'!AO5</f>
        <v>29</v>
      </c>
      <c r="X5" s="59">
        <f>'Enter Marks'!AP5</f>
        <v>30</v>
      </c>
      <c r="Y5" s="58">
        <f>SUM(V5:X5)</f>
        <v>75</v>
      </c>
      <c r="Z5" s="59">
        <f>'Enter Marks'!AV5</f>
        <v>16</v>
      </c>
      <c r="AA5" s="59">
        <f>'Enter Marks'!AX5</f>
        <v>29</v>
      </c>
      <c r="AB5" s="59">
        <f>'Enter Marks'!AY5</f>
        <v>30</v>
      </c>
      <c r="AC5" s="58">
        <f>SUM(Z5:AB5)</f>
        <v>75</v>
      </c>
      <c r="AD5" s="135">
        <f>SUM(M5,Q5,U5,Y5,AC5)</f>
        <v>386</v>
      </c>
      <c r="AE5" s="63">
        <f>AD5/$AD$4</f>
        <v>0.77200000000000002</v>
      </c>
      <c r="AF5" s="64" t="str">
        <f>IF(AD5&gt;=300,"I",IF(AD5&gt;=240,"II",IF(AD5&gt;=180,"III",IF(AD5&gt;0,"Promoted",IF(OR(AD5=0,AD5=""),"***")))))</f>
        <v>I</v>
      </c>
      <c r="AG5" s="65">
        <f t="shared" ref="AG5:AG68" si="0">IF(AD5=0,"NA",RANK(AD5,GT,0))</f>
        <v>1</v>
      </c>
      <c r="AH5" s="28">
        <f>'Enter Marks'!BA5</f>
        <v>50</v>
      </c>
      <c r="AI5" s="28" t="str">
        <f>IF(BA5&gt;=80,"A",IF(BA5&gt;=60,"B",IF(BA5&gt;=50,"C",IF(BA5&gt;=0,"D",IF(OR(BA5=0,BA5=""),"***")))))</f>
        <v>D</v>
      </c>
      <c r="AJ5" s="28">
        <f>'Enter Marks'!BC5</f>
        <v>300</v>
      </c>
      <c r="AK5" s="28">
        <f>'Enter Marks'!BD5</f>
        <v>200</v>
      </c>
    </row>
    <row r="6" spans="1:37" ht="15.75">
      <c r="A6" s="59">
        <f>Table4[[#This Row],[1]]</f>
        <v>2</v>
      </c>
      <c r="B6" s="59">
        <f>Table4[[#This Row],[OBC]]</f>
        <v>1102</v>
      </c>
      <c r="C6" s="59">
        <f>Table4[[#This Row],[Boy]]</f>
        <v>339</v>
      </c>
      <c r="D6" s="59" t="str">
        <f>Table4[[#This Row],[901]]</f>
        <v>DIVYA SHARMA</v>
      </c>
      <c r="E6" s="59" t="str">
        <f>Table4[[#This Row],[532]]</f>
        <v>LALIT SHARMA</v>
      </c>
      <c r="F6" s="59" t="str">
        <f>Table4[[#This Row],[13-05-2005]]</f>
        <v>AMBIKA</v>
      </c>
      <c r="G6" s="59" t="str">
        <f>Table4[[#This Row],[AMARCHAND]]</f>
        <v>OBC</v>
      </c>
      <c r="H6" s="59" t="str">
        <f>Table4[[#This Row],[KISHANA RAM KUMAWAT]]</f>
        <v>Girl</v>
      </c>
      <c r="I6" s="60">
        <f>Table4[[#This Row],[RADHA DEVI]]</f>
        <v>38409</v>
      </c>
      <c r="J6" s="61">
        <f>Table4[[#This Row],[Column6]]</f>
        <v>16</v>
      </c>
      <c r="K6" s="59">
        <f>Table4[[#This Row],[Column7]]</f>
        <v>33</v>
      </c>
      <c r="L6" s="59">
        <f>Table4[[#This Row],[Column8]]</f>
        <v>25</v>
      </c>
      <c r="M6" s="58">
        <f t="shared" ref="M6:M69" si="1">SUM(J6:L6)</f>
        <v>74</v>
      </c>
      <c r="N6" s="61">
        <f>Table4[[#This Row],[Column9]]</f>
        <v>14</v>
      </c>
      <c r="O6" s="62">
        <f>Table4[[#This Row],[Column10]]</f>
        <v>25</v>
      </c>
      <c r="P6" s="62">
        <f>Table4[[#This Row],[Column11]]</f>
        <v>15</v>
      </c>
      <c r="Q6" s="58">
        <f t="shared" ref="Q6:Q69" si="2">SUM(N6:P6)</f>
        <v>54</v>
      </c>
      <c r="R6" s="61">
        <f>'Enter Marks'!AD6</f>
        <v>20</v>
      </c>
      <c r="S6" s="62">
        <f>'Enter Marks'!AF6</f>
        <v>25</v>
      </c>
      <c r="T6" s="62">
        <f>'Enter Marks'!AG6</f>
        <v>15</v>
      </c>
      <c r="U6" s="58">
        <f t="shared" ref="U6:U69" si="3">SUM(R6:T6)</f>
        <v>60</v>
      </c>
      <c r="V6" s="59">
        <f>'Enter Marks'!AM6</f>
        <v>14</v>
      </c>
      <c r="W6" s="59">
        <f>'Enter Marks'!AO6</f>
        <v>30</v>
      </c>
      <c r="X6" s="59">
        <f>'Enter Marks'!AP6</f>
        <v>30</v>
      </c>
      <c r="Y6" s="58">
        <f t="shared" ref="Y6:Y69" si="4">SUM(V6:X6)</f>
        <v>74</v>
      </c>
      <c r="Z6" s="59">
        <f>'Enter Marks'!AV6</f>
        <v>14</v>
      </c>
      <c r="AA6" s="59">
        <f>'Enter Marks'!AX6</f>
        <v>25</v>
      </c>
      <c r="AB6" s="59">
        <f>'Enter Marks'!AY6</f>
        <v>25</v>
      </c>
      <c r="AC6" s="58">
        <f t="shared" ref="AC6:AC69" si="5">SUM(Z6:AB6)</f>
        <v>64</v>
      </c>
      <c r="AD6" s="135">
        <f t="shared" ref="AD6:AD69" si="6">SUM(M6,Q6,U6,Y6,AC6)</f>
        <v>326</v>
      </c>
      <c r="AE6" s="63">
        <f t="shared" ref="AE6:AE69" si="7">AD6/$AD$4</f>
        <v>0.65200000000000002</v>
      </c>
      <c r="AF6" s="64" t="str">
        <f t="shared" ref="AF6:AF69" si="8">IF(AD6&gt;=300,"I",IF(AD6&gt;=240,"II",IF(AD6&gt;=180,"III",IF(AD6&gt;0,"Promoted",IF(OR(AD6=0,AD6=""),"***")))))</f>
        <v>I</v>
      </c>
      <c r="AG6" s="65">
        <f t="shared" ref="AG6:AG69" si="9">IF(AD6=0,"NA",RANK(AD6,GT,0))</f>
        <v>5</v>
      </c>
      <c r="AH6" s="28">
        <f>'Enter Marks'!BA6</f>
        <v>60</v>
      </c>
      <c r="AI6" s="28" t="str">
        <f t="shared" ref="AI6:AI69" si="10">IF(BA6&gt;=80,"A",IF(BA6&gt;=60,"B",IF(BA6&gt;=50,"C",IF(BA6&gt;=0,"D",IF(OR(BA6=0,BA6=""),"***")))))</f>
        <v>D</v>
      </c>
      <c r="AJ6" s="28">
        <f>'Enter Marks'!BC6</f>
        <v>325</v>
      </c>
      <c r="AK6" s="28">
        <f>'Enter Marks'!BD6</f>
        <v>201</v>
      </c>
    </row>
    <row r="7" spans="1:37" ht="15.75">
      <c r="A7" s="59">
        <f>Table4[[#This Row],[1]]</f>
        <v>3</v>
      </c>
      <c r="B7" s="59">
        <f>Table4[[#This Row],[OBC]]</f>
        <v>1103</v>
      </c>
      <c r="C7" s="59">
        <f>Table4[[#This Row],[Boy]]</f>
        <v>519</v>
      </c>
      <c r="D7" s="59" t="str">
        <f>Table4[[#This Row],[901]]</f>
        <v>JITENDRA SINGH</v>
      </c>
      <c r="E7" s="59" t="str">
        <f>Table4[[#This Row],[532]]</f>
        <v>BAJRANG SINGH</v>
      </c>
      <c r="F7" s="59" t="str">
        <f>Table4[[#This Row],[13-05-2005]]</f>
        <v>SANTOSH KANWAR</v>
      </c>
      <c r="G7" s="59" t="str">
        <f>Table4[[#This Row],[AMARCHAND]]</f>
        <v>GEN</v>
      </c>
      <c r="H7" s="59" t="str">
        <f>Table4[[#This Row],[KISHANA RAM KUMAWAT]]</f>
        <v>Boy</v>
      </c>
      <c r="I7" s="60">
        <f>Table4[[#This Row],[RADHA DEVI]]</f>
        <v>37854</v>
      </c>
      <c r="J7" s="61">
        <f>Table4[[#This Row],[Column6]]</f>
        <v>11</v>
      </c>
      <c r="K7" s="59">
        <f>Table4[[#This Row],[Column7]]</f>
        <v>43</v>
      </c>
      <c r="L7" s="59">
        <f>Table4[[#This Row],[Column8]]</f>
        <v>24</v>
      </c>
      <c r="M7" s="58">
        <f t="shared" si="1"/>
        <v>78</v>
      </c>
      <c r="N7" s="61">
        <f>Table4[[#This Row],[Column9]]</f>
        <v>14</v>
      </c>
      <c r="O7" s="62">
        <f>Table4[[#This Row],[Column10]]</f>
        <v>29</v>
      </c>
      <c r="P7" s="62">
        <f>Table4[[#This Row],[Column11]]</f>
        <v>26</v>
      </c>
      <c r="Q7" s="58">
        <f t="shared" si="2"/>
        <v>69</v>
      </c>
      <c r="R7" s="61">
        <f>'Enter Marks'!AD7</f>
        <v>20</v>
      </c>
      <c r="S7" s="62">
        <f>'Enter Marks'!AF7</f>
        <v>19</v>
      </c>
      <c r="T7" s="62">
        <f>'Enter Marks'!AG7</f>
        <v>20</v>
      </c>
      <c r="U7" s="58">
        <f t="shared" si="3"/>
        <v>59</v>
      </c>
      <c r="V7" s="59">
        <f>'Enter Marks'!AM7</f>
        <v>14</v>
      </c>
      <c r="W7" s="59">
        <f>'Enter Marks'!AO7</f>
        <v>15</v>
      </c>
      <c r="X7" s="59">
        <f>'Enter Marks'!AP7</f>
        <v>30</v>
      </c>
      <c r="Y7" s="58">
        <f t="shared" si="4"/>
        <v>59</v>
      </c>
      <c r="Z7" s="59">
        <f>'Enter Marks'!AV7</f>
        <v>14</v>
      </c>
      <c r="AA7" s="59">
        <f>'Enter Marks'!AX7</f>
        <v>29</v>
      </c>
      <c r="AB7" s="59">
        <f>'Enter Marks'!AY7</f>
        <v>24</v>
      </c>
      <c r="AC7" s="58">
        <f t="shared" si="5"/>
        <v>67</v>
      </c>
      <c r="AD7" s="135">
        <f t="shared" si="6"/>
        <v>332</v>
      </c>
      <c r="AE7" s="63">
        <f t="shared" si="7"/>
        <v>0.66400000000000003</v>
      </c>
      <c r="AF7" s="64" t="str">
        <f t="shared" si="8"/>
        <v>I</v>
      </c>
      <c r="AG7" s="65">
        <f t="shared" si="9"/>
        <v>4</v>
      </c>
      <c r="AH7" s="28">
        <f>'Enter Marks'!BA7</f>
        <v>70</v>
      </c>
      <c r="AI7" s="28" t="str">
        <f t="shared" si="10"/>
        <v>D</v>
      </c>
      <c r="AJ7" s="28">
        <f>'Enter Marks'!BC7</f>
        <v>345</v>
      </c>
      <c r="AK7" s="28">
        <f>'Enter Marks'!BD7</f>
        <v>202</v>
      </c>
    </row>
    <row r="8" spans="1:37" ht="15.75">
      <c r="A8" s="59">
        <f>Table4[[#This Row],[1]]</f>
        <v>4</v>
      </c>
      <c r="B8" s="59">
        <f>Table4[[#This Row],[OBC]]</f>
        <v>1104</v>
      </c>
      <c r="C8" s="59">
        <f>Table4[[#This Row],[Boy]]</f>
        <v>542</v>
      </c>
      <c r="D8" s="59" t="str">
        <f>Table4[[#This Row],[901]]</f>
        <v>Kailash Kumawat</v>
      </c>
      <c r="E8" s="59" t="str">
        <f>Table4[[#This Row],[532]]</f>
        <v>Gopal Lal Kumawat</v>
      </c>
      <c r="F8" s="59" t="str">
        <f>Table4[[#This Row],[13-05-2005]]</f>
        <v>Sarju Devi</v>
      </c>
      <c r="G8" s="59" t="str">
        <f>Table4[[#This Row],[AMARCHAND]]</f>
        <v>OBC</v>
      </c>
      <c r="H8" s="59" t="str">
        <f>Table4[[#This Row],[KISHANA RAM KUMAWAT]]</f>
        <v>Boy</v>
      </c>
      <c r="I8" s="60">
        <f>Table4[[#This Row],[RADHA DEVI]]</f>
        <v>37645</v>
      </c>
      <c r="J8" s="61">
        <f>Table4[[#This Row],[Column6]]</f>
        <v>10</v>
      </c>
      <c r="K8" s="59">
        <f>Table4[[#This Row],[Column7]]</f>
        <v>24</v>
      </c>
      <c r="L8" s="59">
        <f>Table4[[#This Row],[Column8]]</f>
        <v>2</v>
      </c>
      <c r="M8" s="58">
        <f t="shared" si="1"/>
        <v>36</v>
      </c>
      <c r="N8" s="61">
        <f>Table4[[#This Row],[Column9]]</f>
        <v>7</v>
      </c>
      <c r="O8" s="62">
        <f>Table4[[#This Row],[Column10]]</f>
        <v>18</v>
      </c>
      <c r="P8" s="62">
        <f>Table4[[#This Row],[Column11]]</f>
        <v>28</v>
      </c>
      <c r="Q8" s="58">
        <f t="shared" si="2"/>
        <v>53</v>
      </c>
      <c r="R8" s="61">
        <f>'Enter Marks'!AD8</f>
        <v>20</v>
      </c>
      <c r="S8" s="62">
        <f>'Enter Marks'!AF8</f>
        <v>18</v>
      </c>
      <c r="T8" s="62">
        <f>'Enter Marks'!AG8</f>
        <v>25</v>
      </c>
      <c r="U8" s="58">
        <f t="shared" si="3"/>
        <v>63</v>
      </c>
      <c r="V8" s="59">
        <f>'Enter Marks'!AM8</f>
        <v>7</v>
      </c>
      <c r="W8" s="59">
        <f>'Enter Marks'!AO8</f>
        <v>11</v>
      </c>
      <c r="X8" s="59">
        <f>'Enter Marks'!AP8</f>
        <v>30</v>
      </c>
      <c r="Y8" s="58">
        <f t="shared" si="4"/>
        <v>48</v>
      </c>
      <c r="Z8" s="59">
        <f>'Enter Marks'!AV8</f>
        <v>7</v>
      </c>
      <c r="AA8" s="59">
        <f>'Enter Marks'!AX8</f>
        <v>18</v>
      </c>
      <c r="AB8" s="59">
        <f>'Enter Marks'!AY8</f>
        <v>23</v>
      </c>
      <c r="AC8" s="58">
        <f t="shared" si="5"/>
        <v>48</v>
      </c>
      <c r="AD8" s="135">
        <f t="shared" si="6"/>
        <v>248</v>
      </c>
      <c r="AE8" s="63">
        <f t="shared" si="7"/>
        <v>0.496</v>
      </c>
      <c r="AF8" s="64" t="str">
        <f t="shared" si="8"/>
        <v>II</v>
      </c>
      <c r="AG8" s="65">
        <f t="shared" si="9"/>
        <v>7</v>
      </c>
      <c r="AH8" s="28">
        <f>'Enter Marks'!BA8</f>
        <v>80</v>
      </c>
      <c r="AI8" s="28" t="str">
        <f t="shared" si="10"/>
        <v>D</v>
      </c>
      <c r="AJ8" s="28">
        <f>'Enter Marks'!BC8</f>
        <v>355</v>
      </c>
      <c r="AK8" s="28">
        <f>'Enter Marks'!BD8</f>
        <v>203</v>
      </c>
    </row>
    <row r="9" spans="1:37" ht="15.75">
      <c r="A9" s="59">
        <f>Table4[[#This Row],[1]]</f>
        <v>5</v>
      </c>
      <c r="B9" s="59">
        <f>Table4[[#This Row],[OBC]]</f>
        <v>1105</v>
      </c>
      <c r="C9" s="59">
        <f>Table4[[#This Row],[Boy]]</f>
        <v>293</v>
      </c>
      <c r="D9" s="59" t="str">
        <f>Table4[[#This Row],[901]]</f>
        <v>KIRAN MEGHWAL</v>
      </c>
      <c r="E9" s="59" t="str">
        <f>Table4[[#This Row],[532]]</f>
        <v>BABU LAL</v>
      </c>
      <c r="F9" s="59" t="str">
        <f>Table4[[#This Row],[13-05-2005]]</f>
        <v>GEETA DEVI</v>
      </c>
      <c r="G9" s="59" t="str">
        <f>Table4[[#This Row],[AMARCHAND]]</f>
        <v>SC</v>
      </c>
      <c r="H9" s="59" t="str">
        <f>Table4[[#This Row],[KISHANA RAM KUMAWAT]]</f>
        <v>Girl</v>
      </c>
      <c r="I9" s="60">
        <f>Table4[[#This Row],[RADHA DEVI]]</f>
        <v>38153</v>
      </c>
      <c r="J9" s="61">
        <f>Table4[[#This Row],[Column6]]</f>
        <v>11</v>
      </c>
      <c r="K9" s="59">
        <f>Table4[[#This Row],[Column7]]</f>
        <v>18</v>
      </c>
      <c r="L9" s="59">
        <f>Table4[[#This Row],[Column8]]</f>
        <v>22</v>
      </c>
      <c r="M9" s="58">
        <f t="shared" si="1"/>
        <v>51</v>
      </c>
      <c r="N9" s="61">
        <f>Table4[[#This Row],[Column9]]</f>
        <v>10</v>
      </c>
      <c r="O9" s="62">
        <f>Table4[[#This Row],[Column10]]</f>
        <v>19</v>
      </c>
      <c r="P9" s="62">
        <f>Table4[[#This Row],[Column11]]</f>
        <v>26</v>
      </c>
      <c r="Q9" s="58">
        <f t="shared" si="2"/>
        <v>55</v>
      </c>
      <c r="R9" s="61">
        <f>'Enter Marks'!AD9</f>
        <v>20</v>
      </c>
      <c r="S9" s="62">
        <f>'Enter Marks'!AF9</f>
        <v>9</v>
      </c>
      <c r="T9" s="62">
        <f>'Enter Marks'!AG9</f>
        <v>12</v>
      </c>
      <c r="U9" s="58">
        <f t="shared" si="3"/>
        <v>41</v>
      </c>
      <c r="V9" s="59">
        <f>'Enter Marks'!AM9</f>
        <v>10</v>
      </c>
      <c r="W9" s="59">
        <f>'Enter Marks'!AO9</f>
        <v>17</v>
      </c>
      <c r="X9" s="59">
        <f>'Enter Marks'!AP9</f>
        <v>30</v>
      </c>
      <c r="Y9" s="58">
        <f t="shared" si="4"/>
        <v>57</v>
      </c>
      <c r="Z9" s="59">
        <f>'Enter Marks'!AV9</f>
        <v>10</v>
      </c>
      <c r="AA9" s="59">
        <f>'Enter Marks'!AX9</f>
        <v>11</v>
      </c>
      <c r="AB9" s="59">
        <f>'Enter Marks'!AY9</f>
        <v>22</v>
      </c>
      <c r="AC9" s="58">
        <f t="shared" si="5"/>
        <v>43</v>
      </c>
      <c r="AD9" s="135">
        <f t="shared" si="6"/>
        <v>247</v>
      </c>
      <c r="AE9" s="63">
        <f t="shared" si="7"/>
        <v>0.49399999999999999</v>
      </c>
      <c r="AF9" s="64" t="str">
        <f t="shared" si="8"/>
        <v>II</v>
      </c>
      <c r="AG9" s="65">
        <f t="shared" si="9"/>
        <v>8</v>
      </c>
      <c r="AH9" s="28">
        <f>'Enter Marks'!BA9</f>
        <v>90</v>
      </c>
      <c r="AI9" s="28" t="str">
        <f t="shared" si="10"/>
        <v>D</v>
      </c>
      <c r="AJ9" s="28">
        <f>'Enter Marks'!BC9</f>
        <v>300</v>
      </c>
      <c r="AK9" s="28">
        <f>'Enter Marks'!BD9</f>
        <v>204</v>
      </c>
    </row>
    <row r="10" spans="1:37" ht="15.75">
      <c r="A10" s="59">
        <f>Table4[[#This Row],[1]]</f>
        <v>6</v>
      </c>
      <c r="B10" s="59">
        <f>Table4[[#This Row],[OBC]]</f>
        <v>1106</v>
      </c>
      <c r="C10" s="59">
        <f>Table4[[#This Row],[Boy]]</f>
        <v>376</v>
      </c>
      <c r="D10" s="59" t="str">
        <f>Table4[[#This Row],[901]]</f>
        <v>KOMAL KANWAR</v>
      </c>
      <c r="E10" s="59" t="str">
        <f>Table4[[#This Row],[532]]</f>
        <v>GOPAL SINGH</v>
      </c>
      <c r="F10" s="59" t="str">
        <f>Table4[[#This Row],[13-05-2005]]</f>
        <v>DURGA KANWAR</v>
      </c>
      <c r="G10" s="59" t="str">
        <f>Table4[[#This Row],[AMARCHAND]]</f>
        <v>GEN</v>
      </c>
      <c r="H10" s="59" t="str">
        <f>Table4[[#This Row],[KISHANA RAM KUMAWAT]]</f>
        <v>Girl</v>
      </c>
      <c r="I10" s="60">
        <f>Table4[[#This Row],[RADHA DEVI]]</f>
        <v>39006</v>
      </c>
      <c r="J10" s="61">
        <f>Table4[[#This Row],[Column6]]</f>
        <v>12</v>
      </c>
      <c r="K10" s="59">
        <f>Table4[[#This Row],[Column7]]</f>
        <v>47</v>
      </c>
      <c r="L10" s="59">
        <f>Table4[[#This Row],[Column8]]</f>
        <v>21</v>
      </c>
      <c r="M10" s="58">
        <f t="shared" si="1"/>
        <v>80</v>
      </c>
      <c r="N10" s="61">
        <f>Table4[[#This Row],[Column9]]</f>
        <v>16</v>
      </c>
      <c r="O10" s="62">
        <f>Table4[[#This Row],[Column10]]</f>
        <v>42</v>
      </c>
      <c r="P10" s="62">
        <f>Table4[[#This Row],[Column11]]</f>
        <v>24</v>
      </c>
      <c r="Q10" s="58">
        <f t="shared" si="2"/>
        <v>82</v>
      </c>
      <c r="R10" s="61">
        <f>'Enter Marks'!AD10</f>
        <v>20</v>
      </c>
      <c r="S10" s="62">
        <f>'Enter Marks'!AF10</f>
        <v>42</v>
      </c>
      <c r="T10" s="62">
        <f>'Enter Marks'!AG10</f>
        <v>19</v>
      </c>
      <c r="U10" s="58">
        <f t="shared" si="3"/>
        <v>81</v>
      </c>
      <c r="V10" s="59">
        <f>'Enter Marks'!AM10</f>
        <v>16</v>
      </c>
      <c r="W10" s="59">
        <f>'Enter Marks'!AO10</f>
        <v>11</v>
      </c>
      <c r="X10" s="59">
        <f>'Enter Marks'!AP10</f>
        <v>30</v>
      </c>
      <c r="Y10" s="58">
        <f t="shared" si="4"/>
        <v>57</v>
      </c>
      <c r="Z10" s="59">
        <f>'Enter Marks'!AV10</f>
        <v>16</v>
      </c>
      <c r="AA10" s="59">
        <f>'Enter Marks'!AX10</f>
        <v>12</v>
      </c>
      <c r="AB10" s="59">
        <f>'Enter Marks'!AY10</f>
        <v>21</v>
      </c>
      <c r="AC10" s="58">
        <f t="shared" si="5"/>
        <v>49</v>
      </c>
      <c r="AD10" s="135">
        <f t="shared" si="6"/>
        <v>349</v>
      </c>
      <c r="AE10" s="63">
        <f t="shared" si="7"/>
        <v>0.69799999999999995</v>
      </c>
      <c r="AF10" s="64" t="str">
        <f t="shared" si="8"/>
        <v>I</v>
      </c>
      <c r="AG10" s="65">
        <f t="shared" si="9"/>
        <v>3</v>
      </c>
      <c r="AH10" s="28">
        <f>'Enter Marks'!BA10</f>
        <v>40</v>
      </c>
      <c r="AI10" s="28" t="str">
        <f t="shared" si="10"/>
        <v>D</v>
      </c>
      <c r="AJ10" s="28">
        <f>'Enter Marks'!BC10</f>
        <v>300</v>
      </c>
      <c r="AK10" s="28">
        <f>'Enter Marks'!BD10</f>
        <v>205</v>
      </c>
    </row>
    <row r="11" spans="1:37" ht="15.75">
      <c r="A11" s="59">
        <f>Table4[[#This Row],[1]]</f>
        <v>7</v>
      </c>
      <c r="B11" s="59">
        <f>Table4[[#This Row],[OBC]]</f>
        <v>1107</v>
      </c>
      <c r="C11" s="59">
        <f>Table4[[#This Row],[Boy]]</f>
        <v>152</v>
      </c>
      <c r="D11" s="59" t="str">
        <f>Table4[[#This Row],[901]]</f>
        <v>LALITA KANWAR</v>
      </c>
      <c r="E11" s="59" t="str">
        <f>Table4[[#This Row],[532]]</f>
        <v>BAJRANG SINGH</v>
      </c>
      <c r="F11" s="59" t="str">
        <f>Table4[[#This Row],[13-05-2005]]</f>
        <v>CHAIN KANWAR</v>
      </c>
      <c r="G11" s="59" t="str">
        <f>Table4[[#This Row],[AMARCHAND]]</f>
        <v>OBC</v>
      </c>
      <c r="H11" s="59" t="str">
        <f>Table4[[#This Row],[KISHANA RAM KUMAWAT]]</f>
        <v>Girl</v>
      </c>
      <c r="I11" s="60">
        <f>Table4[[#This Row],[RADHA DEVI]]</f>
        <v>38175</v>
      </c>
      <c r="J11" s="61">
        <f>Table4[[#This Row],[Column6]]</f>
        <v>11</v>
      </c>
      <c r="K11" s="59">
        <f>Table4[[#This Row],[Column7]]</f>
        <v>35</v>
      </c>
      <c r="L11" s="59">
        <f>Table4[[#This Row],[Column8]]</f>
        <v>20</v>
      </c>
      <c r="M11" s="58">
        <f t="shared" si="1"/>
        <v>66</v>
      </c>
      <c r="N11" s="61">
        <f>Table4[[#This Row],[Column9]]</f>
        <v>11</v>
      </c>
      <c r="O11" s="62">
        <f>Table4[[#This Row],[Column10]]</f>
        <v>45</v>
      </c>
      <c r="P11" s="62">
        <f>Table4[[#This Row],[Column11]]</f>
        <v>23</v>
      </c>
      <c r="Q11" s="58">
        <f t="shared" si="2"/>
        <v>79</v>
      </c>
      <c r="R11" s="61">
        <f>'Enter Marks'!AD11</f>
        <v>20</v>
      </c>
      <c r="S11" s="62">
        <f>'Enter Marks'!AF11</f>
        <v>45</v>
      </c>
      <c r="T11" s="62">
        <f>'Enter Marks'!AG11</f>
        <v>18</v>
      </c>
      <c r="U11" s="58">
        <f t="shared" si="3"/>
        <v>83</v>
      </c>
      <c r="V11" s="59">
        <f>'Enter Marks'!AM11</f>
        <v>11</v>
      </c>
      <c r="W11" s="59">
        <f>'Enter Marks'!AO11</f>
        <v>18</v>
      </c>
      <c r="X11" s="59">
        <f>'Enter Marks'!AP11</f>
        <v>30</v>
      </c>
      <c r="Y11" s="58">
        <f t="shared" si="4"/>
        <v>59</v>
      </c>
      <c r="Z11" s="59">
        <f>'Enter Marks'!AV11</f>
        <v>11</v>
      </c>
      <c r="AA11" s="59">
        <f>'Enter Marks'!AX11</f>
        <v>42</v>
      </c>
      <c r="AB11" s="59">
        <f>'Enter Marks'!AY11</f>
        <v>20</v>
      </c>
      <c r="AC11" s="58">
        <f t="shared" si="5"/>
        <v>73</v>
      </c>
      <c r="AD11" s="135">
        <f t="shared" si="6"/>
        <v>360</v>
      </c>
      <c r="AE11" s="63">
        <f t="shared" si="7"/>
        <v>0.72</v>
      </c>
      <c r="AF11" s="64" t="str">
        <f t="shared" si="8"/>
        <v>I</v>
      </c>
      <c r="AG11" s="65">
        <f t="shared" si="9"/>
        <v>2</v>
      </c>
      <c r="AH11" s="28">
        <f>'Enter Marks'!BA11</f>
        <v>15</v>
      </c>
      <c r="AI11" s="28" t="str">
        <f t="shared" si="10"/>
        <v>D</v>
      </c>
      <c r="AJ11" s="28">
        <f>'Enter Marks'!BC11</f>
        <v>350</v>
      </c>
      <c r="AK11" s="28">
        <f>'Enter Marks'!BD11</f>
        <v>206</v>
      </c>
    </row>
    <row r="12" spans="1:37" ht="15.75">
      <c r="A12" s="59">
        <f>Table4[[#This Row],[1]]</f>
        <v>8</v>
      </c>
      <c r="B12" s="59">
        <f>Table4[[#This Row],[OBC]]</f>
        <v>1108</v>
      </c>
      <c r="C12" s="59">
        <f>Table4[[#This Row],[Boy]]</f>
        <v>153</v>
      </c>
      <c r="D12" s="59" t="str">
        <f>Table4[[#This Row],[901]]</f>
        <v>LAXITA RATHORE</v>
      </c>
      <c r="E12" s="59" t="str">
        <f>Table4[[#This Row],[532]]</f>
        <v>RAM SINGH</v>
      </c>
      <c r="F12" s="59" t="str">
        <f>Table4[[#This Row],[13-05-2005]]</f>
        <v>PREM KANWAR</v>
      </c>
      <c r="G12" s="59" t="str">
        <f>Table4[[#This Row],[AMARCHAND]]</f>
        <v>GEN</v>
      </c>
      <c r="H12" s="59" t="str">
        <f>Table4[[#This Row],[KISHANA RAM KUMAWAT]]</f>
        <v>Girl</v>
      </c>
      <c r="I12" s="60">
        <f>Table4[[#This Row],[RADHA DEVI]]</f>
        <v>38014</v>
      </c>
      <c r="J12" s="61">
        <f>Table4[[#This Row],[Column6]]</f>
        <v>13</v>
      </c>
      <c r="K12" s="59">
        <f>Table4[[#This Row],[Column7]]</f>
        <v>16</v>
      </c>
      <c r="L12" s="59">
        <f>Table4[[#This Row],[Column8]]</f>
        <v>18</v>
      </c>
      <c r="M12" s="58">
        <f t="shared" si="1"/>
        <v>47</v>
      </c>
      <c r="N12" s="61">
        <f>Table4[[#This Row],[Column9]]</f>
        <v>15</v>
      </c>
      <c r="O12" s="62">
        <f>Table4[[#This Row],[Column10]]</f>
        <v>25</v>
      </c>
      <c r="P12" s="62">
        <f>Table4[[#This Row],[Column11]]</f>
        <v>25</v>
      </c>
      <c r="Q12" s="58">
        <f t="shared" si="2"/>
        <v>65</v>
      </c>
      <c r="R12" s="61">
        <f>'Enter Marks'!AD12</f>
        <v>15</v>
      </c>
      <c r="S12" s="62">
        <f>'Enter Marks'!AF12</f>
        <v>11</v>
      </c>
      <c r="T12" s="62">
        <f>'Enter Marks'!AG12</f>
        <v>30</v>
      </c>
      <c r="U12" s="58">
        <f t="shared" si="3"/>
        <v>56</v>
      </c>
      <c r="V12" s="59">
        <f>'Enter Marks'!AM12</f>
        <v>15</v>
      </c>
      <c r="W12" s="59">
        <f>'Enter Marks'!AO12</f>
        <v>33</v>
      </c>
      <c r="X12" s="59">
        <f>'Enter Marks'!AP12</f>
        <v>20</v>
      </c>
      <c r="Y12" s="58">
        <f t="shared" si="4"/>
        <v>68</v>
      </c>
      <c r="Z12" s="59">
        <f>'Enter Marks'!AV12</f>
        <v>15</v>
      </c>
      <c r="AA12" s="59">
        <f>'Enter Marks'!AX12</f>
        <v>18</v>
      </c>
      <c r="AB12" s="59">
        <f>'Enter Marks'!AY12</f>
        <v>25</v>
      </c>
      <c r="AC12" s="58">
        <f t="shared" si="5"/>
        <v>58</v>
      </c>
      <c r="AD12" s="135">
        <f t="shared" si="6"/>
        <v>294</v>
      </c>
      <c r="AE12" s="63">
        <f t="shared" si="7"/>
        <v>0.58799999999999997</v>
      </c>
      <c r="AF12" s="64" t="str">
        <f t="shared" si="8"/>
        <v>II</v>
      </c>
      <c r="AG12" s="65">
        <f t="shared" si="9"/>
        <v>6</v>
      </c>
      <c r="AH12" s="28">
        <f>'Enter Marks'!BA12</f>
        <v>20</v>
      </c>
      <c r="AI12" s="28" t="str">
        <f t="shared" si="10"/>
        <v>D</v>
      </c>
      <c r="AJ12" s="28">
        <f>'Enter Marks'!BC12</f>
        <v>325</v>
      </c>
      <c r="AK12" s="28">
        <f>'Enter Marks'!BD12</f>
        <v>207</v>
      </c>
    </row>
    <row r="13" spans="1:37" ht="15.75">
      <c r="A13" s="59">
        <f>Table4[[#This Row],[1]]</f>
        <v>9</v>
      </c>
      <c r="B13" s="59">
        <f>Table4[[#This Row],[OBC]]</f>
        <v>1109</v>
      </c>
      <c r="C13" s="59">
        <f>Table4[[#This Row],[Boy]]</f>
        <v>335</v>
      </c>
      <c r="D13" s="59" t="str">
        <f>Table4[[#This Row],[901]]</f>
        <v>MANISH SWAMI</v>
      </c>
      <c r="E13" s="59" t="str">
        <f>Table4[[#This Row],[532]]</f>
        <v>PRAHLAD SWAMI</v>
      </c>
      <c r="F13" s="59" t="str">
        <f>Table4[[#This Row],[13-05-2005]]</f>
        <v>SUMAN SWAMI</v>
      </c>
      <c r="G13" s="59" t="str">
        <f>Table4[[#This Row],[AMARCHAND]]</f>
        <v>OBC</v>
      </c>
      <c r="H13" s="59" t="str">
        <f>Table4[[#This Row],[KISHANA RAM KUMAWAT]]</f>
        <v>Boy</v>
      </c>
      <c r="I13" s="60">
        <f>Table4[[#This Row],[RADHA DEVI]]</f>
        <v>38565</v>
      </c>
      <c r="J13" s="61">
        <f>Table4[[#This Row],[Column6]]</f>
        <v>18</v>
      </c>
      <c r="K13" s="59">
        <f>Table4[[#This Row],[Column7]]</f>
        <v>11</v>
      </c>
      <c r="L13" s="59">
        <f>Table4[[#This Row],[Column8]]</f>
        <v>15</v>
      </c>
      <c r="M13" s="58">
        <f t="shared" si="1"/>
        <v>44</v>
      </c>
      <c r="N13" s="61">
        <f>Table4[[#This Row],[Column9]]</f>
        <v>10</v>
      </c>
      <c r="O13" s="62">
        <f>Table4[[#This Row],[Column10]]</f>
        <v>11</v>
      </c>
      <c r="P13" s="62">
        <f>Table4[[#This Row],[Column11]]</f>
        <v>15</v>
      </c>
      <c r="Q13" s="58">
        <f t="shared" si="2"/>
        <v>36</v>
      </c>
      <c r="R13" s="61">
        <f>'Enter Marks'!AD13</f>
        <v>10</v>
      </c>
      <c r="S13" s="62">
        <f>'Enter Marks'!AF13</f>
        <v>15</v>
      </c>
      <c r="T13" s="62">
        <f>'Enter Marks'!AG13</f>
        <v>20</v>
      </c>
      <c r="U13" s="58">
        <f t="shared" si="3"/>
        <v>45</v>
      </c>
      <c r="V13" s="59">
        <f>'Enter Marks'!AM13</f>
        <v>10</v>
      </c>
      <c r="W13" s="59">
        <f>'Enter Marks'!AO13</f>
        <v>18</v>
      </c>
      <c r="X13" s="59">
        <f>'Enter Marks'!AP13</f>
        <v>18</v>
      </c>
      <c r="Y13" s="58">
        <f t="shared" si="4"/>
        <v>46</v>
      </c>
      <c r="Z13" s="59">
        <f>'Enter Marks'!AV13</f>
        <v>10</v>
      </c>
      <c r="AA13" s="59">
        <f>'Enter Marks'!AX13</f>
        <v>22</v>
      </c>
      <c r="AB13" s="59">
        <f>'Enter Marks'!AY13</f>
        <v>30</v>
      </c>
      <c r="AC13" s="58">
        <f t="shared" si="5"/>
        <v>62</v>
      </c>
      <c r="AD13" s="135">
        <f t="shared" si="6"/>
        <v>233</v>
      </c>
      <c r="AE13" s="63">
        <f t="shared" si="7"/>
        <v>0.46600000000000003</v>
      </c>
      <c r="AF13" s="64" t="str">
        <f t="shared" si="8"/>
        <v>III</v>
      </c>
      <c r="AG13" s="65">
        <f t="shared" si="9"/>
        <v>9</v>
      </c>
      <c r="AH13" s="28">
        <f>'Enter Marks'!BA13</f>
        <v>78</v>
      </c>
      <c r="AI13" s="28" t="str">
        <f t="shared" si="10"/>
        <v>D</v>
      </c>
      <c r="AJ13" s="28">
        <f>'Enter Marks'!BC13</f>
        <v>300</v>
      </c>
      <c r="AK13" s="28">
        <f>'Enter Marks'!BD13</f>
        <v>208</v>
      </c>
    </row>
    <row r="14" spans="1:37" ht="15.75">
      <c r="A14" s="59">
        <f>Table4[[#This Row],[1]]</f>
        <v>10</v>
      </c>
      <c r="B14" s="59">
        <f>Table4[[#This Row],[OBC]]</f>
        <v>1110</v>
      </c>
      <c r="C14" s="59">
        <f>Table4[[#This Row],[Boy]]</f>
        <v>174</v>
      </c>
      <c r="D14" s="59" t="str">
        <f>Table4[[#This Row],[901]]</f>
        <v>MOOMAL RATHORE</v>
      </c>
      <c r="E14" s="59" t="str">
        <f>Table4[[#This Row],[532]]</f>
        <v>SHIMBHU SINGH</v>
      </c>
      <c r="F14" s="59" t="str">
        <f>Table4[[#This Row],[13-05-2005]]</f>
        <v>SUMAN KANWAR</v>
      </c>
      <c r="G14" s="59" t="str">
        <f>Table4[[#This Row],[AMARCHAND]]</f>
        <v>GEN</v>
      </c>
      <c r="H14" s="59" t="str">
        <f>Table4[[#This Row],[KISHANA RAM KUMAWAT]]</f>
        <v>Girl</v>
      </c>
      <c r="I14" s="60">
        <f>Table4[[#This Row],[RADHA DEVI]]</f>
        <v>38362</v>
      </c>
      <c r="J14" s="61">
        <f>Table4[[#This Row],[Column6]]</f>
        <v>0</v>
      </c>
      <c r="K14" s="59">
        <f>Table4[[#This Row],[Column7]]</f>
        <v>0</v>
      </c>
      <c r="L14" s="59">
        <f>Table4[[#This Row],[Column8]]</f>
        <v>0</v>
      </c>
      <c r="M14" s="58">
        <f t="shared" si="1"/>
        <v>0</v>
      </c>
      <c r="N14" s="61">
        <f>Table4[[#This Row],[Column9]]</f>
        <v>0</v>
      </c>
      <c r="O14" s="62">
        <f>Table4[[#This Row],[Column10]]</f>
        <v>0</v>
      </c>
      <c r="P14" s="62">
        <f>Table4[[#This Row],[Column11]]</f>
        <v>0</v>
      </c>
      <c r="Q14" s="58">
        <f t="shared" si="2"/>
        <v>0</v>
      </c>
      <c r="R14" s="61">
        <f>'Enter Marks'!AD14</f>
        <v>0</v>
      </c>
      <c r="S14" s="62">
        <f>'Enter Marks'!AF14</f>
        <v>0</v>
      </c>
      <c r="T14" s="62">
        <f>'Enter Marks'!AG14</f>
        <v>0</v>
      </c>
      <c r="U14" s="58">
        <f t="shared" si="3"/>
        <v>0</v>
      </c>
      <c r="V14" s="59">
        <f>'Enter Marks'!AM14</f>
        <v>0</v>
      </c>
      <c r="W14" s="59">
        <f>'Enter Marks'!AO14</f>
        <v>0</v>
      </c>
      <c r="X14" s="59">
        <f>'Enter Marks'!AP14</f>
        <v>0</v>
      </c>
      <c r="Y14" s="58">
        <f t="shared" si="4"/>
        <v>0</v>
      </c>
      <c r="Z14" s="59">
        <f>'Enter Marks'!AV14</f>
        <v>0</v>
      </c>
      <c r="AA14" s="59">
        <f>'Enter Marks'!AX14</f>
        <v>0</v>
      </c>
      <c r="AB14" s="59">
        <f>'Enter Marks'!AY14</f>
        <v>0</v>
      </c>
      <c r="AC14" s="58">
        <f t="shared" si="5"/>
        <v>0</v>
      </c>
      <c r="AD14" s="135">
        <f t="shared" si="6"/>
        <v>0</v>
      </c>
      <c r="AE14" s="63">
        <f t="shared" si="7"/>
        <v>0</v>
      </c>
      <c r="AF14" s="64" t="str">
        <f t="shared" si="8"/>
        <v>***</v>
      </c>
      <c r="AG14" s="65" t="str">
        <f t="shared" si="9"/>
        <v>NA</v>
      </c>
      <c r="AH14" s="28">
        <f>'Enter Marks'!BA14</f>
        <v>0</v>
      </c>
      <c r="AI14" s="28" t="str">
        <f t="shared" si="10"/>
        <v>D</v>
      </c>
      <c r="AJ14" s="28">
        <f>'Enter Marks'!BC14</f>
        <v>0</v>
      </c>
      <c r="AK14" s="28">
        <f>'Enter Marks'!BD14</f>
        <v>0</v>
      </c>
    </row>
    <row r="15" spans="1:37" ht="15.75">
      <c r="A15" s="59">
        <f>Table4[[#This Row],[1]]</f>
        <v>11</v>
      </c>
      <c r="B15" s="59">
        <f>Table4[[#This Row],[OBC]]</f>
        <v>1111</v>
      </c>
      <c r="C15" s="59">
        <f>Table4[[#This Row],[Boy]]</f>
        <v>358</v>
      </c>
      <c r="D15" s="59" t="str">
        <f>Table4[[#This Row],[901]]</f>
        <v>MUKESH JANGID</v>
      </c>
      <c r="E15" s="59" t="str">
        <f>Table4[[#This Row],[532]]</f>
        <v>RADHESHYAM JANGID</v>
      </c>
      <c r="F15" s="59" t="str">
        <f>Table4[[#This Row],[13-05-2005]]</f>
        <v>MANOHARI DEVI</v>
      </c>
      <c r="G15" s="59" t="str">
        <f>Table4[[#This Row],[AMARCHAND]]</f>
        <v>OBC</v>
      </c>
      <c r="H15" s="59" t="str">
        <f>Table4[[#This Row],[KISHANA RAM KUMAWAT]]</f>
        <v>Boy</v>
      </c>
      <c r="I15" s="60">
        <f>Table4[[#This Row],[RADHA DEVI]]</f>
        <v>37980</v>
      </c>
      <c r="J15" s="61">
        <f>Table4[[#This Row],[Column6]]</f>
        <v>0</v>
      </c>
      <c r="K15" s="59">
        <f>Table4[[#This Row],[Column7]]</f>
        <v>0</v>
      </c>
      <c r="L15" s="59">
        <f>Table4[[#This Row],[Column8]]</f>
        <v>0</v>
      </c>
      <c r="M15" s="58">
        <f t="shared" si="1"/>
        <v>0</v>
      </c>
      <c r="N15" s="61">
        <f>Table4[[#This Row],[Column9]]</f>
        <v>0</v>
      </c>
      <c r="O15" s="62">
        <f>Table4[[#This Row],[Column10]]</f>
        <v>0</v>
      </c>
      <c r="P15" s="62">
        <f>Table4[[#This Row],[Column11]]</f>
        <v>0</v>
      </c>
      <c r="Q15" s="58">
        <f t="shared" si="2"/>
        <v>0</v>
      </c>
      <c r="R15" s="61">
        <f>'Enter Marks'!AD15</f>
        <v>0</v>
      </c>
      <c r="S15" s="62">
        <f>'Enter Marks'!AF15</f>
        <v>0</v>
      </c>
      <c r="T15" s="62">
        <f>'Enter Marks'!AG15</f>
        <v>0</v>
      </c>
      <c r="U15" s="58">
        <f t="shared" si="3"/>
        <v>0</v>
      </c>
      <c r="V15" s="59">
        <f>'Enter Marks'!AM15</f>
        <v>0</v>
      </c>
      <c r="W15" s="59">
        <f>'Enter Marks'!AO15</f>
        <v>0</v>
      </c>
      <c r="X15" s="59">
        <f>'Enter Marks'!AP15</f>
        <v>0</v>
      </c>
      <c r="Y15" s="58">
        <f t="shared" si="4"/>
        <v>0</v>
      </c>
      <c r="Z15" s="59">
        <f>'Enter Marks'!AV15</f>
        <v>0</v>
      </c>
      <c r="AA15" s="59">
        <f>'Enter Marks'!AX15</f>
        <v>0</v>
      </c>
      <c r="AB15" s="59">
        <f>'Enter Marks'!AY15</f>
        <v>0</v>
      </c>
      <c r="AC15" s="58">
        <f t="shared" si="5"/>
        <v>0</v>
      </c>
      <c r="AD15" s="135">
        <f t="shared" si="6"/>
        <v>0</v>
      </c>
      <c r="AE15" s="63">
        <f t="shared" si="7"/>
        <v>0</v>
      </c>
      <c r="AF15" s="64" t="str">
        <f t="shared" si="8"/>
        <v>***</v>
      </c>
      <c r="AG15" s="65" t="str">
        <f t="shared" si="9"/>
        <v>NA</v>
      </c>
      <c r="AH15" s="28">
        <f>'Enter Marks'!BA15</f>
        <v>0</v>
      </c>
      <c r="AI15" s="28" t="str">
        <f t="shared" si="10"/>
        <v>D</v>
      </c>
      <c r="AJ15" s="28">
        <f>'Enter Marks'!BC15</f>
        <v>0</v>
      </c>
      <c r="AK15" s="28">
        <f>'Enter Marks'!BD15</f>
        <v>0</v>
      </c>
    </row>
    <row r="16" spans="1:37" ht="15.75">
      <c r="A16" s="59">
        <f>Table4[[#This Row],[1]]</f>
        <v>12</v>
      </c>
      <c r="B16" s="59">
        <f>Table4[[#This Row],[OBC]]</f>
        <v>1112</v>
      </c>
      <c r="C16" s="59">
        <f>Table4[[#This Row],[Boy]]</f>
        <v>384</v>
      </c>
      <c r="D16" s="59" t="str">
        <f>Table4[[#This Row],[901]]</f>
        <v>NIKITA KALWA</v>
      </c>
      <c r="E16" s="59" t="str">
        <f>Table4[[#This Row],[532]]</f>
        <v>BHINWA RAM KALWA</v>
      </c>
      <c r="F16" s="59" t="str">
        <f>Table4[[#This Row],[13-05-2005]]</f>
        <v>SANTOSH DEVI KALWA</v>
      </c>
      <c r="G16" s="59" t="str">
        <f>Table4[[#This Row],[AMARCHAND]]</f>
        <v>SC</v>
      </c>
      <c r="H16" s="59" t="str">
        <f>Table4[[#This Row],[KISHANA RAM KUMAWAT]]</f>
        <v>Girl</v>
      </c>
      <c r="I16" s="60">
        <f>Table4[[#This Row],[RADHA DEVI]]</f>
        <v>37806</v>
      </c>
      <c r="J16" s="61">
        <f>Table4[[#This Row],[Column6]]</f>
        <v>0</v>
      </c>
      <c r="K16" s="59">
        <f>Table4[[#This Row],[Column7]]</f>
        <v>0</v>
      </c>
      <c r="L16" s="59">
        <f>Table4[[#This Row],[Column8]]</f>
        <v>0</v>
      </c>
      <c r="M16" s="58">
        <f t="shared" si="1"/>
        <v>0</v>
      </c>
      <c r="N16" s="61">
        <f>Table4[[#This Row],[Column9]]</f>
        <v>0</v>
      </c>
      <c r="O16" s="62">
        <f>Table4[[#This Row],[Column10]]</f>
        <v>0</v>
      </c>
      <c r="P16" s="62">
        <f>Table4[[#This Row],[Column11]]</f>
        <v>0</v>
      </c>
      <c r="Q16" s="58">
        <f t="shared" si="2"/>
        <v>0</v>
      </c>
      <c r="R16" s="61">
        <f>'Enter Marks'!AD16</f>
        <v>0</v>
      </c>
      <c r="S16" s="62">
        <f>'Enter Marks'!AF16</f>
        <v>0</v>
      </c>
      <c r="T16" s="62">
        <f>'Enter Marks'!AG16</f>
        <v>0</v>
      </c>
      <c r="U16" s="58">
        <f t="shared" si="3"/>
        <v>0</v>
      </c>
      <c r="V16" s="59">
        <f>'Enter Marks'!AM16</f>
        <v>0</v>
      </c>
      <c r="W16" s="59">
        <f>'Enter Marks'!AO16</f>
        <v>0</v>
      </c>
      <c r="X16" s="59">
        <f>'Enter Marks'!AP16</f>
        <v>0</v>
      </c>
      <c r="Y16" s="58">
        <f t="shared" si="4"/>
        <v>0</v>
      </c>
      <c r="Z16" s="59">
        <f>'Enter Marks'!AV16</f>
        <v>0</v>
      </c>
      <c r="AA16" s="59">
        <f>'Enter Marks'!AX16</f>
        <v>0</v>
      </c>
      <c r="AB16" s="59">
        <f>'Enter Marks'!AY16</f>
        <v>0</v>
      </c>
      <c r="AC16" s="58">
        <f t="shared" si="5"/>
        <v>0</v>
      </c>
      <c r="AD16" s="135">
        <f t="shared" si="6"/>
        <v>0</v>
      </c>
      <c r="AE16" s="63">
        <f t="shared" si="7"/>
        <v>0</v>
      </c>
      <c r="AF16" s="64" t="str">
        <f t="shared" si="8"/>
        <v>***</v>
      </c>
      <c r="AG16" s="65" t="str">
        <f t="shared" si="9"/>
        <v>NA</v>
      </c>
      <c r="AH16" s="28">
        <f>'Enter Marks'!BA16</f>
        <v>0</v>
      </c>
      <c r="AI16" s="28" t="str">
        <f t="shared" si="10"/>
        <v>D</v>
      </c>
      <c r="AJ16" s="28">
        <f>'Enter Marks'!BC16</f>
        <v>0</v>
      </c>
      <c r="AK16" s="28">
        <f>'Enter Marks'!BD16</f>
        <v>0</v>
      </c>
    </row>
    <row r="17" spans="1:37" ht="15.75">
      <c r="A17" s="59">
        <f>Table4[[#This Row],[1]]</f>
        <v>13</v>
      </c>
      <c r="B17" s="59">
        <f>Table4[[#This Row],[OBC]]</f>
        <v>1113</v>
      </c>
      <c r="C17" s="59">
        <f>Table4[[#This Row],[Boy]]</f>
        <v>373</v>
      </c>
      <c r="D17" s="59" t="str">
        <f>Table4[[#This Row],[901]]</f>
        <v>PINKY SAIN</v>
      </c>
      <c r="E17" s="59" t="str">
        <f>Table4[[#This Row],[532]]</f>
        <v>GHISA LAL SAIN</v>
      </c>
      <c r="F17" s="59" t="str">
        <f>Table4[[#This Row],[13-05-2005]]</f>
        <v>SANJU</v>
      </c>
      <c r="G17" s="59" t="str">
        <f>Table4[[#This Row],[AMARCHAND]]</f>
        <v>OBC</v>
      </c>
      <c r="H17" s="59" t="str">
        <f>Table4[[#This Row],[KISHANA RAM KUMAWAT]]</f>
        <v>Girl</v>
      </c>
      <c r="I17" s="60">
        <f>Table4[[#This Row],[RADHA DEVI]]</f>
        <v>36854</v>
      </c>
      <c r="J17" s="61">
        <f>Table4[[#This Row],[Column6]]</f>
        <v>0</v>
      </c>
      <c r="K17" s="59">
        <f>Table4[[#This Row],[Column7]]</f>
        <v>0</v>
      </c>
      <c r="L17" s="59">
        <f>Table4[[#This Row],[Column8]]</f>
        <v>0</v>
      </c>
      <c r="M17" s="58">
        <f t="shared" si="1"/>
        <v>0</v>
      </c>
      <c r="N17" s="61">
        <f>Table4[[#This Row],[Column9]]</f>
        <v>0</v>
      </c>
      <c r="O17" s="62">
        <f>Table4[[#This Row],[Column10]]</f>
        <v>0</v>
      </c>
      <c r="P17" s="62">
        <f>Table4[[#This Row],[Column11]]</f>
        <v>0</v>
      </c>
      <c r="Q17" s="58">
        <f t="shared" si="2"/>
        <v>0</v>
      </c>
      <c r="R17" s="61">
        <f>'Enter Marks'!AD17</f>
        <v>0</v>
      </c>
      <c r="S17" s="62">
        <f>'Enter Marks'!AF17</f>
        <v>0</v>
      </c>
      <c r="T17" s="62">
        <f>'Enter Marks'!AG17</f>
        <v>0</v>
      </c>
      <c r="U17" s="58">
        <f t="shared" si="3"/>
        <v>0</v>
      </c>
      <c r="V17" s="59">
        <f>'Enter Marks'!AM17</f>
        <v>0</v>
      </c>
      <c r="W17" s="59">
        <f>'Enter Marks'!AO17</f>
        <v>0</v>
      </c>
      <c r="X17" s="59">
        <f>'Enter Marks'!AP17</f>
        <v>0</v>
      </c>
      <c r="Y17" s="58">
        <f t="shared" si="4"/>
        <v>0</v>
      </c>
      <c r="Z17" s="59">
        <f>'Enter Marks'!AV17</f>
        <v>0</v>
      </c>
      <c r="AA17" s="59">
        <f>'Enter Marks'!AX17</f>
        <v>0</v>
      </c>
      <c r="AB17" s="59">
        <f>'Enter Marks'!AY17</f>
        <v>0</v>
      </c>
      <c r="AC17" s="58">
        <f t="shared" si="5"/>
        <v>0</v>
      </c>
      <c r="AD17" s="135">
        <f t="shared" si="6"/>
        <v>0</v>
      </c>
      <c r="AE17" s="63">
        <f t="shared" si="7"/>
        <v>0</v>
      </c>
      <c r="AF17" s="64" t="str">
        <f t="shared" si="8"/>
        <v>***</v>
      </c>
      <c r="AG17" s="65" t="str">
        <f t="shared" si="9"/>
        <v>NA</v>
      </c>
      <c r="AH17" s="28">
        <f>'Enter Marks'!BA17</f>
        <v>0</v>
      </c>
      <c r="AI17" s="28" t="str">
        <f t="shared" si="10"/>
        <v>D</v>
      </c>
      <c r="AJ17" s="28">
        <f>'Enter Marks'!BC17</f>
        <v>0</v>
      </c>
      <c r="AK17" s="28">
        <f>'Enter Marks'!BD17</f>
        <v>0</v>
      </c>
    </row>
    <row r="18" spans="1:37" ht="15.75">
      <c r="A18" s="59">
        <f>Table4[[#This Row],[1]]</f>
        <v>14</v>
      </c>
      <c r="B18" s="59">
        <f>Table4[[#This Row],[OBC]]</f>
        <v>1114</v>
      </c>
      <c r="C18" s="59">
        <f>Table4[[#This Row],[Boy]]</f>
        <v>175</v>
      </c>
      <c r="D18" s="59" t="str">
        <f>Table4[[#This Row],[901]]</f>
        <v>PRAMENDRA SINGH</v>
      </c>
      <c r="E18" s="59" t="str">
        <f>Table4[[#This Row],[532]]</f>
        <v>GIRWAR SINGH</v>
      </c>
      <c r="F18" s="59" t="str">
        <f>Table4[[#This Row],[13-05-2005]]</f>
        <v>MAMTA KANWAR</v>
      </c>
      <c r="G18" s="59" t="str">
        <f>Table4[[#This Row],[AMARCHAND]]</f>
        <v>GEN</v>
      </c>
      <c r="H18" s="59" t="str">
        <f>Table4[[#This Row],[KISHANA RAM KUMAWAT]]</f>
        <v>Boy</v>
      </c>
      <c r="I18" s="60">
        <f>Table4[[#This Row],[RADHA DEVI]]</f>
        <v>38154</v>
      </c>
      <c r="J18" s="61">
        <f>Table4[[#This Row],[Column6]]</f>
        <v>0</v>
      </c>
      <c r="K18" s="59">
        <f>Table4[[#This Row],[Column7]]</f>
        <v>0</v>
      </c>
      <c r="L18" s="59">
        <f>Table4[[#This Row],[Column8]]</f>
        <v>0</v>
      </c>
      <c r="M18" s="58">
        <f t="shared" si="1"/>
        <v>0</v>
      </c>
      <c r="N18" s="61">
        <f>Table4[[#This Row],[Column9]]</f>
        <v>0</v>
      </c>
      <c r="O18" s="62">
        <f>Table4[[#This Row],[Column10]]</f>
        <v>0</v>
      </c>
      <c r="P18" s="62">
        <f>Table4[[#This Row],[Column11]]</f>
        <v>0</v>
      </c>
      <c r="Q18" s="58">
        <f t="shared" si="2"/>
        <v>0</v>
      </c>
      <c r="R18" s="61">
        <f>'Enter Marks'!AD18</f>
        <v>0</v>
      </c>
      <c r="S18" s="62">
        <f>'Enter Marks'!AF18</f>
        <v>0</v>
      </c>
      <c r="T18" s="62">
        <f>'Enter Marks'!AG18</f>
        <v>0</v>
      </c>
      <c r="U18" s="58">
        <f t="shared" si="3"/>
        <v>0</v>
      </c>
      <c r="V18" s="59">
        <f>'Enter Marks'!AM18</f>
        <v>0</v>
      </c>
      <c r="W18" s="59">
        <f>'Enter Marks'!AO18</f>
        <v>0</v>
      </c>
      <c r="X18" s="59">
        <f>'Enter Marks'!AP18</f>
        <v>0</v>
      </c>
      <c r="Y18" s="58">
        <f t="shared" si="4"/>
        <v>0</v>
      </c>
      <c r="Z18" s="59">
        <f>'Enter Marks'!AV18</f>
        <v>0</v>
      </c>
      <c r="AA18" s="59">
        <f>'Enter Marks'!AX18</f>
        <v>0</v>
      </c>
      <c r="AB18" s="59">
        <f>'Enter Marks'!AY18</f>
        <v>0</v>
      </c>
      <c r="AC18" s="58">
        <f t="shared" si="5"/>
        <v>0</v>
      </c>
      <c r="AD18" s="135">
        <f t="shared" si="6"/>
        <v>0</v>
      </c>
      <c r="AE18" s="63">
        <f t="shared" si="7"/>
        <v>0</v>
      </c>
      <c r="AF18" s="64" t="str">
        <f t="shared" si="8"/>
        <v>***</v>
      </c>
      <c r="AG18" s="65" t="str">
        <f t="shared" si="9"/>
        <v>NA</v>
      </c>
      <c r="AH18" s="28">
        <f>'Enter Marks'!BA18</f>
        <v>0</v>
      </c>
      <c r="AI18" s="28" t="str">
        <f t="shared" si="10"/>
        <v>D</v>
      </c>
      <c r="AJ18" s="28">
        <f>'Enter Marks'!BC18</f>
        <v>0</v>
      </c>
      <c r="AK18" s="28">
        <f>'Enter Marks'!BD18</f>
        <v>0</v>
      </c>
    </row>
    <row r="19" spans="1:37" ht="15.75">
      <c r="A19" s="59">
        <f>Table4[[#This Row],[1]]</f>
        <v>15</v>
      </c>
      <c r="B19" s="59">
        <f>Table4[[#This Row],[OBC]]</f>
        <v>1115</v>
      </c>
      <c r="C19" s="59">
        <f>Table4[[#This Row],[Boy]]</f>
        <v>391</v>
      </c>
      <c r="D19" s="59" t="str">
        <f>Table4[[#This Row],[901]]</f>
        <v>RAHUL NATH</v>
      </c>
      <c r="E19" s="59" t="str">
        <f>Table4[[#This Row],[532]]</f>
        <v>PURNA RAM</v>
      </c>
      <c r="F19" s="59" t="str">
        <f>Table4[[#This Row],[13-05-2005]]</f>
        <v>SITA DEVI</v>
      </c>
      <c r="G19" s="59" t="str">
        <f>Table4[[#This Row],[AMARCHAND]]</f>
        <v>OBC</v>
      </c>
      <c r="H19" s="59" t="str">
        <f>Table4[[#This Row],[KISHANA RAM KUMAWAT]]</f>
        <v>Boy</v>
      </c>
      <c r="I19" s="60">
        <f>Table4[[#This Row],[RADHA DEVI]]</f>
        <v>38452</v>
      </c>
      <c r="J19" s="61">
        <f>Table4[[#This Row],[Column6]]</f>
        <v>0</v>
      </c>
      <c r="K19" s="59">
        <f>Table4[[#This Row],[Column7]]</f>
        <v>0</v>
      </c>
      <c r="L19" s="59">
        <f>Table4[[#This Row],[Column8]]</f>
        <v>0</v>
      </c>
      <c r="M19" s="58">
        <f t="shared" si="1"/>
        <v>0</v>
      </c>
      <c r="N19" s="61">
        <f>Table4[[#This Row],[Column9]]</f>
        <v>0</v>
      </c>
      <c r="O19" s="62">
        <f>Table4[[#This Row],[Column10]]</f>
        <v>0</v>
      </c>
      <c r="P19" s="62">
        <f>Table4[[#This Row],[Column11]]</f>
        <v>0</v>
      </c>
      <c r="Q19" s="58">
        <f t="shared" si="2"/>
        <v>0</v>
      </c>
      <c r="R19" s="61">
        <f>'Enter Marks'!AD19</f>
        <v>0</v>
      </c>
      <c r="S19" s="62">
        <f>'Enter Marks'!AF19</f>
        <v>0</v>
      </c>
      <c r="T19" s="62">
        <f>'Enter Marks'!AG19</f>
        <v>0</v>
      </c>
      <c r="U19" s="58">
        <f t="shared" si="3"/>
        <v>0</v>
      </c>
      <c r="V19" s="59">
        <f>'Enter Marks'!AM19</f>
        <v>0</v>
      </c>
      <c r="W19" s="59">
        <f>'Enter Marks'!AO19</f>
        <v>0</v>
      </c>
      <c r="X19" s="59">
        <f>'Enter Marks'!AP19</f>
        <v>0</v>
      </c>
      <c r="Y19" s="58">
        <f t="shared" si="4"/>
        <v>0</v>
      </c>
      <c r="Z19" s="59">
        <f>'Enter Marks'!AV19</f>
        <v>0</v>
      </c>
      <c r="AA19" s="59">
        <f>'Enter Marks'!AX19</f>
        <v>0</v>
      </c>
      <c r="AB19" s="59">
        <f>'Enter Marks'!AY19</f>
        <v>0</v>
      </c>
      <c r="AC19" s="58">
        <f t="shared" si="5"/>
        <v>0</v>
      </c>
      <c r="AD19" s="135">
        <f t="shared" si="6"/>
        <v>0</v>
      </c>
      <c r="AE19" s="63">
        <f t="shared" si="7"/>
        <v>0</v>
      </c>
      <c r="AF19" s="64" t="str">
        <f t="shared" si="8"/>
        <v>***</v>
      </c>
      <c r="AG19" s="65" t="str">
        <f t="shared" si="9"/>
        <v>NA</v>
      </c>
      <c r="AH19" s="28">
        <f>'Enter Marks'!BA19</f>
        <v>0</v>
      </c>
      <c r="AI19" s="28" t="str">
        <f t="shared" si="10"/>
        <v>D</v>
      </c>
      <c r="AJ19" s="28">
        <f>'Enter Marks'!BC19</f>
        <v>0</v>
      </c>
      <c r="AK19" s="28">
        <f>'Enter Marks'!BD19</f>
        <v>0</v>
      </c>
    </row>
    <row r="20" spans="1:37" ht="15.75">
      <c r="A20" s="59">
        <f>Table4[[#This Row],[1]]</f>
        <v>16</v>
      </c>
      <c r="B20" s="59">
        <f>Table4[[#This Row],[OBC]]</f>
        <v>1116</v>
      </c>
      <c r="C20" s="59">
        <f>Table4[[#This Row],[Boy]]</f>
        <v>338</v>
      </c>
      <c r="D20" s="59" t="str">
        <f>Table4[[#This Row],[901]]</f>
        <v>REKHA</v>
      </c>
      <c r="E20" s="59" t="str">
        <f>Table4[[#This Row],[532]]</f>
        <v>RAMNIWASH</v>
      </c>
      <c r="F20" s="59" t="str">
        <f>Table4[[#This Row],[13-05-2005]]</f>
        <v>RUKMA DEVI</v>
      </c>
      <c r="G20" s="59" t="str">
        <f>Table4[[#This Row],[AMARCHAND]]</f>
        <v>OBC</v>
      </c>
      <c r="H20" s="59" t="str">
        <f>Table4[[#This Row],[KISHANA RAM KUMAWAT]]</f>
        <v>Girl</v>
      </c>
      <c r="I20" s="60">
        <f>Table4[[#This Row],[RADHA DEVI]]</f>
        <v>38163</v>
      </c>
      <c r="J20" s="61">
        <f>Table4[[#This Row],[Column6]]</f>
        <v>0</v>
      </c>
      <c r="K20" s="59">
        <f>Table4[[#This Row],[Column7]]</f>
        <v>0</v>
      </c>
      <c r="L20" s="59">
        <f>Table4[[#This Row],[Column8]]</f>
        <v>0</v>
      </c>
      <c r="M20" s="58">
        <f t="shared" si="1"/>
        <v>0</v>
      </c>
      <c r="N20" s="61">
        <f>Table4[[#This Row],[Column9]]</f>
        <v>0</v>
      </c>
      <c r="O20" s="62">
        <f>Table4[[#This Row],[Column10]]</f>
        <v>0</v>
      </c>
      <c r="P20" s="62">
        <f>Table4[[#This Row],[Column11]]</f>
        <v>0</v>
      </c>
      <c r="Q20" s="58">
        <f t="shared" si="2"/>
        <v>0</v>
      </c>
      <c r="R20" s="61">
        <f>'Enter Marks'!AD20</f>
        <v>0</v>
      </c>
      <c r="S20" s="62">
        <f>'Enter Marks'!AF20</f>
        <v>0</v>
      </c>
      <c r="T20" s="62">
        <f>'Enter Marks'!AG20</f>
        <v>0</v>
      </c>
      <c r="U20" s="58">
        <f t="shared" si="3"/>
        <v>0</v>
      </c>
      <c r="V20" s="59">
        <f>'Enter Marks'!AM20</f>
        <v>0</v>
      </c>
      <c r="W20" s="59">
        <f>'Enter Marks'!AO20</f>
        <v>0</v>
      </c>
      <c r="X20" s="59">
        <f>'Enter Marks'!AP20</f>
        <v>0</v>
      </c>
      <c r="Y20" s="58">
        <f t="shared" si="4"/>
        <v>0</v>
      </c>
      <c r="Z20" s="59">
        <f>'Enter Marks'!AV20</f>
        <v>0</v>
      </c>
      <c r="AA20" s="59">
        <f>'Enter Marks'!AX20</f>
        <v>0</v>
      </c>
      <c r="AB20" s="59">
        <f>'Enter Marks'!AY20</f>
        <v>0</v>
      </c>
      <c r="AC20" s="58">
        <f t="shared" si="5"/>
        <v>0</v>
      </c>
      <c r="AD20" s="135">
        <f t="shared" si="6"/>
        <v>0</v>
      </c>
      <c r="AE20" s="63">
        <f t="shared" si="7"/>
        <v>0</v>
      </c>
      <c r="AF20" s="64" t="str">
        <f t="shared" si="8"/>
        <v>***</v>
      </c>
      <c r="AG20" s="65" t="str">
        <f t="shared" si="9"/>
        <v>NA</v>
      </c>
      <c r="AH20" s="28">
        <f>'Enter Marks'!BA20</f>
        <v>0</v>
      </c>
      <c r="AI20" s="28" t="str">
        <f t="shared" si="10"/>
        <v>D</v>
      </c>
      <c r="AJ20" s="28">
        <f>'Enter Marks'!BC20</f>
        <v>0</v>
      </c>
      <c r="AK20" s="28">
        <f>'Enter Marks'!BD20</f>
        <v>0</v>
      </c>
    </row>
    <row r="21" spans="1:37" ht="15.75">
      <c r="A21" s="59">
        <f>Table4[[#This Row],[1]]</f>
        <v>17</v>
      </c>
      <c r="B21" s="59">
        <f>Table4[[#This Row],[OBC]]</f>
        <v>1117</v>
      </c>
      <c r="C21" s="59">
        <f>Table4[[#This Row],[Boy]]</f>
        <v>482</v>
      </c>
      <c r="D21" s="59" t="str">
        <f>Table4[[#This Row],[901]]</f>
        <v>RICHHPAL GAWADIYA</v>
      </c>
      <c r="E21" s="59" t="str">
        <f>Table4[[#This Row],[532]]</f>
        <v>BINJA RAM</v>
      </c>
      <c r="F21" s="59" t="str">
        <f>Table4[[#This Row],[13-05-2005]]</f>
        <v>KHEMI DEVI</v>
      </c>
      <c r="G21" s="59" t="str">
        <f>Table4[[#This Row],[AMARCHAND]]</f>
        <v>OBC</v>
      </c>
      <c r="H21" s="59" t="str">
        <f>Table4[[#This Row],[KISHANA RAM KUMAWAT]]</f>
        <v>Boy</v>
      </c>
      <c r="I21" s="60">
        <f>Table4[[#This Row],[RADHA DEVI]]</f>
        <v>38154</v>
      </c>
      <c r="J21" s="61">
        <f>Table4[[#This Row],[Column6]]</f>
        <v>0</v>
      </c>
      <c r="K21" s="59">
        <f>Table4[[#This Row],[Column7]]</f>
        <v>0</v>
      </c>
      <c r="L21" s="59">
        <f>Table4[[#This Row],[Column8]]</f>
        <v>0</v>
      </c>
      <c r="M21" s="58">
        <f t="shared" si="1"/>
        <v>0</v>
      </c>
      <c r="N21" s="61">
        <f>Table4[[#This Row],[Column9]]</f>
        <v>0</v>
      </c>
      <c r="O21" s="62">
        <f>Table4[[#This Row],[Column10]]</f>
        <v>0</v>
      </c>
      <c r="P21" s="62">
        <f>Table4[[#This Row],[Column11]]</f>
        <v>0</v>
      </c>
      <c r="Q21" s="58">
        <f t="shared" si="2"/>
        <v>0</v>
      </c>
      <c r="R21" s="61">
        <f>'Enter Marks'!AD21</f>
        <v>0</v>
      </c>
      <c r="S21" s="62">
        <f>'Enter Marks'!AF21</f>
        <v>0</v>
      </c>
      <c r="T21" s="62">
        <f>'Enter Marks'!AG21</f>
        <v>0</v>
      </c>
      <c r="U21" s="58">
        <f t="shared" si="3"/>
        <v>0</v>
      </c>
      <c r="V21" s="59">
        <f>'Enter Marks'!AM21</f>
        <v>0</v>
      </c>
      <c r="W21" s="59">
        <f>'Enter Marks'!AO21</f>
        <v>0</v>
      </c>
      <c r="X21" s="59">
        <f>'Enter Marks'!AP21</f>
        <v>0</v>
      </c>
      <c r="Y21" s="58">
        <f t="shared" si="4"/>
        <v>0</v>
      </c>
      <c r="Z21" s="59">
        <f>'Enter Marks'!AV21</f>
        <v>0</v>
      </c>
      <c r="AA21" s="59">
        <f>'Enter Marks'!AX21</f>
        <v>0</v>
      </c>
      <c r="AB21" s="59">
        <f>'Enter Marks'!AY21</f>
        <v>0</v>
      </c>
      <c r="AC21" s="58">
        <f t="shared" si="5"/>
        <v>0</v>
      </c>
      <c r="AD21" s="135">
        <f t="shared" si="6"/>
        <v>0</v>
      </c>
      <c r="AE21" s="63">
        <f t="shared" si="7"/>
        <v>0</v>
      </c>
      <c r="AF21" s="64" t="str">
        <f t="shared" si="8"/>
        <v>***</v>
      </c>
      <c r="AG21" s="65" t="str">
        <f t="shared" si="9"/>
        <v>NA</v>
      </c>
      <c r="AH21" s="28">
        <f>'Enter Marks'!BA21</f>
        <v>0</v>
      </c>
      <c r="AI21" s="28" t="str">
        <f t="shared" si="10"/>
        <v>D</v>
      </c>
      <c r="AJ21" s="28">
        <f>'Enter Marks'!BC21</f>
        <v>0</v>
      </c>
      <c r="AK21" s="28">
        <f>'Enter Marks'!BD21</f>
        <v>0</v>
      </c>
    </row>
    <row r="22" spans="1:37" ht="15.75">
      <c r="A22" s="59">
        <f>Table4[[#This Row],[1]]</f>
        <v>18</v>
      </c>
      <c r="B22" s="59">
        <f>Table4[[#This Row],[OBC]]</f>
        <v>1118</v>
      </c>
      <c r="C22" s="59">
        <f>Table4[[#This Row],[Boy]]</f>
        <v>120</v>
      </c>
      <c r="D22" s="59" t="str">
        <f>Table4[[#This Row],[901]]</f>
        <v>SEVA RAM</v>
      </c>
      <c r="E22" s="59" t="str">
        <f>Table4[[#This Row],[532]]</f>
        <v>BHOMA RAM</v>
      </c>
      <c r="F22" s="59" t="str">
        <f>Table4[[#This Row],[13-05-2005]]</f>
        <v>BHANWARI DEVI</v>
      </c>
      <c r="G22" s="59" t="str">
        <f>Table4[[#This Row],[AMARCHAND]]</f>
        <v>SC</v>
      </c>
      <c r="H22" s="59" t="str">
        <f>Table4[[#This Row],[KISHANA RAM KUMAWAT]]</f>
        <v>Boy</v>
      </c>
      <c r="I22" s="60">
        <f>Table4[[#This Row],[RADHA DEVI]]</f>
        <v>38048</v>
      </c>
      <c r="J22" s="61">
        <f>Table4[[#This Row],[Column6]]</f>
        <v>0</v>
      </c>
      <c r="K22" s="59">
        <f>Table4[[#This Row],[Column7]]</f>
        <v>0</v>
      </c>
      <c r="L22" s="59">
        <f>Table4[[#This Row],[Column8]]</f>
        <v>0</v>
      </c>
      <c r="M22" s="58">
        <f t="shared" si="1"/>
        <v>0</v>
      </c>
      <c r="N22" s="61">
        <f>Table4[[#This Row],[Column9]]</f>
        <v>0</v>
      </c>
      <c r="O22" s="62">
        <f>Table4[[#This Row],[Column10]]</f>
        <v>0</v>
      </c>
      <c r="P22" s="62">
        <f>Table4[[#This Row],[Column11]]</f>
        <v>0</v>
      </c>
      <c r="Q22" s="58">
        <f t="shared" si="2"/>
        <v>0</v>
      </c>
      <c r="R22" s="61">
        <f>'Enter Marks'!AD22</f>
        <v>0</v>
      </c>
      <c r="S22" s="62">
        <f>'Enter Marks'!AF22</f>
        <v>0</v>
      </c>
      <c r="T22" s="62">
        <f>'Enter Marks'!AG22</f>
        <v>0</v>
      </c>
      <c r="U22" s="58">
        <f t="shared" si="3"/>
        <v>0</v>
      </c>
      <c r="V22" s="59">
        <f>'Enter Marks'!AM22</f>
        <v>0</v>
      </c>
      <c r="W22" s="59">
        <f>'Enter Marks'!AO22</f>
        <v>0</v>
      </c>
      <c r="X22" s="59">
        <f>'Enter Marks'!AP22</f>
        <v>0</v>
      </c>
      <c r="Y22" s="58">
        <f t="shared" si="4"/>
        <v>0</v>
      </c>
      <c r="Z22" s="59">
        <f>'Enter Marks'!AV22</f>
        <v>0</v>
      </c>
      <c r="AA22" s="59">
        <f>'Enter Marks'!AX22</f>
        <v>0</v>
      </c>
      <c r="AB22" s="59">
        <f>'Enter Marks'!AY22</f>
        <v>0</v>
      </c>
      <c r="AC22" s="58">
        <f t="shared" si="5"/>
        <v>0</v>
      </c>
      <c r="AD22" s="135">
        <f t="shared" si="6"/>
        <v>0</v>
      </c>
      <c r="AE22" s="63">
        <f t="shared" si="7"/>
        <v>0</v>
      </c>
      <c r="AF22" s="64" t="str">
        <f t="shared" si="8"/>
        <v>***</v>
      </c>
      <c r="AG22" s="65" t="str">
        <f t="shared" si="9"/>
        <v>NA</v>
      </c>
      <c r="AH22" s="28">
        <f>'Enter Marks'!BA22</f>
        <v>0</v>
      </c>
      <c r="AI22" s="28" t="str">
        <f t="shared" si="10"/>
        <v>D</v>
      </c>
      <c r="AJ22" s="28">
        <f>'Enter Marks'!BC22</f>
        <v>0</v>
      </c>
      <c r="AK22" s="28">
        <f>'Enter Marks'!BD22</f>
        <v>0</v>
      </c>
    </row>
    <row r="23" spans="1:37" ht="15.75">
      <c r="A23" s="59">
        <f>Table4[[#This Row],[1]]</f>
        <v>19</v>
      </c>
      <c r="B23" s="59">
        <f>Table4[[#This Row],[OBC]]</f>
        <v>1119</v>
      </c>
      <c r="C23" s="59">
        <f>Table4[[#This Row],[Boy]]</f>
        <v>538</v>
      </c>
      <c r="D23" s="59" t="str">
        <f>Table4[[#This Row],[901]]</f>
        <v>SONU KANWAR</v>
      </c>
      <c r="E23" s="59" t="str">
        <f>Table4[[#This Row],[532]]</f>
        <v>MOOL SINGH RATHORE</v>
      </c>
      <c r="F23" s="59" t="str">
        <f>Table4[[#This Row],[13-05-2005]]</f>
        <v>PREM KANWAR</v>
      </c>
      <c r="G23" s="59" t="str">
        <f>Table4[[#This Row],[AMARCHAND]]</f>
        <v>GEN</v>
      </c>
      <c r="H23" s="59" t="str">
        <f>Table4[[#This Row],[KISHANA RAM KUMAWAT]]</f>
        <v>Girl</v>
      </c>
      <c r="I23" s="60">
        <f>Table4[[#This Row],[RADHA DEVI]]</f>
        <v>38174</v>
      </c>
      <c r="J23" s="61">
        <f>Table4[[#This Row],[Column6]]</f>
        <v>0</v>
      </c>
      <c r="K23" s="59">
        <f>Table4[[#This Row],[Column7]]</f>
        <v>0</v>
      </c>
      <c r="L23" s="59">
        <f>Table4[[#This Row],[Column8]]</f>
        <v>0</v>
      </c>
      <c r="M23" s="58">
        <f t="shared" si="1"/>
        <v>0</v>
      </c>
      <c r="N23" s="61">
        <f>Table4[[#This Row],[Column9]]</f>
        <v>0</v>
      </c>
      <c r="O23" s="62">
        <f>Table4[[#This Row],[Column10]]</f>
        <v>0</v>
      </c>
      <c r="P23" s="62">
        <f>Table4[[#This Row],[Column11]]</f>
        <v>0</v>
      </c>
      <c r="Q23" s="58">
        <f t="shared" si="2"/>
        <v>0</v>
      </c>
      <c r="R23" s="61">
        <f>'Enter Marks'!AD23</f>
        <v>0</v>
      </c>
      <c r="S23" s="62">
        <f>'Enter Marks'!AF23</f>
        <v>0</v>
      </c>
      <c r="T23" s="62">
        <f>'Enter Marks'!AG23</f>
        <v>0</v>
      </c>
      <c r="U23" s="58">
        <f t="shared" si="3"/>
        <v>0</v>
      </c>
      <c r="V23" s="59">
        <f>'Enter Marks'!AM23</f>
        <v>0</v>
      </c>
      <c r="W23" s="59">
        <f>'Enter Marks'!AO23</f>
        <v>0</v>
      </c>
      <c r="X23" s="59">
        <f>'Enter Marks'!AP23</f>
        <v>0</v>
      </c>
      <c r="Y23" s="58">
        <f t="shared" si="4"/>
        <v>0</v>
      </c>
      <c r="Z23" s="59">
        <f>'Enter Marks'!AV23</f>
        <v>0</v>
      </c>
      <c r="AA23" s="59">
        <f>'Enter Marks'!AX23</f>
        <v>0</v>
      </c>
      <c r="AB23" s="59">
        <f>'Enter Marks'!AY23</f>
        <v>0</v>
      </c>
      <c r="AC23" s="58">
        <f t="shared" si="5"/>
        <v>0</v>
      </c>
      <c r="AD23" s="135">
        <f t="shared" si="6"/>
        <v>0</v>
      </c>
      <c r="AE23" s="63">
        <f t="shared" si="7"/>
        <v>0</v>
      </c>
      <c r="AF23" s="64" t="str">
        <f t="shared" si="8"/>
        <v>***</v>
      </c>
      <c r="AG23" s="65" t="str">
        <f t="shared" si="9"/>
        <v>NA</v>
      </c>
      <c r="AH23" s="28">
        <f>'Enter Marks'!BA23</f>
        <v>0</v>
      </c>
      <c r="AI23" s="28" t="str">
        <f t="shared" si="10"/>
        <v>D</v>
      </c>
      <c r="AJ23" s="28">
        <f>'Enter Marks'!BC23</f>
        <v>0</v>
      </c>
      <c r="AK23" s="28">
        <f>'Enter Marks'!BD23</f>
        <v>0</v>
      </c>
    </row>
    <row r="24" spans="1:37" ht="15.75">
      <c r="A24" s="59">
        <f>Table4[[#This Row],[1]]</f>
        <v>20</v>
      </c>
      <c r="B24" s="59">
        <f>Table4[[#This Row],[OBC]]</f>
        <v>1120</v>
      </c>
      <c r="C24" s="59">
        <f>Table4[[#This Row],[Boy]]</f>
        <v>535</v>
      </c>
      <c r="D24" s="59" t="str">
        <f>Table4[[#This Row],[901]]</f>
        <v>Sugana Ram</v>
      </c>
      <c r="E24" s="59" t="str">
        <f>Table4[[#This Row],[532]]</f>
        <v>Bhuwana Ram</v>
      </c>
      <c r="F24" s="59" t="str">
        <f>Table4[[#This Row],[13-05-2005]]</f>
        <v>Indra Devi</v>
      </c>
      <c r="G24" s="59" t="str">
        <f>Table4[[#This Row],[AMARCHAND]]</f>
        <v>SC</v>
      </c>
      <c r="H24" s="59" t="str">
        <f>Table4[[#This Row],[KISHANA RAM KUMAWAT]]</f>
        <v>Boy</v>
      </c>
      <c r="I24" s="60">
        <f>Table4[[#This Row],[RADHA DEVI]]</f>
        <v>38508</v>
      </c>
      <c r="J24" s="61">
        <f>Table4[[#This Row],[Column6]]</f>
        <v>0</v>
      </c>
      <c r="K24" s="59">
        <f>Table4[[#This Row],[Column7]]</f>
        <v>0</v>
      </c>
      <c r="L24" s="59">
        <f>Table4[[#This Row],[Column8]]</f>
        <v>0</v>
      </c>
      <c r="M24" s="58">
        <f t="shared" si="1"/>
        <v>0</v>
      </c>
      <c r="N24" s="61">
        <f>Table4[[#This Row],[Column9]]</f>
        <v>0</v>
      </c>
      <c r="O24" s="62">
        <f>Table4[[#This Row],[Column10]]</f>
        <v>0</v>
      </c>
      <c r="P24" s="62">
        <f>Table4[[#This Row],[Column11]]</f>
        <v>0</v>
      </c>
      <c r="Q24" s="58">
        <f t="shared" si="2"/>
        <v>0</v>
      </c>
      <c r="R24" s="61">
        <f>'Enter Marks'!AD24</f>
        <v>0</v>
      </c>
      <c r="S24" s="62">
        <f>'Enter Marks'!AF24</f>
        <v>0</v>
      </c>
      <c r="T24" s="62">
        <f>'Enter Marks'!AG24</f>
        <v>0</v>
      </c>
      <c r="U24" s="58">
        <f t="shared" si="3"/>
        <v>0</v>
      </c>
      <c r="V24" s="59">
        <f>'Enter Marks'!AM24</f>
        <v>0</v>
      </c>
      <c r="W24" s="59">
        <f>'Enter Marks'!AO24</f>
        <v>0</v>
      </c>
      <c r="X24" s="59">
        <f>'Enter Marks'!AP24</f>
        <v>0</v>
      </c>
      <c r="Y24" s="58">
        <f t="shared" si="4"/>
        <v>0</v>
      </c>
      <c r="Z24" s="59">
        <f>'Enter Marks'!AV24</f>
        <v>0</v>
      </c>
      <c r="AA24" s="59">
        <f>'Enter Marks'!AX24</f>
        <v>0</v>
      </c>
      <c r="AB24" s="59">
        <f>'Enter Marks'!AY24</f>
        <v>0</v>
      </c>
      <c r="AC24" s="58">
        <f t="shared" si="5"/>
        <v>0</v>
      </c>
      <c r="AD24" s="135">
        <f t="shared" si="6"/>
        <v>0</v>
      </c>
      <c r="AE24" s="63">
        <f t="shared" si="7"/>
        <v>0</v>
      </c>
      <c r="AF24" s="64" t="str">
        <f t="shared" si="8"/>
        <v>***</v>
      </c>
      <c r="AG24" s="65" t="str">
        <f t="shared" si="9"/>
        <v>NA</v>
      </c>
      <c r="AH24" s="28">
        <f>'Enter Marks'!BA24</f>
        <v>0</v>
      </c>
      <c r="AI24" s="28" t="str">
        <f t="shared" si="10"/>
        <v>D</v>
      </c>
      <c r="AJ24" s="28">
        <f>'Enter Marks'!BC24</f>
        <v>0</v>
      </c>
      <c r="AK24" s="28">
        <f>'Enter Marks'!BD24</f>
        <v>0</v>
      </c>
    </row>
    <row r="25" spans="1:37" ht="15.75">
      <c r="A25" s="59">
        <f>Table4[[#This Row],[1]]</f>
        <v>21</v>
      </c>
      <c r="B25" s="59">
        <f>Table4[[#This Row],[OBC]]</f>
        <v>0</v>
      </c>
      <c r="C25" s="59">
        <f>Table4[[#This Row],[Boy]]</f>
        <v>0</v>
      </c>
      <c r="D25" s="59">
        <f>Table4[[#This Row],[901]]</f>
        <v>0</v>
      </c>
      <c r="E25" s="59">
        <f>Table4[[#This Row],[532]]</f>
        <v>0</v>
      </c>
      <c r="F25" s="59">
        <f>Table4[[#This Row],[13-05-2005]]</f>
        <v>0</v>
      </c>
      <c r="G25" s="59">
        <f>Table4[[#This Row],[AMARCHAND]]</f>
        <v>0</v>
      </c>
      <c r="H25" s="59">
        <f>Table4[[#This Row],[KISHANA RAM KUMAWAT]]</f>
        <v>0</v>
      </c>
      <c r="I25" s="60">
        <f>Table4[[#This Row],[RADHA DEVI]]</f>
        <v>0</v>
      </c>
      <c r="J25" s="61">
        <f>Table4[[#This Row],[Column6]]</f>
        <v>0</v>
      </c>
      <c r="K25" s="59">
        <f>Table4[[#This Row],[Column7]]</f>
        <v>0</v>
      </c>
      <c r="L25" s="59">
        <f>Table4[[#This Row],[Column8]]</f>
        <v>0</v>
      </c>
      <c r="M25" s="58">
        <f t="shared" si="1"/>
        <v>0</v>
      </c>
      <c r="N25" s="61">
        <f>Table4[[#This Row],[Column9]]</f>
        <v>0</v>
      </c>
      <c r="O25" s="62">
        <f>Table4[[#This Row],[Column10]]</f>
        <v>0</v>
      </c>
      <c r="P25" s="62">
        <f>Table4[[#This Row],[Column11]]</f>
        <v>0</v>
      </c>
      <c r="Q25" s="58">
        <f t="shared" si="2"/>
        <v>0</v>
      </c>
      <c r="R25" s="61">
        <f>'Enter Marks'!AD25</f>
        <v>0</v>
      </c>
      <c r="S25" s="62">
        <f>'Enter Marks'!AF25</f>
        <v>0</v>
      </c>
      <c r="T25" s="62">
        <f>'Enter Marks'!AG25</f>
        <v>0</v>
      </c>
      <c r="U25" s="58">
        <f t="shared" si="3"/>
        <v>0</v>
      </c>
      <c r="V25" s="59">
        <f>'Enter Marks'!AM25</f>
        <v>0</v>
      </c>
      <c r="W25" s="59">
        <f>'Enter Marks'!AO25</f>
        <v>0</v>
      </c>
      <c r="X25" s="59">
        <f>'Enter Marks'!AP25</f>
        <v>0</v>
      </c>
      <c r="Y25" s="58">
        <f t="shared" si="4"/>
        <v>0</v>
      </c>
      <c r="Z25" s="59">
        <f>'Enter Marks'!AV25</f>
        <v>0</v>
      </c>
      <c r="AA25" s="59">
        <f>'Enter Marks'!AX25</f>
        <v>0</v>
      </c>
      <c r="AB25" s="59">
        <f>'Enter Marks'!AY25</f>
        <v>0</v>
      </c>
      <c r="AC25" s="58">
        <f t="shared" si="5"/>
        <v>0</v>
      </c>
      <c r="AD25" s="135">
        <f t="shared" si="6"/>
        <v>0</v>
      </c>
      <c r="AE25" s="63">
        <f t="shared" si="7"/>
        <v>0</v>
      </c>
      <c r="AF25" s="64" t="str">
        <f t="shared" si="8"/>
        <v>***</v>
      </c>
      <c r="AG25" s="65" t="str">
        <f t="shared" si="9"/>
        <v>NA</v>
      </c>
      <c r="AH25" s="28">
        <f>'Enter Marks'!BA25</f>
        <v>0</v>
      </c>
      <c r="AI25" s="28" t="str">
        <f t="shared" si="10"/>
        <v>D</v>
      </c>
      <c r="AJ25" s="28">
        <f>'Enter Marks'!BC25</f>
        <v>0</v>
      </c>
      <c r="AK25" s="28">
        <f>'Enter Marks'!BD25</f>
        <v>0</v>
      </c>
    </row>
    <row r="26" spans="1:37" ht="15.75">
      <c r="A26" s="59">
        <f>Table4[[#This Row],[1]]</f>
        <v>22</v>
      </c>
      <c r="B26" s="59">
        <f>Table4[[#This Row],[OBC]]</f>
        <v>0</v>
      </c>
      <c r="C26" s="59">
        <f>Table4[[#This Row],[Boy]]</f>
        <v>0</v>
      </c>
      <c r="D26" s="59">
        <f>Table4[[#This Row],[901]]</f>
        <v>0</v>
      </c>
      <c r="E26" s="59">
        <f>Table4[[#This Row],[532]]</f>
        <v>0</v>
      </c>
      <c r="F26" s="59">
        <f>Table4[[#This Row],[13-05-2005]]</f>
        <v>0</v>
      </c>
      <c r="G26" s="59">
        <f>Table4[[#This Row],[AMARCHAND]]</f>
        <v>0</v>
      </c>
      <c r="H26" s="59">
        <f>Table4[[#This Row],[KISHANA RAM KUMAWAT]]</f>
        <v>0</v>
      </c>
      <c r="I26" s="60">
        <f>Table4[[#This Row],[RADHA DEVI]]</f>
        <v>0</v>
      </c>
      <c r="J26" s="61">
        <f>Table4[[#This Row],[Column6]]</f>
        <v>0</v>
      </c>
      <c r="K26" s="59">
        <f>Table4[[#This Row],[Column7]]</f>
        <v>0</v>
      </c>
      <c r="L26" s="59">
        <f>Table4[[#This Row],[Column8]]</f>
        <v>0</v>
      </c>
      <c r="M26" s="58">
        <f t="shared" si="1"/>
        <v>0</v>
      </c>
      <c r="N26" s="61">
        <f>Table4[[#This Row],[Column9]]</f>
        <v>0</v>
      </c>
      <c r="O26" s="62">
        <f>Table4[[#This Row],[Column10]]</f>
        <v>0</v>
      </c>
      <c r="P26" s="62">
        <f>Table4[[#This Row],[Column11]]</f>
        <v>0</v>
      </c>
      <c r="Q26" s="58">
        <f t="shared" si="2"/>
        <v>0</v>
      </c>
      <c r="R26" s="61">
        <f>'Enter Marks'!AD26</f>
        <v>0</v>
      </c>
      <c r="S26" s="62">
        <f>'Enter Marks'!AF26</f>
        <v>0</v>
      </c>
      <c r="T26" s="62">
        <f>'Enter Marks'!AG26</f>
        <v>0</v>
      </c>
      <c r="U26" s="58">
        <f t="shared" si="3"/>
        <v>0</v>
      </c>
      <c r="V26" s="59">
        <f>'Enter Marks'!AM26</f>
        <v>0</v>
      </c>
      <c r="W26" s="59">
        <f>'Enter Marks'!AO26</f>
        <v>0</v>
      </c>
      <c r="X26" s="59">
        <f>'Enter Marks'!AP26</f>
        <v>0</v>
      </c>
      <c r="Y26" s="58">
        <f t="shared" si="4"/>
        <v>0</v>
      </c>
      <c r="Z26" s="59">
        <f>'Enter Marks'!AV26</f>
        <v>0</v>
      </c>
      <c r="AA26" s="59">
        <f>'Enter Marks'!AX26</f>
        <v>0</v>
      </c>
      <c r="AB26" s="59">
        <f>'Enter Marks'!AY26</f>
        <v>0</v>
      </c>
      <c r="AC26" s="58">
        <f t="shared" si="5"/>
        <v>0</v>
      </c>
      <c r="AD26" s="135">
        <f t="shared" si="6"/>
        <v>0</v>
      </c>
      <c r="AE26" s="63">
        <f t="shared" si="7"/>
        <v>0</v>
      </c>
      <c r="AF26" s="64" t="str">
        <f t="shared" si="8"/>
        <v>***</v>
      </c>
      <c r="AG26" s="65" t="str">
        <f t="shared" si="9"/>
        <v>NA</v>
      </c>
      <c r="AH26" s="28">
        <f>'Enter Marks'!BA26</f>
        <v>0</v>
      </c>
      <c r="AI26" s="28" t="str">
        <f t="shared" si="10"/>
        <v>D</v>
      </c>
      <c r="AJ26" s="28">
        <f>'Enter Marks'!BC26</f>
        <v>0</v>
      </c>
      <c r="AK26" s="28">
        <f>'Enter Marks'!BD26</f>
        <v>0</v>
      </c>
    </row>
    <row r="27" spans="1:37" ht="15.75">
      <c r="A27" s="59">
        <f>Table4[[#This Row],[1]]</f>
        <v>23</v>
      </c>
      <c r="B27" s="59">
        <f>Table4[[#This Row],[OBC]]</f>
        <v>0</v>
      </c>
      <c r="C27" s="59">
        <f>Table4[[#This Row],[Boy]]</f>
        <v>0</v>
      </c>
      <c r="D27" s="59">
        <f>Table4[[#This Row],[901]]</f>
        <v>0</v>
      </c>
      <c r="E27" s="59">
        <f>Table4[[#This Row],[532]]</f>
        <v>0</v>
      </c>
      <c r="F27" s="59">
        <f>Table4[[#This Row],[13-05-2005]]</f>
        <v>0</v>
      </c>
      <c r="G27" s="59">
        <f>Table4[[#This Row],[AMARCHAND]]</f>
        <v>0</v>
      </c>
      <c r="H27" s="59">
        <f>Table4[[#This Row],[KISHANA RAM KUMAWAT]]</f>
        <v>0</v>
      </c>
      <c r="I27" s="60">
        <f>Table4[[#This Row],[RADHA DEVI]]</f>
        <v>0</v>
      </c>
      <c r="J27" s="61">
        <f>Table4[[#This Row],[Column6]]</f>
        <v>0</v>
      </c>
      <c r="K27" s="59">
        <f>Table4[[#This Row],[Column7]]</f>
        <v>0</v>
      </c>
      <c r="L27" s="59">
        <f>Table4[[#This Row],[Column8]]</f>
        <v>0</v>
      </c>
      <c r="M27" s="58">
        <f t="shared" si="1"/>
        <v>0</v>
      </c>
      <c r="N27" s="61">
        <f>Table4[[#This Row],[Column9]]</f>
        <v>0</v>
      </c>
      <c r="O27" s="62">
        <f>Table4[[#This Row],[Column10]]</f>
        <v>0</v>
      </c>
      <c r="P27" s="62">
        <f>Table4[[#This Row],[Column11]]</f>
        <v>0</v>
      </c>
      <c r="Q27" s="58">
        <f t="shared" si="2"/>
        <v>0</v>
      </c>
      <c r="R27" s="61">
        <f>'Enter Marks'!AD27</f>
        <v>0</v>
      </c>
      <c r="S27" s="62">
        <f>'Enter Marks'!AF27</f>
        <v>0</v>
      </c>
      <c r="T27" s="62">
        <f>'Enter Marks'!AG27</f>
        <v>0</v>
      </c>
      <c r="U27" s="58">
        <f t="shared" si="3"/>
        <v>0</v>
      </c>
      <c r="V27" s="59">
        <f>'Enter Marks'!AM27</f>
        <v>0</v>
      </c>
      <c r="W27" s="59">
        <f>'Enter Marks'!AO27</f>
        <v>0</v>
      </c>
      <c r="X27" s="59">
        <f>'Enter Marks'!AP27</f>
        <v>0</v>
      </c>
      <c r="Y27" s="58">
        <f t="shared" si="4"/>
        <v>0</v>
      </c>
      <c r="Z27" s="59">
        <f>'Enter Marks'!AV27</f>
        <v>0</v>
      </c>
      <c r="AA27" s="59">
        <f>'Enter Marks'!AX27</f>
        <v>0</v>
      </c>
      <c r="AB27" s="59">
        <f>'Enter Marks'!AY27</f>
        <v>0</v>
      </c>
      <c r="AC27" s="58">
        <f t="shared" si="5"/>
        <v>0</v>
      </c>
      <c r="AD27" s="135">
        <f t="shared" si="6"/>
        <v>0</v>
      </c>
      <c r="AE27" s="63">
        <f t="shared" si="7"/>
        <v>0</v>
      </c>
      <c r="AF27" s="64" t="str">
        <f t="shared" si="8"/>
        <v>***</v>
      </c>
      <c r="AG27" s="65" t="str">
        <f t="shared" si="9"/>
        <v>NA</v>
      </c>
      <c r="AH27" s="28">
        <f>'Enter Marks'!BA27</f>
        <v>0</v>
      </c>
      <c r="AI27" s="28" t="str">
        <f t="shared" si="10"/>
        <v>D</v>
      </c>
      <c r="AJ27" s="28">
        <f>'Enter Marks'!BC27</f>
        <v>0</v>
      </c>
      <c r="AK27" s="28">
        <f>'Enter Marks'!BD27</f>
        <v>0</v>
      </c>
    </row>
    <row r="28" spans="1:37" ht="15.75">
      <c r="A28" s="59">
        <f>Table4[[#This Row],[1]]</f>
        <v>24</v>
      </c>
      <c r="B28" s="59">
        <f>Table4[[#This Row],[OBC]]</f>
        <v>0</v>
      </c>
      <c r="C28" s="59">
        <f>Table4[[#This Row],[Boy]]</f>
        <v>0</v>
      </c>
      <c r="D28" s="59">
        <f>Table4[[#This Row],[901]]</f>
        <v>0</v>
      </c>
      <c r="E28" s="59">
        <f>Table4[[#This Row],[532]]</f>
        <v>0</v>
      </c>
      <c r="F28" s="59">
        <f>Table4[[#This Row],[13-05-2005]]</f>
        <v>0</v>
      </c>
      <c r="G28" s="59">
        <f>Table4[[#This Row],[AMARCHAND]]</f>
        <v>0</v>
      </c>
      <c r="H28" s="59">
        <f>Table4[[#This Row],[KISHANA RAM KUMAWAT]]</f>
        <v>0</v>
      </c>
      <c r="I28" s="60">
        <f>Table4[[#This Row],[RADHA DEVI]]</f>
        <v>0</v>
      </c>
      <c r="J28" s="61">
        <f>Table4[[#This Row],[Column6]]</f>
        <v>0</v>
      </c>
      <c r="K28" s="59">
        <f>Table4[[#This Row],[Column7]]</f>
        <v>0</v>
      </c>
      <c r="L28" s="59">
        <f>Table4[[#This Row],[Column8]]</f>
        <v>0</v>
      </c>
      <c r="M28" s="58">
        <f t="shared" si="1"/>
        <v>0</v>
      </c>
      <c r="N28" s="61">
        <f>Table4[[#This Row],[Column9]]</f>
        <v>0</v>
      </c>
      <c r="O28" s="62">
        <f>Table4[[#This Row],[Column10]]</f>
        <v>0</v>
      </c>
      <c r="P28" s="62">
        <f>Table4[[#This Row],[Column11]]</f>
        <v>0</v>
      </c>
      <c r="Q28" s="58">
        <f t="shared" si="2"/>
        <v>0</v>
      </c>
      <c r="R28" s="61">
        <f>'Enter Marks'!AD28</f>
        <v>0</v>
      </c>
      <c r="S28" s="62">
        <f>'Enter Marks'!AF28</f>
        <v>0</v>
      </c>
      <c r="T28" s="62">
        <f>'Enter Marks'!AG28</f>
        <v>0</v>
      </c>
      <c r="U28" s="58">
        <f t="shared" si="3"/>
        <v>0</v>
      </c>
      <c r="V28" s="59">
        <f>'Enter Marks'!AM28</f>
        <v>0</v>
      </c>
      <c r="W28" s="59">
        <f>'Enter Marks'!AO28</f>
        <v>0</v>
      </c>
      <c r="X28" s="59">
        <f>'Enter Marks'!AP28</f>
        <v>0</v>
      </c>
      <c r="Y28" s="58">
        <f t="shared" si="4"/>
        <v>0</v>
      </c>
      <c r="Z28" s="59">
        <f>'Enter Marks'!AV28</f>
        <v>0</v>
      </c>
      <c r="AA28" s="59">
        <f>'Enter Marks'!AX28</f>
        <v>0</v>
      </c>
      <c r="AB28" s="59">
        <f>'Enter Marks'!AY28</f>
        <v>0</v>
      </c>
      <c r="AC28" s="58">
        <f t="shared" si="5"/>
        <v>0</v>
      </c>
      <c r="AD28" s="135">
        <f t="shared" si="6"/>
        <v>0</v>
      </c>
      <c r="AE28" s="63">
        <f t="shared" si="7"/>
        <v>0</v>
      </c>
      <c r="AF28" s="64" t="str">
        <f t="shared" si="8"/>
        <v>***</v>
      </c>
      <c r="AG28" s="65" t="str">
        <f t="shared" si="9"/>
        <v>NA</v>
      </c>
      <c r="AH28" s="28">
        <f>'Enter Marks'!BA28</f>
        <v>0</v>
      </c>
      <c r="AI28" s="28" t="str">
        <f t="shared" si="10"/>
        <v>D</v>
      </c>
      <c r="AJ28" s="28">
        <f>'Enter Marks'!BC28</f>
        <v>0</v>
      </c>
      <c r="AK28" s="28">
        <f>'Enter Marks'!BD28</f>
        <v>0</v>
      </c>
    </row>
    <row r="29" spans="1:37" ht="15.75">
      <c r="A29" s="59">
        <f>Table4[[#This Row],[1]]</f>
        <v>25</v>
      </c>
      <c r="B29" s="59">
        <f>Table4[[#This Row],[OBC]]</f>
        <v>0</v>
      </c>
      <c r="C29" s="59">
        <f>Table4[[#This Row],[Boy]]</f>
        <v>0</v>
      </c>
      <c r="D29" s="59">
        <f>Table4[[#This Row],[901]]</f>
        <v>0</v>
      </c>
      <c r="E29" s="59">
        <f>Table4[[#This Row],[532]]</f>
        <v>0</v>
      </c>
      <c r="F29" s="59">
        <f>Table4[[#This Row],[13-05-2005]]</f>
        <v>0</v>
      </c>
      <c r="G29" s="59">
        <f>Table4[[#This Row],[AMARCHAND]]</f>
        <v>0</v>
      </c>
      <c r="H29" s="59">
        <f>Table4[[#This Row],[KISHANA RAM KUMAWAT]]</f>
        <v>0</v>
      </c>
      <c r="I29" s="60">
        <f>Table4[[#This Row],[RADHA DEVI]]</f>
        <v>0</v>
      </c>
      <c r="J29" s="61">
        <f>Table4[[#This Row],[Column6]]</f>
        <v>0</v>
      </c>
      <c r="K29" s="59">
        <f>Table4[[#This Row],[Column7]]</f>
        <v>0</v>
      </c>
      <c r="L29" s="59">
        <f>Table4[[#This Row],[Column8]]</f>
        <v>0</v>
      </c>
      <c r="M29" s="58">
        <f t="shared" si="1"/>
        <v>0</v>
      </c>
      <c r="N29" s="61">
        <f>Table4[[#This Row],[Column9]]</f>
        <v>0</v>
      </c>
      <c r="O29" s="62">
        <f>Table4[[#This Row],[Column10]]</f>
        <v>0</v>
      </c>
      <c r="P29" s="62">
        <f>Table4[[#This Row],[Column11]]</f>
        <v>0</v>
      </c>
      <c r="Q29" s="58">
        <f t="shared" si="2"/>
        <v>0</v>
      </c>
      <c r="R29" s="61">
        <f>'Enter Marks'!AD29</f>
        <v>0</v>
      </c>
      <c r="S29" s="62">
        <f>'Enter Marks'!AF29</f>
        <v>0</v>
      </c>
      <c r="T29" s="62">
        <f>'Enter Marks'!AG29</f>
        <v>0</v>
      </c>
      <c r="U29" s="58">
        <f t="shared" si="3"/>
        <v>0</v>
      </c>
      <c r="V29" s="59">
        <f>'Enter Marks'!AM29</f>
        <v>0</v>
      </c>
      <c r="W29" s="59">
        <f>'Enter Marks'!AO29</f>
        <v>0</v>
      </c>
      <c r="X29" s="59">
        <f>'Enter Marks'!AP29</f>
        <v>0</v>
      </c>
      <c r="Y29" s="58">
        <f t="shared" si="4"/>
        <v>0</v>
      </c>
      <c r="Z29" s="59">
        <f>'Enter Marks'!AV29</f>
        <v>0</v>
      </c>
      <c r="AA29" s="59">
        <f>'Enter Marks'!AX29</f>
        <v>0</v>
      </c>
      <c r="AB29" s="59">
        <f>'Enter Marks'!AY29</f>
        <v>0</v>
      </c>
      <c r="AC29" s="58">
        <f t="shared" si="5"/>
        <v>0</v>
      </c>
      <c r="AD29" s="135">
        <f t="shared" si="6"/>
        <v>0</v>
      </c>
      <c r="AE29" s="63">
        <f t="shared" si="7"/>
        <v>0</v>
      </c>
      <c r="AF29" s="64" t="str">
        <f t="shared" si="8"/>
        <v>***</v>
      </c>
      <c r="AG29" s="65" t="str">
        <f t="shared" si="9"/>
        <v>NA</v>
      </c>
      <c r="AH29" s="28">
        <f>'Enter Marks'!BA29</f>
        <v>0</v>
      </c>
      <c r="AI29" s="28" t="str">
        <f t="shared" si="10"/>
        <v>D</v>
      </c>
      <c r="AJ29" s="28">
        <f>'Enter Marks'!BC29</f>
        <v>0</v>
      </c>
      <c r="AK29" s="28">
        <f>'Enter Marks'!BD29</f>
        <v>0</v>
      </c>
    </row>
    <row r="30" spans="1:37" ht="15.75">
      <c r="A30" s="59">
        <f>Table4[[#This Row],[1]]</f>
        <v>26</v>
      </c>
      <c r="B30" s="59">
        <f>Table4[[#This Row],[OBC]]</f>
        <v>0</v>
      </c>
      <c r="C30" s="59">
        <f>Table4[[#This Row],[Boy]]</f>
        <v>0</v>
      </c>
      <c r="D30" s="59">
        <f>Table4[[#This Row],[901]]</f>
        <v>0</v>
      </c>
      <c r="E30" s="59">
        <f>Table4[[#This Row],[532]]</f>
        <v>0</v>
      </c>
      <c r="F30" s="59">
        <f>Table4[[#This Row],[13-05-2005]]</f>
        <v>0</v>
      </c>
      <c r="G30" s="59">
        <f>Table4[[#This Row],[AMARCHAND]]</f>
        <v>0</v>
      </c>
      <c r="H30" s="59">
        <f>Table4[[#This Row],[KISHANA RAM KUMAWAT]]</f>
        <v>0</v>
      </c>
      <c r="I30" s="60">
        <f>Table4[[#This Row],[RADHA DEVI]]</f>
        <v>0</v>
      </c>
      <c r="J30" s="61">
        <f>Table4[[#This Row],[Column6]]</f>
        <v>0</v>
      </c>
      <c r="K30" s="59">
        <f>Table4[[#This Row],[Column7]]</f>
        <v>0</v>
      </c>
      <c r="L30" s="59">
        <f>Table4[[#This Row],[Column8]]</f>
        <v>0</v>
      </c>
      <c r="M30" s="58">
        <f t="shared" si="1"/>
        <v>0</v>
      </c>
      <c r="N30" s="61">
        <f>Table4[[#This Row],[Column9]]</f>
        <v>0</v>
      </c>
      <c r="O30" s="62">
        <f>Table4[[#This Row],[Column10]]</f>
        <v>0</v>
      </c>
      <c r="P30" s="62">
        <f>Table4[[#This Row],[Column11]]</f>
        <v>0</v>
      </c>
      <c r="Q30" s="58">
        <f t="shared" si="2"/>
        <v>0</v>
      </c>
      <c r="R30" s="61">
        <f>'Enter Marks'!AD30</f>
        <v>0</v>
      </c>
      <c r="S30" s="62">
        <f>'Enter Marks'!AF30</f>
        <v>0</v>
      </c>
      <c r="T30" s="62">
        <f>'Enter Marks'!AG30</f>
        <v>0</v>
      </c>
      <c r="U30" s="58">
        <f t="shared" si="3"/>
        <v>0</v>
      </c>
      <c r="V30" s="59">
        <f>'Enter Marks'!AM30</f>
        <v>0</v>
      </c>
      <c r="W30" s="59">
        <f>'Enter Marks'!AO30</f>
        <v>0</v>
      </c>
      <c r="X30" s="59">
        <f>'Enter Marks'!AP30</f>
        <v>0</v>
      </c>
      <c r="Y30" s="58">
        <f t="shared" si="4"/>
        <v>0</v>
      </c>
      <c r="Z30" s="59">
        <f>'Enter Marks'!AV30</f>
        <v>0</v>
      </c>
      <c r="AA30" s="59">
        <f>'Enter Marks'!AX30</f>
        <v>0</v>
      </c>
      <c r="AB30" s="59">
        <f>'Enter Marks'!AY30</f>
        <v>0</v>
      </c>
      <c r="AC30" s="58">
        <f t="shared" si="5"/>
        <v>0</v>
      </c>
      <c r="AD30" s="135">
        <f t="shared" si="6"/>
        <v>0</v>
      </c>
      <c r="AE30" s="63">
        <f t="shared" si="7"/>
        <v>0</v>
      </c>
      <c r="AF30" s="64" t="str">
        <f t="shared" si="8"/>
        <v>***</v>
      </c>
      <c r="AG30" s="65" t="str">
        <f t="shared" si="9"/>
        <v>NA</v>
      </c>
      <c r="AH30" s="28">
        <f>'Enter Marks'!BA30</f>
        <v>0</v>
      </c>
      <c r="AI30" s="28" t="str">
        <f t="shared" si="10"/>
        <v>D</v>
      </c>
      <c r="AJ30" s="28">
        <f>'Enter Marks'!BC30</f>
        <v>0</v>
      </c>
      <c r="AK30" s="28">
        <f>'Enter Marks'!BD30</f>
        <v>0</v>
      </c>
    </row>
    <row r="31" spans="1:37" ht="15.75">
      <c r="A31" s="59">
        <f>Table4[[#This Row],[1]]</f>
        <v>27</v>
      </c>
      <c r="B31" s="59">
        <f>Table4[[#This Row],[OBC]]</f>
        <v>0</v>
      </c>
      <c r="C31" s="59">
        <f>Table4[[#This Row],[Boy]]</f>
        <v>0</v>
      </c>
      <c r="D31" s="59">
        <f>Table4[[#This Row],[901]]</f>
        <v>0</v>
      </c>
      <c r="E31" s="59">
        <f>Table4[[#This Row],[532]]</f>
        <v>0</v>
      </c>
      <c r="F31" s="59">
        <f>Table4[[#This Row],[13-05-2005]]</f>
        <v>0</v>
      </c>
      <c r="G31" s="59">
        <f>Table4[[#This Row],[AMARCHAND]]</f>
        <v>0</v>
      </c>
      <c r="H31" s="59">
        <f>Table4[[#This Row],[KISHANA RAM KUMAWAT]]</f>
        <v>0</v>
      </c>
      <c r="I31" s="60">
        <f>Table4[[#This Row],[RADHA DEVI]]</f>
        <v>0</v>
      </c>
      <c r="J31" s="61">
        <f>Table4[[#This Row],[Column6]]</f>
        <v>0</v>
      </c>
      <c r="K31" s="59">
        <f>Table4[[#This Row],[Column7]]</f>
        <v>0</v>
      </c>
      <c r="L31" s="59">
        <f>Table4[[#This Row],[Column8]]</f>
        <v>0</v>
      </c>
      <c r="M31" s="58">
        <f t="shared" si="1"/>
        <v>0</v>
      </c>
      <c r="N31" s="61">
        <f>Table4[[#This Row],[Column9]]</f>
        <v>0</v>
      </c>
      <c r="O31" s="62">
        <f>Table4[[#This Row],[Column10]]</f>
        <v>0</v>
      </c>
      <c r="P31" s="62">
        <f>Table4[[#This Row],[Column11]]</f>
        <v>0</v>
      </c>
      <c r="Q31" s="58">
        <f t="shared" si="2"/>
        <v>0</v>
      </c>
      <c r="R31" s="61">
        <f>'Enter Marks'!AD31</f>
        <v>0</v>
      </c>
      <c r="S31" s="62">
        <f>'Enter Marks'!AF31</f>
        <v>0</v>
      </c>
      <c r="T31" s="62">
        <f>'Enter Marks'!AG31</f>
        <v>0</v>
      </c>
      <c r="U31" s="58">
        <f t="shared" si="3"/>
        <v>0</v>
      </c>
      <c r="V31" s="59">
        <f>'Enter Marks'!AM31</f>
        <v>0</v>
      </c>
      <c r="W31" s="59">
        <f>'Enter Marks'!AO31</f>
        <v>0</v>
      </c>
      <c r="X31" s="59">
        <f>'Enter Marks'!AP31</f>
        <v>0</v>
      </c>
      <c r="Y31" s="58">
        <f t="shared" si="4"/>
        <v>0</v>
      </c>
      <c r="Z31" s="59">
        <f>'Enter Marks'!AV31</f>
        <v>0</v>
      </c>
      <c r="AA31" s="59">
        <f>'Enter Marks'!AX31</f>
        <v>0</v>
      </c>
      <c r="AB31" s="59">
        <f>'Enter Marks'!AY31</f>
        <v>0</v>
      </c>
      <c r="AC31" s="58">
        <f t="shared" si="5"/>
        <v>0</v>
      </c>
      <c r="AD31" s="135">
        <f t="shared" si="6"/>
        <v>0</v>
      </c>
      <c r="AE31" s="63">
        <f t="shared" si="7"/>
        <v>0</v>
      </c>
      <c r="AF31" s="64" t="str">
        <f t="shared" si="8"/>
        <v>***</v>
      </c>
      <c r="AG31" s="65" t="str">
        <f t="shared" si="9"/>
        <v>NA</v>
      </c>
      <c r="AH31" s="28">
        <f>'Enter Marks'!BA31</f>
        <v>0</v>
      </c>
      <c r="AI31" s="28" t="str">
        <f t="shared" si="10"/>
        <v>D</v>
      </c>
      <c r="AJ31" s="28">
        <f>'Enter Marks'!BC31</f>
        <v>0</v>
      </c>
      <c r="AK31" s="28">
        <f>'Enter Marks'!BD31</f>
        <v>0</v>
      </c>
    </row>
    <row r="32" spans="1:37" ht="15.75">
      <c r="A32" s="59">
        <f>Table4[[#This Row],[1]]</f>
        <v>28</v>
      </c>
      <c r="B32" s="59">
        <f>Table4[[#This Row],[OBC]]</f>
        <v>0</v>
      </c>
      <c r="C32" s="59">
        <f>Table4[[#This Row],[Boy]]</f>
        <v>0</v>
      </c>
      <c r="D32" s="59">
        <f>Table4[[#This Row],[901]]</f>
        <v>0</v>
      </c>
      <c r="E32" s="59">
        <f>Table4[[#This Row],[532]]</f>
        <v>0</v>
      </c>
      <c r="F32" s="59">
        <f>Table4[[#This Row],[13-05-2005]]</f>
        <v>0</v>
      </c>
      <c r="G32" s="59">
        <f>Table4[[#This Row],[AMARCHAND]]</f>
        <v>0</v>
      </c>
      <c r="H32" s="59">
        <f>Table4[[#This Row],[KISHANA RAM KUMAWAT]]</f>
        <v>0</v>
      </c>
      <c r="I32" s="60">
        <f>Table4[[#This Row],[RADHA DEVI]]</f>
        <v>0</v>
      </c>
      <c r="J32" s="61">
        <f>Table4[[#This Row],[Column6]]</f>
        <v>0</v>
      </c>
      <c r="K32" s="59">
        <f>Table4[[#This Row],[Column7]]</f>
        <v>0</v>
      </c>
      <c r="L32" s="59">
        <f>Table4[[#This Row],[Column8]]</f>
        <v>0</v>
      </c>
      <c r="M32" s="58">
        <f t="shared" si="1"/>
        <v>0</v>
      </c>
      <c r="N32" s="61">
        <f>Table4[[#This Row],[Column9]]</f>
        <v>0</v>
      </c>
      <c r="O32" s="62">
        <f>Table4[[#This Row],[Column10]]</f>
        <v>0</v>
      </c>
      <c r="P32" s="62">
        <f>Table4[[#This Row],[Column11]]</f>
        <v>0</v>
      </c>
      <c r="Q32" s="58">
        <f t="shared" si="2"/>
        <v>0</v>
      </c>
      <c r="R32" s="61">
        <f>'Enter Marks'!AD32</f>
        <v>0</v>
      </c>
      <c r="S32" s="62">
        <f>'Enter Marks'!AF32</f>
        <v>0</v>
      </c>
      <c r="T32" s="62">
        <f>'Enter Marks'!AG32</f>
        <v>0</v>
      </c>
      <c r="U32" s="58">
        <f t="shared" si="3"/>
        <v>0</v>
      </c>
      <c r="V32" s="59">
        <f>'Enter Marks'!AM32</f>
        <v>0</v>
      </c>
      <c r="W32" s="59">
        <f>'Enter Marks'!AO32</f>
        <v>0</v>
      </c>
      <c r="X32" s="59">
        <f>'Enter Marks'!AP32</f>
        <v>0</v>
      </c>
      <c r="Y32" s="58">
        <f t="shared" si="4"/>
        <v>0</v>
      </c>
      <c r="Z32" s="59">
        <f>'Enter Marks'!AV32</f>
        <v>0</v>
      </c>
      <c r="AA32" s="59">
        <f>'Enter Marks'!AX32</f>
        <v>0</v>
      </c>
      <c r="AB32" s="59">
        <f>'Enter Marks'!AY32</f>
        <v>0</v>
      </c>
      <c r="AC32" s="58">
        <f t="shared" si="5"/>
        <v>0</v>
      </c>
      <c r="AD32" s="135">
        <f t="shared" si="6"/>
        <v>0</v>
      </c>
      <c r="AE32" s="63">
        <f t="shared" si="7"/>
        <v>0</v>
      </c>
      <c r="AF32" s="64" t="str">
        <f t="shared" si="8"/>
        <v>***</v>
      </c>
      <c r="AG32" s="65" t="str">
        <f t="shared" si="9"/>
        <v>NA</v>
      </c>
      <c r="AH32" s="28">
        <f>'Enter Marks'!BA32</f>
        <v>0</v>
      </c>
      <c r="AI32" s="28" t="str">
        <f t="shared" si="10"/>
        <v>D</v>
      </c>
      <c r="AJ32" s="28">
        <f>'Enter Marks'!BC32</f>
        <v>0</v>
      </c>
      <c r="AK32" s="28">
        <f>'Enter Marks'!BD32</f>
        <v>0</v>
      </c>
    </row>
    <row r="33" spans="1:37" ht="15.75">
      <c r="A33" s="59">
        <f>Table4[[#This Row],[1]]</f>
        <v>29</v>
      </c>
      <c r="B33" s="59">
        <f>Table4[[#This Row],[OBC]]</f>
        <v>0</v>
      </c>
      <c r="C33" s="59">
        <f>Table4[[#This Row],[Boy]]</f>
        <v>0</v>
      </c>
      <c r="D33" s="59">
        <f>Table4[[#This Row],[901]]</f>
        <v>0</v>
      </c>
      <c r="E33" s="59">
        <f>Table4[[#This Row],[532]]</f>
        <v>0</v>
      </c>
      <c r="F33" s="59">
        <f>Table4[[#This Row],[13-05-2005]]</f>
        <v>0</v>
      </c>
      <c r="G33" s="59">
        <f>Table4[[#This Row],[AMARCHAND]]</f>
        <v>0</v>
      </c>
      <c r="H33" s="59">
        <f>Table4[[#This Row],[KISHANA RAM KUMAWAT]]</f>
        <v>0</v>
      </c>
      <c r="I33" s="60">
        <f>Table4[[#This Row],[RADHA DEVI]]</f>
        <v>0</v>
      </c>
      <c r="J33" s="61">
        <f>Table4[[#This Row],[Column6]]</f>
        <v>0</v>
      </c>
      <c r="K33" s="59">
        <f>Table4[[#This Row],[Column7]]</f>
        <v>0</v>
      </c>
      <c r="L33" s="59">
        <f>Table4[[#This Row],[Column8]]</f>
        <v>0</v>
      </c>
      <c r="M33" s="58">
        <f t="shared" si="1"/>
        <v>0</v>
      </c>
      <c r="N33" s="61">
        <f>Table4[[#This Row],[Column9]]</f>
        <v>0</v>
      </c>
      <c r="O33" s="62">
        <f>Table4[[#This Row],[Column10]]</f>
        <v>0</v>
      </c>
      <c r="P33" s="62">
        <f>Table4[[#This Row],[Column11]]</f>
        <v>0</v>
      </c>
      <c r="Q33" s="58">
        <f t="shared" si="2"/>
        <v>0</v>
      </c>
      <c r="R33" s="61">
        <f>'Enter Marks'!AD33</f>
        <v>0</v>
      </c>
      <c r="S33" s="62">
        <f>'Enter Marks'!AF33</f>
        <v>0</v>
      </c>
      <c r="T33" s="62">
        <f>'Enter Marks'!AG33</f>
        <v>0</v>
      </c>
      <c r="U33" s="58">
        <f t="shared" si="3"/>
        <v>0</v>
      </c>
      <c r="V33" s="59">
        <f>'Enter Marks'!AM33</f>
        <v>0</v>
      </c>
      <c r="W33" s="59">
        <f>'Enter Marks'!AO33</f>
        <v>0</v>
      </c>
      <c r="X33" s="59">
        <f>'Enter Marks'!AP33</f>
        <v>0</v>
      </c>
      <c r="Y33" s="58">
        <f t="shared" si="4"/>
        <v>0</v>
      </c>
      <c r="Z33" s="59">
        <f>'Enter Marks'!AV33</f>
        <v>0</v>
      </c>
      <c r="AA33" s="59">
        <f>'Enter Marks'!AX33</f>
        <v>0</v>
      </c>
      <c r="AB33" s="59">
        <f>'Enter Marks'!AY33</f>
        <v>0</v>
      </c>
      <c r="AC33" s="58">
        <f t="shared" si="5"/>
        <v>0</v>
      </c>
      <c r="AD33" s="135">
        <f t="shared" si="6"/>
        <v>0</v>
      </c>
      <c r="AE33" s="63">
        <f t="shared" si="7"/>
        <v>0</v>
      </c>
      <c r="AF33" s="64" t="str">
        <f t="shared" si="8"/>
        <v>***</v>
      </c>
      <c r="AG33" s="65" t="str">
        <f t="shared" si="9"/>
        <v>NA</v>
      </c>
      <c r="AH33" s="28">
        <f>'Enter Marks'!BA33</f>
        <v>0</v>
      </c>
      <c r="AI33" s="28" t="str">
        <f t="shared" si="10"/>
        <v>D</v>
      </c>
      <c r="AJ33" s="28">
        <f>'Enter Marks'!BC33</f>
        <v>0</v>
      </c>
      <c r="AK33" s="28">
        <f>'Enter Marks'!BD33</f>
        <v>0</v>
      </c>
    </row>
    <row r="34" spans="1:37" ht="15.75">
      <c r="A34" s="59">
        <f>Table4[[#This Row],[1]]</f>
        <v>30</v>
      </c>
      <c r="B34" s="59">
        <f>Table4[[#This Row],[OBC]]</f>
        <v>0</v>
      </c>
      <c r="C34" s="59">
        <f>Table4[[#This Row],[Boy]]</f>
        <v>0</v>
      </c>
      <c r="D34" s="59">
        <f>Table4[[#This Row],[901]]</f>
        <v>0</v>
      </c>
      <c r="E34" s="59">
        <f>Table4[[#This Row],[532]]</f>
        <v>0</v>
      </c>
      <c r="F34" s="59">
        <f>Table4[[#This Row],[13-05-2005]]</f>
        <v>0</v>
      </c>
      <c r="G34" s="59">
        <f>Table4[[#This Row],[AMARCHAND]]</f>
        <v>0</v>
      </c>
      <c r="H34" s="59">
        <f>Table4[[#This Row],[KISHANA RAM KUMAWAT]]</f>
        <v>0</v>
      </c>
      <c r="I34" s="60">
        <f>Table4[[#This Row],[RADHA DEVI]]</f>
        <v>0</v>
      </c>
      <c r="J34" s="61">
        <f>Table4[[#This Row],[Column6]]</f>
        <v>0</v>
      </c>
      <c r="K34" s="59">
        <f>Table4[[#This Row],[Column7]]</f>
        <v>0</v>
      </c>
      <c r="L34" s="59">
        <f>Table4[[#This Row],[Column8]]</f>
        <v>0</v>
      </c>
      <c r="M34" s="58">
        <f t="shared" si="1"/>
        <v>0</v>
      </c>
      <c r="N34" s="61">
        <f>Table4[[#This Row],[Column9]]</f>
        <v>0</v>
      </c>
      <c r="O34" s="62">
        <f>Table4[[#This Row],[Column10]]</f>
        <v>0</v>
      </c>
      <c r="P34" s="62">
        <f>Table4[[#This Row],[Column11]]</f>
        <v>0</v>
      </c>
      <c r="Q34" s="58">
        <f t="shared" si="2"/>
        <v>0</v>
      </c>
      <c r="R34" s="61">
        <f>'Enter Marks'!AD34</f>
        <v>0</v>
      </c>
      <c r="S34" s="62">
        <f>'Enter Marks'!AF34</f>
        <v>0</v>
      </c>
      <c r="T34" s="62">
        <f>'Enter Marks'!AG34</f>
        <v>0</v>
      </c>
      <c r="U34" s="58">
        <f t="shared" si="3"/>
        <v>0</v>
      </c>
      <c r="V34" s="59">
        <f>'Enter Marks'!AM34</f>
        <v>0</v>
      </c>
      <c r="W34" s="59">
        <f>'Enter Marks'!AO34</f>
        <v>0</v>
      </c>
      <c r="X34" s="59">
        <f>'Enter Marks'!AP34</f>
        <v>0</v>
      </c>
      <c r="Y34" s="58">
        <f t="shared" si="4"/>
        <v>0</v>
      </c>
      <c r="Z34" s="59">
        <f>'Enter Marks'!AV34</f>
        <v>0</v>
      </c>
      <c r="AA34" s="59">
        <f>'Enter Marks'!AX34</f>
        <v>0</v>
      </c>
      <c r="AB34" s="59">
        <f>'Enter Marks'!AY34</f>
        <v>0</v>
      </c>
      <c r="AC34" s="58">
        <f t="shared" si="5"/>
        <v>0</v>
      </c>
      <c r="AD34" s="135">
        <f t="shared" si="6"/>
        <v>0</v>
      </c>
      <c r="AE34" s="63">
        <f t="shared" si="7"/>
        <v>0</v>
      </c>
      <c r="AF34" s="64" t="str">
        <f t="shared" si="8"/>
        <v>***</v>
      </c>
      <c r="AG34" s="65" t="str">
        <f t="shared" si="9"/>
        <v>NA</v>
      </c>
      <c r="AH34" s="28">
        <f>'Enter Marks'!BA34</f>
        <v>0</v>
      </c>
      <c r="AI34" s="28" t="str">
        <f t="shared" si="10"/>
        <v>D</v>
      </c>
      <c r="AJ34" s="28">
        <f>'Enter Marks'!BC34</f>
        <v>0</v>
      </c>
      <c r="AK34" s="28">
        <f>'Enter Marks'!BD34</f>
        <v>0</v>
      </c>
    </row>
    <row r="35" spans="1:37" ht="15.75">
      <c r="A35" s="59">
        <f>Table4[[#This Row],[1]]</f>
        <v>31</v>
      </c>
      <c r="B35" s="59">
        <f>Table4[[#This Row],[OBC]]</f>
        <v>0</v>
      </c>
      <c r="C35" s="59">
        <f>Table4[[#This Row],[Boy]]</f>
        <v>0</v>
      </c>
      <c r="D35" s="59">
        <f>Table4[[#This Row],[901]]</f>
        <v>0</v>
      </c>
      <c r="E35" s="59">
        <f>Table4[[#This Row],[532]]</f>
        <v>0</v>
      </c>
      <c r="F35" s="59">
        <f>Table4[[#This Row],[13-05-2005]]</f>
        <v>0</v>
      </c>
      <c r="G35" s="59">
        <f>Table4[[#This Row],[AMARCHAND]]</f>
        <v>0</v>
      </c>
      <c r="H35" s="59">
        <f>Table4[[#This Row],[KISHANA RAM KUMAWAT]]</f>
        <v>0</v>
      </c>
      <c r="I35" s="60">
        <f>Table4[[#This Row],[RADHA DEVI]]</f>
        <v>0</v>
      </c>
      <c r="J35" s="61">
        <f>Table4[[#This Row],[Column6]]</f>
        <v>0</v>
      </c>
      <c r="K35" s="59">
        <f>Table4[[#This Row],[Column7]]</f>
        <v>0</v>
      </c>
      <c r="L35" s="59">
        <f>Table4[[#This Row],[Column8]]</f>
        <v>0</v>
      </c>
      <c r="M35" s="58">
        <f t="shared" si="1"/>
        <v>0</v>
      </c>
      <c r="N35" s="61">
        <f>Table4[[#This Row],[Column9]]</f>
        <v>0</v>
      </c>
      <c r="O35" s="62">
        <f>Table4[[#This Row],[Column10]]</f>
        <v>0</v>
      </c>
      <c r="P35" s="62">
        <f>Table4[[#This Row],[Column11]]</f>
        <v>0</v>
      </c>
      <c r="Q35" s="58">
        <f t="shared" si="2"/>
        <v>0</v>
      </c>
      <c r="R35" s="61">
        <f>'Enter Marks'!AD35</f>
        <v>0</v>
      </c>
      <c r="S35" s="62">
        <f>'Enter Marks'!AF35</f>
        <v>0</v>
      </c>
      <c r="T35" s="62">
        <f>'Enter Marks'!AG35</f>
        <v>0</v>
      </c>
      <c r="U35" s="58">
        <f t="shared" si="3"/>
        <v>0</v>
      </c>
      <c r="V35" s="59">
        <f>'Enter Marks'!AM35</f>
        <v>0</v>
      </c>
      <c r="W35" s="59">
        <f>'Enter Marks'!AO35</f>
        <v>0</v>
      </c>
      <c r="X35" s="59">
        <f>'Enter Marks'!AP35</f>
        <v>0</v>
      </c>
      <c r="Y35" s="58">
        <f t="shared" si="4"/>
        <v>0</v>
      </c>
      <c r="Z35" s="59">
        <f>'Enter Marks'!AV35</f>
        <v>0</v>
      </c>
      <c r="AA35" s="59">
        <f>'Enter Marks'!AX35</f>
        <v>0</v>
      </c>
      <c r="AB35" s="59">
        <f>'Enter Marks'!AY35</f>
        <v>0</v>
      </c>
      <c r="AC35" s="58">
        <f t="shared" si="5"/>
        <v>0</v>
      </c>
      <c r="AD35" s="135">
        <f t="shared" si="6"/>
        <v>0</v>
      </c>
      <c r="AE35" s="63">
        <f t="shared" si="7"/>
        <v>0</v>
      </c>
      <c r="AF35" s="64" t="str">
        <f t="shared" si="8"/>
        <v>***</v>
      </c>
      <c r="AG35" s="65" t="str">
        <f t="shared" si="9"/>
        <v>NA</v>
      </c>
      <c r="AH35" s="28">
        <f>'Enter Marks'!BA35</f>
        <v>0</v>
      </c>
      <c r="AI35" s="28" t="str">
        <f t="shared" si="10"/>
        <v>D</v>
      </c>
      <c r="AJ35" s="28">
        <f>'Enter Marks'!BC35</f>
        <v>0</v>
      </c>
      <c r="AK35" s="28">
        <f>'Enter Marks'!BD35</f>
        <v>0</v>
      </c>
    </row>
    <row r="36" spans="1:37" ht="15.75">
      <c r="A36" s="59">
        <f>Table4[[#This Row],[1]]</f>
        <v>32</v>
      </c>
      <c r="B36" s="59">
        <f>Table4[[#This Row],[OBC]]</f>
        <v>0</v>
      </c>
      <c r="C36" s="59">
        <f>Table4[[#This Row],[Boy]]</f>
        <v>0</v>
      </c>
      <c r="D36" s="59">
        <f>Table4[[#This Row],[901]]</f>
        <v>0</v>
      </c>
      <c r="E36" s="59">
        <f>Table4[[#This Row],[532]]</f>
        <v>0</v>
      </c>
      <c r="F36" s="59">
        <f>Table4[[#This Row],[13-05-2005]]</f>
        <v>0</v>
      </c>
      <c r="G36" s="59">
        <f>Table4[[#This Row],[AMARCHAND]]</f>
        <v>0</v>
      </c>
      <c r="H36" s="59">
        <f>Table4[[#This Row],[KISHANA RAM KUMAWAT]]</f>
        <v>0</v>
      </c>
      <c r="I36" s="60">
        <f>Table4[[#This Row],[RADHA DEVI]]</f>
        <v>0</v>
      </c>
      <c r="J36" s="61">
        <f>Table4[[#This Row],[Column6]]</f>
        <v>0</v>
      </c>
      <c r="K36" s="59">
        <f>Table4[[#This Row],[Column7]]</f>
        <v>0</v>
      </c>
      <c r="L36" s="59">
        <f>Table4[[#This Row],[Column8]]</f>
        <v>0</v>
      </c>
      <c r="M36" s="58">
        <f t="shared" si="1"/>
        <v>0</v>
      </c>
      <c r="N36" s="61">
        <f>Table4[[#This Row],[Column9]]</f>
        <v>0</v>
      </c>
      <c r="O36" s="62">
        <f>Table4[[#This Row],[Column10]]</f>
        <v>0</v>
      </c>
      <c r="P36" s="62">
        <f>Table4[[#This Row],[Column11]]</f>
        <v>0</v>
      </c>
      <c r="Q36" s="58">
        <f t="shared" si="2"/>
        <v>0</v>
      </c>
      <c r="R36" s="61">
        <f>'Enter Marks'!AD36</f>
        <v>0</v>
      </c>
      <c r="S36" s="62">
        <f>'Enter Marks'!AF36</f>
        <v>0</v>
      </c>
      <c r="T36" s="62">
        <f>'Enter Marks'!AG36</f>
        <v>0</v>
      </c>
      <c r="U36" s="58">
        <f t="shared" si="3"/>
        <v>0</v>
      </c>
      <c r="V36" s="59">
        <f>'Enter Marks'!AM36</f>
        <v>0</v>
      </c>
      <c r="W36" s="59">
        <f>'Enter Marks'!AO36</f>
        <v>0</v>
      </c>
      <c r="X36" s="59">
        <f>'Enter Marks'!AP36</f>
        <v>0</v>
      </c>
      <c r="Y36" s="58">
        <f t="shared" si="4"/>
        <v>0</v>
      </c>
      <c r="Z36" s="59">
        <f>'Enter Marks'!AV36</f>
        <v>0</v>
      </c>
      <c r="AA36" s="59">
        <f>'Enter Marks'!AX36</f>
        <v>0</v>
      </c>
      <c r="AB36" s="59">
        <f>'Enter Marks'!AY36</f>
        <v>0</v>
      </c>
      <c r="AC36" s="58">
        <f t="shared" si="5"/>
        <v>0</v>
      </c>
      <c r="AD36" s="135">
        <f t="shared" si="6"/>
        <v>0</v>
      </c>
      <c r="AE36" s="63">
        <f t="shared" si="7"/>
        <v>0</v>
      </c>
      <c r="AF36" s="64" t="str">
        <f t="shared" si="8"/>
        <v>***</v>
      </c>
      <c r="AG36" s="65" t="str">
        <f t="shared" si="9"/>
        <v>NA</v>
      </c>
      <c r="AH36" s="28">
        <f>'Enter Marks'!BA36</f>
        <v>0</v>
      </c>
      <c r="AI36" s="28" t="str">
        <f t="shared" si="10"/>
        <v>D</v>
      </c>
      <c r="AJ36" s="28">
        <f>'Enter Marks'!BC36</f>
        <v>0</v>
      </c>
      <c r="AK36" s="28">
        <f>'Enter Marks'!BD36</f>
        <v>0</v>
      </c>
    </row>
    <row r="37" spans="1:37" ht="15.75">
      <c r="A37" s="59">
        <f>Table4[[#This Row],[1]]</f>
        <v>33</v>
      </c>
      <c r="B37" s="59">
        <f>Table4[[#This Row],[OBC]]</f>
        <v>0</v>
      </c>
      <c r="C37" s="59">
        <f>Table4[[#This Row],[Boy]]</f>
        <v>0</v>
      </c>
      <c r="D37" s="59">
        <f>Table4[[#This Row],[901]]</f>
        <v>0</v>
      </c>
      <c r="E37" s="59">
        <f>Table4[[#This Row],[532]]</f>
        <v>0</v>
      </c>
      <c r="F37" s="59">
        <f>Table4[[#This Row],[13-05-2005]]</f>
        <v>0</v>
      </c>
      <c r="G37" s="59">
        <f>Table4[[#This Row],[AMARCHAND]]</f>
        <v>0</v>
      </c>
      <c r="H37" s="59">
        <f>Table4[[#This Row],[KISHANA RAM KUMAWAT]]</f>
        <v>0</v>
      </c>
      <c r="I37" s="60">
        <f>Table4[[#This Row],[RADHA DEVI]]</f>
        <v>0</v>
      </c>
      <c r="J37" s="61">
        <f>Table4[[#This Row],[Column6]]</f>
        <v>0</v>
      </c>
      <c r="K37" s="59">
        <f>Table4[[#This Row],[Column7]]</f>
        <v>0</v>
      </c>
      <c r="L37" s="59">
        <f>Table4[[#This Row],[Column8]]</f>
        <v>0</v>
      </c>
      <c r="M37" s="58">
        <f t="shared" si="1"/>
        <v>0</v>
      </c>
      <c r="N37" s="61">
        <f>Table4[[#This Row],[Column9]]</f>
        <v>0</v>
      </c>
      <c r="O37" s="62">
        <f>Table4[[#This Row],[Column10]]</f>
        <v>0</v>
      </c>
      <c r="P37" s="62">
        <f>Table4[[#This Row],[Column11]]</f>
        <v>0</v>
      </c>
      <c r="Q37" s="58">
        <f t="shared" si="2"/>
        <v>0</v>
      </c>
      <c r="R37" s="61">
        <f>'Enter Marks'!AD37</f>
        <v>0</v>
      </c>
      <c r="S37" s="62">
        <f>'Enter Marks'!AF37</f>
        <v>0</v>
      </c>
      <c r="T37" s="62">
        <f>'Enter Marks'!AG37</f>
        <v>0</v>
      </c>
      <c r="U37" s="58">
        <f t="shared" si="3"/>
        <v>0</v>
      </c>
      <c r="V37" s="59">
        <f>'Enter Marks'!AM37</f>
        <v>0</v>
      </c>
      <c r="W37" s="59">
        <f>'Enter Marks'!AO37</f>
        <v>0</v>
      </c>
      <c r="X37" s="59">
        <f>'Enter Marks'!AP37</f>
        <v>0</v>
      </c>
      <c r="Y37" s="58">
        <f t="shared" si="4"/>
        <v>0</v>
      </c>
      <c r="Z37" s="59">
        <f>'Enter Marks'!AV37</f>
        <v>0</v>
      </c>
      <c r="AA37" s="59">
        <f>'Enter Marks'!AX37</f>
        <v>0</v>
      </c>
      <c r="AB37" s="59">
        <f>'Enter Marks'!AY37</f>
        <v>0</v>
      </c>
      <c r="AC37" s="58">
        <f t="shared" si="5"/>
        <v>0</v>
      </c>
      <c r="AD37" s="135">
        <f t="shared" si="6"/>
        <v>0</v>
      </c>
      <c r="AE37" s="63">
        <f t="shared" si="7"/>
        <v>0</v>
      </c>
      <c r="AF37" s="64" t="str">
        <f t="shared" si="8"/>
        <v>***</v>
      </c>
      <c r="AG37" s="65" t="str">
        <f t="shared" si="9"/>
        <v>NA</v>
      </c>
      <c r="AH37" s="28">
        <f>'Enter Marks'!BA37</f>
        <v>0</v>
      </c>
      <c r="AI37" s="28" t="str">
        <f t="shared" si="10"/>
        <v>D</v>
      </c>
      <c r="AJ37" s="28">
        <f>'Enter Marks'!BC37</f>
        <v>0</v>
      </c>
      <c r="AK37" s="28">
        <f>'Enter Marks'!BD37</f>
        <v>0</v>
      </c>
    </row>
    <row r="38" spans="1:37" ht="15.75">
      <c r="A38" s="59">
        <f>Table4[[#This Row],[1]]</f>
        <v>34</v>
      </c>
      <c r="B38" s="59">
        <f>Table4[[#This Row],[OBC]]</f>
        <v>0</v>
      </c>
      <c r="C38" s="59">
        <f>Table4[[#This Row],[Boy]]</f>
        <v>0</v>
      </c>
      <c r="D38" s="59">
        <f>Table4[[#This Row],[901]]</f>
        <v>0</v>
      </c>
      <c r="E38" s="59">
        <f>Table4[[#This Row],[532]]</f>
        <v>0</v>
      </c>
      <c r="F38" s="59">
        <f>Table4[[#This Row],[13-05-2005]]</f>
        <v>0</v>
      </c>
      <c r="G38" s="59">
        <f>Table4[[#This Row],[AMARCHAND]]</f>
        <v>0</v>
      </c>
      <c r="H38" s="59">
        <f>Table4[[#This Row],[KISHANA RAM KUMAWAT]]</f>
        <v>0</v>
      </c>
      <c r="I38" s="60">
        <f>Table4[[#This Row],[RADHA DEVI]]</f>
        <v>0</v>
      </c>
      <c r="J38" s="61">
        <f>Table4[[#This Row],[Column6]]</f>
        <v>0</v>
      </c>
      <c r="K38" s="59">
        <f>Table4[[#This Row],[Column7]]</f>
        <v>0</v>
      </c>
      <c r="L38" s="59">
        <f>Table4[[#This Row],[Column8]]</f>
        <v>0</v>
      </c>
      <c r="M38" s="58">
        <f t="shared" si="1"/>
        <v>0</v>
      </c>
      <c r="N38" s="61">
        <f>Table4[[#This Row],[Column9]]</f>
        <v>0</v>
      </c>
      <c r="O38" s="62">
        <f>Table4[[#This Row],[Column10]]</f>
        <v>0</v>
      </c>
      <c r="P38" s="62">
        <f>Table4[[#This Row],[Column11]]</f>
        <v>0</v>
      </c>
      <c r="Q38" s="58">
        <f t="shared" si="2"/>
        <v>0</v>
      </c>
      <c r="R38" s="61">
        <f>'Enter Marks'!AD38</f>
        <v>0</v>
      </c>
      <c r="S38" s="62">
        <f>'Enter Marks'!AF38</f>
        <v>0</v>
      </c>
      <c r="T38" s="62">
        <f>'Enter Marks'!AG38</f>
        <v>0</v>
      </c>
      <c r="U38" s="58">
        <f t="shared" si="3"/>
        <v>0</v>
      </c>
      <c r="V38" s="59">
        <f>'Enter Marks'!AM38</f>
        <v>0</v>
      </c>
      <c r="W38" s="59">
        <f>'Enter Marks'!AO38</f>
        <v>0</v>
      </c>
      <c r="X38" s="59">
        <f>'Enter Marks'!AP38</f>
        <v>0</v>
      </c>
      <c r="Y38" s="58">
        <f t="shared" si="4"/>
        <v>0</v>
      </c>
      <c r="Z38" s="59">
        <f>'Enter Marks'!AV38</f>
        <v>0</v>
      </c>
      <c r="AA38" s="59">
        <f>'Enter Marks'!AX38</f>
        <v>0</v>
      </c>
      <c r="AB38" s="59">
        <f>'Enter Marks'!AY38</f>
        <v>0</v>
      </c>
      <c r="AC38" s="58">
        <f t="shared" si="5"/>
        <v>0</v>
      </c>
      <c r="AD38" s="135">
        <f t="shared" si="6"/>
        <v>0</v>
      </c>
      <c r="AE38" s="63">
        <f t="shared" si="7"/>
        <v>0</v>
      </c>
      <c r="AF38" s="64" t="str">
        <f t="shared" si="8"/>
        <v>***</v>
      </c>
      <c r="AG38" s="65" t="str">
        <f t="shared" si="9"/>
        <v>NA</v>
      </c>
      <c r="AH38" s="28">
        <f>'Enter Marks'!BA38</f>
        <v>0</v>
      </c>
      <c r="AI38" s="28" t="str">
        <f t="shared" si="10"/>
        <v>D</v>
      </c>
      <c r="AJ38" s="28">
        <f>'Enter Marks'!BC38</f>
        <v>0</v>
      </c>
      <c r="AK38" s="28">
        <f>'Enter Marks'!BD38</f>
        <v>0</v>
      </c>
    </row>
    <row r="39" spans="1:37" ht="15.75">
      <c r="A39" s="59">
        <f>Table4[[#This Row],[1]]</f>
        <v>35</v>
      </c>
      <c r="B39" s="59">
        <f>Table4[[#This Row],[OBC]]</f>
        <v>0</v>
      </c>
      <c r="C39" s="59">
        <f>Table4[[#This Row],[Boy]]</f>
        <v>0</v>
      </c>
      <c r="D39" s="59">
        <f>Table4[[#This Row],[901]]</f>
        <v>0</v>
      </c>
      <c r="E39" s="59">
        <f>Table4[[#This Row],[532]]</f>
        <v>0</v>
      </c>
      <c r="F39" s="59">
        <f>Table4[[#This Row],[13-05-2005]]</f>
        <v>0</v>
      </c>
      <c r="G39" s="59">
        <f>Table4[[#This Row],[AMARCHAND]]</f>
        <v>0</v>
      </c>
      <c r="H39" s="59">
        <f>Table4[[#This Row],[KISHANA RAM KUMAWAT]]</f>
        <v>0</v>
      </c>
      <c r="I39" s="60">
        <f>Table4[[#This Row],[RADHA DEVI]]</f>
        <v>0</v>
      </c>
      <c r="J39" s="61">
        <f>Table4[[#This Row],[Column6]]</f>
        <v>0</v>
      </c>
      <c r="K39" s="59">
        <f>Table4[[#This Row],[Column7]]</f>
        <v>0</v>
      </c>
      <c r="L39" s="59">
        <f>Table4[[#This Row],[Column8]]</f>
        <v>0</v>
      </c>
      <c r="M39" s="58">
        <f t="shared" si="1"/>
        <v>0</v>
      </c>
      <c r="N39" s="61">
        <f>Table4[[#This Row],[Column9]]</f>
        <v>0</v>
      </c>
      <c r="O39" s="62">
        <f>Table4[[#This Row],[Column10]]</f>
        <v>0</v>
      </c>
      <c r="P39" s="62">
        <f>Table4[[#This Row],[Column11]]</f>
        <v>0</v>
      </c>
      <c r="Q39" s="58">
        <f t="shared" si="2"/>
        <v>0</v>
      </c>
      <c r="R39" s="61">
        <f>'Enter Marks'!AD39</f>
        <v>0</v>
      </c>
      <c r="S39" s="62">
        <f>'Enter Marks'!AF39</f>
        <v>0</v>
      </c>
      <c r="T39" s="62">
        <f>'Enter Marks'!AG39</f>
        <v>0</v>
      </c>
      <c r="U39" s="58">
        <f t="shared" si="3"/>
        <v>0</v>
      </c>
      <c r="V39" s="59">
        <f>'Enter Marks'!AM39</f>
        <v>0</v>
      </c>
      <c r="W39" s="59">
        <f>'Enter Marks'!AO39</f>
        <v>0</v>
      </c>
      <c r="X39" s="59">
        <f>'Enter Marks'!AP39</f>
        <v>0</v>
      </c>
      <c r="Y39" s="58">
        <f t="shared" si="4"/>
        <v>0</v>
      </c>
      <c r="Z39" s="59">
        <f>'Enter Marks'!AV39</f>
        <v>0</v>
      </c>
      <c r="AA39" s="59">
        <f>'Enter Marks'!AX39</f>
        <v>0</v>
      </c>
      <c r="AB39" s="59">
        <f>'Enter Marks'!AY39</f>
        <v>0</v>
      </c>
      <c r="AC39" s="58">
        <f t="shared" si="5"/>
        <v>0</v>
      </c>
      <c r="AD39" s="135">
        <f t="shared" si="6"/>
        <v>0</v>
      </c>
      <c r="AE39" s="63">
        <f t="shared" si="7"/>
        <v>0</v>
      </c>
      <c r="AF39" s="64" t="str">
        <f t="shared" si="8"/>
        <v>***</v>
      </c>
      <c r="AG39" s="65" t="str">
        <f t="shared" si="9"/>
        <v>NA</v>
      </c>
      <c r="AH39" s="28">
        <f>'Enter Marks'!BA39</f>
        <v>0</v>
      </c>
      <c r="AI39" s="28" t="str">
        <f t="shared" si="10"/>
        <v>D</v>
      </c>
      <c r="AJ39" s="28">
        <f>'Enter Marks'!BC39</f>
        <v>0</v>
      </c>
      <c r="AK39" s="28">
        <f>'Enter Marks'!BD39</f>
        <v>0</v>
      </c>
    </row>
    <row r="40" spans="1:37" ht="15.75">
      <c r="A40" s="59">
        <f>Table4[[#This Row],[1]]</f>
        <v>36</v>
      </c>
      <c r="B40" s="59">
        <f>Table4[[#This Row],[OBC]]</f>
        <v>0</v>
      </c>
      <c r="C40" s="59">
        <f>Table4[[#This Row],[Boy]]</f>
        <v>0</v>
      </c>
      <c r="D40" s="59">
        <f>Table4[[#This Row],[901]]</f>
        <v>0</v>
      </c>
      <c r="E40" s="59">
        <f>Table4[[#This Row],[532]]</f>
        <v>0</v>
      </c>
      <c r="F40" s="59">
        <f>Table4[[#This Row],[13-05-2005]]</f>
        <v>0</v>
      </c>
      <c r="G40" s="59">
        <f>Table4[[#This Row],[AMARCHAND]]</f>
        <v>0</v>
      </c>
      <c r="H40" s="59">
        <f>Table4[[#This Row],[KISHANA RAM KUMAWAT]]</f>
        <v>0</v>
      </c>
      <c r="I40" s="60">
        <f>Table4[[#This Row],[RADHA DEVI]]</f>
        <v>0</v>
      </c>
      <c r="J40" s="61">
        <f>Table4[[#This Row],[Column6]]</f>
        <v>0</v>
      </c>
      <c r="K40" s="59">
        <f>Table4[[#This Row],[Column7]]</f>
        <v>0</v>
      </c>
      <c r="L40" s="59">
        <f>Table4[[#This Row],[Column8]]</f>
        <v>0</v>
      </c>
      <c r="M40" s="58">
        <f t="shared" si="1"/>
        <v>0</v>
      </c>
      <c r="N40" s="61">
        <f>Table4[[#This Row],[Column9]]</f>
        <v>0</v>
      </c>
      <c r="O40" s="62">
        <f>Table4[[#This Row],[Column10]]</f>
        <v>0</v>
      </c>
      <c r="P40" s="62">
        <f>Table4[[#This Row],[Column11]]</f>
        <v>0</v>
      </c>
      <c r="Q40" s="58">
        <f t="shared" si="2"/>
        <v>0</v>
      </c>
      <c r="R40" s="61">
        <f>'Enter Marks'!AD40</f>
        <v>0</v>
      </c>
      <c r="S40" s="62">
        <f>'Enter Marks'!AF40</f>
        <v>0</v>
      </c>
      <c r="T40" s="62">
        <f>'Enter Marks'!AG40</f>
        <v>0</v>
      </c>
      <c r="U40" s="58">
        <f t="shared" si="3"/>
        <v>0</v>
      </c>
      <c r="V40" s="59">
        <f>'Enter Marks'!AM40</f>
        <v>0</v>
      </c>
      <c r="W40" s="59">
        <f>'Enter Marks'!AO40</f>
        <v>0</v>
      </c>
      <c r="X40" s="59">
        <f>'Enter Marks'!AP40</f>
        <v>0</v>
      </c>
      <c r="Y40" s="58">
        <f t="shared" si="4"/>
        <v>0</v>
      </c>
      <c r="Z40" s="59">
        <f>'Enter Marks'!AV40</f>
        <v>0</v>
      </c>
      <c r="AA40" s="59">
        <f>'Enter Marks'!AX40</f>
        <v>0</v>
      </c>
      <c r="AB40" s="59">
        <f>'Enter Marks'!AY40</f>
        <v>0</v>
      </c>
      <c r="AC40" s="58">
        <f t="shared" si="5"/>
        <v>0</v>
      </c>
      <c r="AD40" s="135">
        <f t="shared" si="6"/>
        <v>0</v>
      </c>
      <c r="AE40" s="63">
        <f t="shared" si="7"/>
        <v>0</v>
      </c>
      <c r="AF40" s="64" t="str">
        <f t="shared" si="8"/>
        <v>***</v>
      </c>
      <c r="AG40" s="65" t="str">
        <f t="shared" si="9"/>
        <v>NA</v>
      </c>
      <c r="AH40" s="28">
        <f>'Enter Marks'!BA40</f>
        <v>0</v>
      </c>
      <c r="AI40" s="28" t="str">
        <f t="shared" si="10"/>
        <v>D</v>
      </c>
      <c r="AJ40" s="28">
        <f>'Enter Marks'!BC40</f>
        <v>0</v>
      </c>
      <c r="AK40" s="28">
        <f>'Enter Marks'!BD40</f>
        <v>0</v>
      </c>
    </row>
    <row r="41" spans="1:37" ht="15.75">
      <c r="A41" s="59">
        <f>Table4[[#This Row],[1]]</f>
        <v>37</v>
      </c>
      <c r="B41" s="59">
        <f>Table4[[#This Row],[OBC]]</f>
        <v>0</v>
      </c>
      <c r="C41" s="59">
        <f>Table4[[#This Row],[Boy]]</f>
        <v>0</v>
      </c>
      <c r="D41" s="59">
        <f>Table4[[#This Row],[901]]</f>
        <v>0</v>
      </c>
      <c r="E41" s="59">
        <f>Table4[[#This Row],[532]]</f>
        <v>0</v>
      </c>
      <c r="F41" s="59">
        <f>Table4[[#This Row],[13-05-2005]]</f>
        <v>0</v>
      </c>
      <c r="G41" s="59">
        <f>Table4[[#This Row],[AMARCHAND]]</f>
        <v>0</v>
      </c>
      <c r="H41" s="59">
        <f>Table4[[#This Row],[KISHANA RAM KUMAWAT]]</f>
        <v>0</v>
      </c>
      <c r="I41" s="60">
        <f>Table4[[#This Row],[RADHA DEVI]]</f>
        <v>0</v>
      </c>
      <c r="J41" s="61">
        <f>Table4[[#This Row],[Column6]]</f>
        <v>0</v>
      </c>
      <c r="K41" s="59">
        <f>Table4[[#This Row],[Column7]]</f>
        <v>0</v>
      </c>
      <c r="L41" s="59">
        <f>Table4[[#This Row],[Column8]]</f>
        <v>0</v>
      </c>
      <c r="M41" s="58">
        <f t="shared" si="1"/>
        <v>0</v>
      </c>
      <c r="N41" s="61">
        <f>Table4[[#This Row],[Column9]]</f>
        <v>0</v>
      </c>
      <c r="O41" s="62">
        <f>Table4[[#This Row],[Column10]]</f>
        <v>0</v>
      </c>
      <c r="P41" s="62">
        <f>Table4[[#This Row],[Column11]]</f>
        <v>0</v>
      </c>
      <c r="Q41" s="58">
        <f t="shared" si="2"/>
        <v>0</v>
      </c>
      <c r="R41" s="61">
        <f>'Enter Marks'!AD41</f>
        <v>0</v>
      </c>
      <c r="S41" s="62">
        <f>'Enter Marks'!AF41</f>
        <v>0</v>
      </c>
      <c r="T41" s="62">
        <f>'Enter Marks'!AG41</f>
        <v>0</v>
      </c>
      <c r="U41" s="58">
        <f t="shared" si="3"/>
        <v>0</v>
      </c>
      <c r="V41" s="59">
        <f>'Enter Marks'!AM41</f>
        <v>0</v>
      </c>
      <c r="W41" s="59">
        <f>'Enter Marks'!AO41</f>
        <v>0</v>
      </c>
      <c r="X41" s="59">
        <f>'Enter Marks'!AP41</f>
        <v>0</v>
      </c>
      <c r="Y41" s="58">
        <f t="shared" si="4"/>
        <v>0</v>
      </c>
      <c r="Z41" s="59">
        <f>'Enter Marks'!AV41</f>
        <v>0</v>
      </c>
      <c r="AA41" s="59">
        <f>'Enter Marks'!AX41</f>
        <v>0</v>
      </c>
      <c r="AB41" s="59">
        <f>'Enter Marks'!AY41</f>
        <v>0</v>
      </c>
      <c r="AC41" s="58">
        <f t="shared" si="5"/>
        <v>0</v>
      </c>
      <c r="AD41" s="135">
        <f t="shared" si="6"/>
        <v>0</v>
      </c>
      <c r="AE41" s="63">
        <f t="shared" si="7"/>
        <v>0</v>
      </c>
      <c r="AF41" s="64" t="str">
        <f t="shared" si="8"/>
        <v>***</v>
      </c>
      <c r="AG41" s="65" t="str">
        <f t="shared" si="9"/>
        <v>NA</v>
      </c>
      <c r="AH41" s="28">
        <f>'Enter Marks'!BA41</f>
        <v>0</v>
      </c>
      <c r="AI41" s="28" t="str">
        <f t="shared" si="10"/>
        <v>D</v>
      </c>
      <c r="AJ41" s="28">
        <f>'Enter Marks'!BC41</f>
        <v>0</v>
      </c>
      <c r="AK41" s="28">
        <f>'Enter Marks'!BD41</f>
        <v>0</v>
      </c>
    </row>
    <row r="42" spans="1:37" ht="15.75">
      <c r="A42" s="59">
        <f>Table4[[#This Row],[1]]</f>
        <v>38</v>
      </c>
      <c r="B42" s="59">
        <f>Table4[[#This Row],[OBC]]</f>
        <v>0</v>
      </c>
      <c r="C42" s="59">
        <f>Table4[[#This Row],[Boy]]</f>
        <v>0</v>
      </c>
      <c r="D42" s="59">
        <f>Table4[[#This Row],[901]]</f>
        <v>0</v>
      </c>
      <c r="E42" s="59">
        <f>Table4[[#This Row],[532]]</f>
        <v>0</v>
      </c>
      <c r="F42" s="59">
        <f>Table4[[#This Row],[13-05-2005]]</f>
        <v>0</v>
      </c>
      <c r="G42" s="59">
        <f>Table4[[#This Row],[AMARCHAND]]</f>
        <v>0</v>
      </c>
      <c r="H42" s="59">
        <f>Table4[[#This Row],[KISHANA RAM KUMAWAT]]</f>
        <v>0</v>
      </c>
      <c r="I42" s="60">
        <f>Table4[[#This Row],[RADHA DEVI]]</f>
        <v>0</v>
      </c>
      <c r="J42" s="61">
        <f>Table4[[#This Row],[Column6]]</f>
        <v>0</v>
      </c>
      <c r="K42" s="59">
        <f>Table4[[#This Row],[Column7]]</f>
        <v>0</v>
      </c>
      <c r="L42" s="59">
        <f>Table4[[#This Row],[Column8]]</f>
        <v>0</v>
      </c>
      <c r="M42" s="58">
        <f t="shared" si="1"/>
        <v>0</v>
      </c>
      <c r="N42" s="61">
        <f>Table4[[#This Row],[Column9]]</f>
        <v>0</v>
      </c>
      <c r="O42" s="62">
        <f>Table4[[#This Row],[Column10]]</f>
        <v>0</v>
      </c>
      <c r="P42" s="62">
        <f>Table4[[#This Row],[Column11]]</f>
        <v>0</v>
      </c>
      <c r="Q42" s="58">
        <f t="shared" si="2"/>
        <v>0</v>
      </c>
      <c r="R42" s="61">
        <f>'Enter Marks'!AD42</f>
        <v>0</v>
      </c>
      <c r="S42" s="62">
        <f>'Enter Marks'!AF42</f>
        <v>0</v>
      </c>
      <c r="T42" s="62">
        <f>'Enter Marks'!AG42</f>
        <v>0</v>
      </c>
      <c r="U42" s="58">
        <f t="shared" si="3"/>
        <v>0</v>
      </c>
      <c r="V42" s="59">
        <f>'Enter Marks'!AM42</f>
        <v>0</v>
      </c>
      <c r="W42" s="59">
        <f>'Enter Marks'!AO42</f>
        <v>0</v>
      </c>
      <c r="X42" s="59">
        <f>'Enter Marks'!AP42</f>
        <v>0</v>
      </c>
      <c r="Y42" s="58">
        <f t="shared" si="4"/>
        <v>0</v>
      </c>
      <c r="Z42" s="59">
        <f>'Enter Marks'!AV42</f>
        <v>0</v>
      </c>
      <c r="AA42" s="59">
        <f>'Enter Marks'!AX42</f>
        <v>0</v>
      </c>
      <c r="AB42" s="59">
        <f>'Enter Marks'!AY42</f>
        <v>0</v>
      </c>
      <c r="AC42" s="58">
        <f t="shared" si="5"/>
        <v>0</v>
      </c>
      <c r="AD42" s="135">
        <f t="shared" si="6"/>
        <v>0</v>
      </c>
      <c r="AE42" s="63">
        <f t="shared" si="7"/>
        <v>0</v>
      </c>
      <c r="AF42" s="64" t="str">
        <f t="shared" si="8"/>
        <v>***</v>
      </c>
      <c r="AG42" s="65" t="str">
        <f t="shared" si="9"/>
        <v>NA</v>
      </c>
      <c r="AH42" s="28">
        <f>'Enter Marks'!BA42</f>
        <v>0</v>
      </c>
      <c r="AI42" s="28" t="str">
        <f t="shared" si="10"/>
        <v>D</v>
      </c>
      <c r="AJ42" s="28">
        <f>'Enter Marks'!BC42</f>
        <v>0</v>
      </c>
      <c r="AK42" s="28">
        <f>'Enter Marks'!BD42</f>
        <v>0</v>
      </c>
    </row>
    <row r="43" spans="1:37" ht="15.75">
      <c r="A43" s="59">
        <f>Table4[[#This Row],[1]]</f>
        <v>39</v>
      </c>
      <c r="B43" s="59">
        <f>Table4[[#This Row],[OBC]]</f>
        <v>0</v>
      </c>
      <c r="C43" s="59">
        <f>Table4[[#This Row],[Boy]]</f>
        <v>0</v>
      </c>
      <c r="D43" s="59">
        <f>Table4[[#This Row],[901]]</f>
        <v>0</v>
      </c>
      <c r="E43" s="59">
        <f>Table4[[#This Row],[532]]</f>
        <v>0</v>
      </c>
      <c r="F43" s="59">
        <f>Table4[[#This Row],[13-05-2005]]</f>
        <v>0</v>
      </c>
      <c r="G43" s="59">
        <f>Table4[[#This Row],[AMARCHAND]]</f>
        <v>0</v>
      </c>
      <c r="H43" s="59">
        <f>Table4[[#This Row],[KISHANA RAM KUMAWAT]]</f>
        <v>0</v>
      </c>
      <c r="I43" s="60">
        <f>Table4[[#This Row],[RADHA DEVI]]</f>
        <v>0</v>
      </c>
      <c r="J43" s="61">
        <f>Table4[[#This Row],[Column6]]</f>
        <v>0</v>
      </c>
      <c r="K43" s="59">
        <f>Table4[[#This Row],[Column7]]</f>
        <v>0</v>
      </c>
      <c r="L43" s="59">
        <f>Table4[[#This Row],[Column8]]</f>
        <v>0</v>
      </c>
      <c r="M43" s="58">
        <f t="shared" si="1"/>
        <v>0</v>
      </c>
      <c r="N43" s="61">
        <f>Table4[[#This Row],[Column9]]</f>
        <v>0</v>
      </c>
      <c r="O43" s="62">
        <f>Table4[[#This Row],[Column10]]</f>
        <v>0</v>
      </c>
      <c r="P43" s="62">
        <f>Table4[[#This Row],[Column11]]</f>
        <v>0</v>
      </c>
      <c r="Q43" s="58">
        <f t="shared" si="2"/>
        <v>0</v>
      </c>
      <c r="R43" s="61">
        <f>'Enter Marks'!AD43</f>
        <v>0</v>
      </c>
      <c r="S43" s="62">
        <f>'Enter Marks'!AF43</f>
        <v>0</v>
      </c>
      <c r="T43" s="62">
        <f>'Enter Marks'!AG43</f>
        <v>0</v>
      </c>
      <c r="U43" s="58">
        <f t="shared" si="3"/>
        <v>0</v>
      </c>
      <c r="V43" s="59">
        <f>'Enter Marks'!AM43</f>
        <v>0</v>
      </c>
      <c r="W43" s="59">
        <f>'Enter Marks'!AO43</f>
        <v>0</v>
      </c>
      <c r="X43" s="59">
        <f>'Enter Marks'!AP43</f>
        <v>0</v>
      </c>
      <c r="Y43" s="58">
        <f t="shared" si="4"/>
        <v>0</v>
      </c>
      <c r="Z43" s="59">
        <f>'Enter Marks'!AV43</f>
        <v>0</v>
      </c>
      <c r="AA43" s="59">
        <f>'Enter Marks'!AX43</f>
        <v>0</v>
      </c>
      <c r="AB43" s="59">
        <f>'Enter Marks'!AY43</f>
        <v>0</v>
      </c>
      <c r="AC43" s="58">
        <f t="shared" si="5"/>
        <v>0</v>
      </c>
      <c r="AD43" s="135">
        <f t="shared" si="6"/>
        <v>0</v>
      </c>
      <c r="AE43" s="63">
        <f t="shared" si="7"/>
        <v>0</v>
      </c>
      <c r="AF43" s="64" t="str">
        <f t="shared" si="8"/>
        <v>***</v>
      </c>
      <c r="AG43" s="65" t="str">
        <f t="shared" si="9"/>
        <v>NA</v>
      </c>
      <c r="AH43" s="28">
        <f>'Enter Marks'!BA43</f>
        <v>0</v>
      </c>
      <c r="AI43" s="28" t="str">
        <f t="shared" si="10"/>
        <v>D</v>
      </c>
      <c r="AJ43" s="28">
        <f>'Enter Marks'!BC43</f>
        <v>0</v>
      </c>
      <c r="AK43" s="28">
        <f>'Enter Marks'!BD43</f>
        <v>0</v>
      </c>
    </row>
    <row r="44" spans="1:37" ht="15.75">
      <c r="A44" s="59">
        <f>Table4[[#This Row],[1]]</f>
        <v>40</v>
      </c>
      <c r="B44" s="59">
        <f>Table4[[#This Row],[OBC]]</f>
        <v>0</v>
      </c>
      <c r="C44" s="59">
        <f>Table4[[#This Row],[Boy]]</f>
        <v>0</v>
      </c>
      <c r="D44" s="59">
        <f>Table4[[#This Row],[901]]</f>
        <v>0</v>
      </c>
      <c r="E44" s="59">
        <f>Table4[[#This Row],[532]]</f>
        <v>0</v>
      </c>
      <c r="F44" s="59">
        <f>Table4[[#This Row],[13-05-2005]]</f>
        <v>0</v>
      </c>
      <c r="G44" s="59">
        <f>Table4[[#This Row],[AMARCHAND]]</f>
        <v>0</v>
      </c>
      <c r="H44" s="59">
        <f>Table4[[#This Row],[KISHANA RAM KUMAWAT]]</f>
        <v>0</v>
      </c>
      <c r="I44" s="60">
        <f>Table4[[#This Row],[RADHA DEVI]]</f>
        <v>0</v>
      </c>
      <c r="J44" s="61">
        <f>Table4[[#This Row],[Column6]]</f>
        <v>0</v>
      </c>
      <c r="K44" s="59">
        <f>Table4[[#This Row],[Column7]]</f>
        <v>0</v>
      </c>
      <c r="L44" s="59">
        <f>Table4[[#This Row],[Column8]]</f>
        <v>0</v>
      </c>
      <c r="M44" s="58">
        <f t="shared" si="1"/>
        <v>0</v>
      </c>
      <c r="N44" s="61">
        <f>Table4[[#This Row],[Column9]]</f>
        <v>0</v>
      </c>
      <c r="O44" s="62">
        <f>Table4[[#This Row],[Column10]]</f>
        <v>0</v>
      </c>
      <c r="P44" s="62">
        <f>Table4[[#This Row],[Column11]]</f>
        <v>0</v>
      </c>
      <c r="Q44" s="58">
        <f t="shared" si="2"/>
        <v>0</v>
      </c>
      <c r="R44" s="61">
        <f>'Enter Marks'!AD44</f>
        <v>0</v>
      </c>
      <c r="S44" s="62">
        <f>'Enter Marks'!AF44</f>
        <v>0</v>
      </c>
      <c r="T44" s="62">
        <f>'Enter Marks'!AG44</f>
        <v>0</v>
      </c>
      <c r="U44" s="58">
        <f t="shared" si="3"/>
        <v>0</v>
      </c>
      <c r="V44" s="59">
        <f>'Enter Marks'!AM44</f>
        <v>0</v>
      </c>
      <c r="W44" s="59">
        <f>'Enter Marks'!AO44</f>
        <v>0</v>
      </c>
      <c r="X44" s="59">
        <f>'Enter Marks'!AP44</f>
        <v>0</v>
      </c>
      <c r="Y44" s="58">
        <f t="shared" si="4"/>
        <v>0</v>
      </c>
      <c r="Z44" s="59">
        <f>'Enter Marks'!AV44</f>
        <v>0</v>
      </c>
      <c r="AA44" s="59">
        <f>'Enter Marks'!AX44</f>
        <v>0</v>
      </c>
      <c r="AB44" s="59">
        <f>'Enter Marks'!AY44</f>
        <v>0</v>
      </c>
      <c r="AC44" s="58">
        <f t="shared" si="5"/>
        <v>0</v>
      </c>
      <c r="AD44" s="135">
        <f t="shared" si="6"/>
        <v>0</v>
      </c>
      <c r="AE44" s="63">
        <f t="shared" si="7"/>
        <v>0</v>
      </c>
      <c r="AF44" s="64" t="str">
        <f t="shared" si="8"/>
        <v>***</v>
      </c>
      <c r="AG44" s="65" t="str">
        <f t="shared" si="9"/>
        <v>NA</v>
      </c>
      <c r="AH44" s="28">
        <f>'Enter Marks'!BA44</f>
        <v>0</v>
      </c>
      <c r="AI44" s="28" t="str">
        <f t="shared" si="10"/>
        <v>D</v>
      </c>
      <c r="AJ44" s="28">
        <f>'Enter Marks'!BC44</f>
        <v>0</v>
      </c>
      <c r="AK44" s="28">
        <f>'Enter Marks'!BD44</f>
        <v>0</v>
      </c>
    </row>
    <row r="45" spans="1:37" ht="15.75">
      <c r="A45" s="59">
        <f>Table4[[#This Row],[1]]</f>
        <v>41</v>
      </c>
      <c r="B45" s="59">
        <f>Table4[[#This Row],[OBC]]</f>
        <v>0</v>
      </c>
      <c r="C45" s="59">
        <f>Table4[[#This Row],[Boy]]</f>
        <v>0</v>
      </c>
      <c r="D45" s="59">
        <f>Table4[[#This Row],[901]]</f>
        <v>0</v>
      </c>
      <c r="E45" s="59">
        <f>Table4[[#This Row],[532]]</f>
        <v>0</v>
      </c>
      <c r="F45" s="59">
        <f>Table4[[#This Row],[13-05-2005]]</f>
        <v>0</v>
      </c>
      <c r="G45" s="59">
        <f>Table4[[#This Row],[AMARCHAND]]</f>
        <v>0</v>
      </c>
      <c r="H45" s="59">
        <f>Table4[[#This Row],[KISHANA RAM KUMAWAT]]</f>
        <v>0</v>
      </c>
      <c r="I45" s="60">
        <f>Table4[[#This Row],[RADHA DEVI]]</f>
        <v>0</v>
      </c>
      <c r="J45" s="61">
        <f>Table4[[#This Row],[Column6]]</f>
        <v>0</v>
      </c>
      <c r="K45" s="59">
        <f>Table4[[#This Row],[Column7]]</f>
        <v>0</v>
      </c>
      <c r="L45" s="59">
        <f>Table4[[#This Row],[Column8]]</f>
        <v>0</v>
      </c>
      <c r="M45" s="58">
        <f t="shared" si="1"/>
        <v>0</v>
      </c>
      <c r="N45" s="61">
        <f>Table4[[#This Row],[Column9]]</f>
        <v>0</v>
      </c>
      <c r="O45" s="62">
        <f>Table4[[#This Row],[Column10]]</f>
        <v>0</v>
      </c>
      <c r="P45" s="62">
        <f>Table4[[#This Row],[Column11]]</f>
        <v>0</v>
      </c>
      <c r="Q45" s="58">
        <f t="shared" si="2"/>
        <v>0</v>
      </c>
      <c r="R45" s="61">
        <f>'Enter Marks'!AD45</f>
        <v>0</v>
      </c>
      <c r="S45" s="62">
        <f>'Enter Marks'!AF45</f>
        <v>0</v>
      </c>
      <c r="T45" s="62">
        <f>'Enter Marks'!AG45</f>
        <v>0</v>
      </c>
      <c r="U45" s="58">
        <f t="shared" si="3"/>
        <v>0</v>
      </c>
      <c r="V45" s="59">
        <f>'Enter Marks'!AM45</f>
        <v>0</v>
      </c>
      <c r="W45" s="59">
        <f>'Enter Marks'!AO45</f>
        <v>0</v>
      </c>
      <c r="X45" s="59">
        <f>'Enter Marks'!AP45</f>
        <v>0</v>
      </c>
      <c r="Y45" s="58">
        <f t="shared" si="4"/>
        <v>0</v>
      </c>
      <c r="Z45" s="59">
        <f>'Enter Marks'!AV45</f>
        <v>0</v>
      </c>
      <c r="AA45" s="59">
        <f>'Enter Marks'!AX45</f>
        <v>0</v>
      </c>
      <c r="AB45" s="59">
        <f>'Enter Marks'!AY45</f>
        <v>0</v>
      </c>
      <c r="AC45" s="58">
        <f t="shared" si="5"/>
        <v>0</v>
      </c>
      <c r="AD45" s="135">
        <f t="shared" si="6"/>
        <v>0</v>
      </c>
      <c r="AE45" s="63">
        <f t="shared" si="7"/>
        <v>0</v>
      </c>
      <c r="AF45" s="64" t="str">
        <f t="shared" si="8"/>
        <v>***</v>
      </c>
      <c r="AG45" s="65" t="str">
        <f t="shared" si="9"/>
        <v>NA</v>
      </c>
      <c r="AH45" s="28">
        <f>'Enter Marks'!BA45</f>
        <v>0</v>
      </c>
      <c r="AI45" s="28" t="str">
        <f t="shared" si="10"/>
        <v>D</v>
      </c>
      <c r="AJ45" s="28">
        <f>'Enter Marks'!BC45</f>
        <v>0</v>
      </c>
      <c r="AK45" s="28">
        <f>'Enter Marks'!BD45</f>
        <v>0</v>
      </c>
    </row>
    <row r="46" spans="1:37" ht="15.75">
      <c r="A46" s="59">
        <f>Table4[[#This Row],[1]]</f>
        <v>42</v>
      </c>
      <c r="B46" s="59">
        <f>Table4[[#This Row],[OBC]]</f>
        <v>0</v>
      </c>
      <c r="C46" s="59">
        <f>Table4[[#This Row],[Boy]]</f>
        <v>0</v>
      </c>
      <c r="D46" s="59">
        <f>Table4[[#This Row],[901]]</f>
        <v>0</v>
      </c>
      <c r="E46" s="59">
        <f>Table4[[#This Row],[532]]</f>
        <v>0</v>
      </c>
      <c r="F46" s="59">
        <f>Table4[[#This Row],[13-05-2005]]</f>
        <v>0</v>
      </c>
      <c r="G46" s="59">
        <f>Table4[[#This Row],[AMARCHAND]]</f>
        <v>0</v>
      </c>
      <c r="H46" s="59">
        <f>Table4[[#This Row],[KISHANA RAM KUMAWAT]]</f>
        <v>0</v>
      </c>
      <c r="I46" s="60">
        <f>Table4[[#This Row],[RADHA DEVI]]</f>
        <v>0</v>
      </c>
      <c r="J46" s="61">
        <f>Table4[[#This Row],[Column6]]</f>
        <v>0</v>
      </c>
      <c r="K46" s="59">
        <f>Table4[[#This Row],[Column7]]</f>
        <v>0</v>
      </c>
      <c r="L46" s="59">
        <f>Table4[[#This Row],[Column8]]</f>
        <v>0</v>
      </c>
      <c r="M46" s="58">
        <f t="shared" si="1"/>
        <v>0</v>
      </c>
      <c r="N46" s="61">
        <f>Table4[[#This Row],[Column9]]</f>
        <v>0</v>
      </c>
      <c r="O46" s="62">
        <f>Table4[[#This Row],[Column10]]</f>
        <v>0</v>
      </c>
      <c r="P46" s="62">
        <f>Table4[[#This Row],[Column11]]</f>
        <v>0</v>
      </c>
      <c r="Q46" s="58">
        <f t="shared" si="2"/>
        <v>0</v>
      </c>
      <c r="R46" s="61">
        <f>'Enter Marks'!AD46</f>
        <v>0</v>
      </c>
      <c r="S46" s="62">
        <f>'Enter Marks'!AF46</f>
        <v>0</v>
      </c>
      <c r="T46" s="62">
        <f>'Enter Marks'!AG46</f>
        <v>0</v>
      </c>
      <c r="U46" s="58">
        <f t="shared" si="3"/>
        <v>0</v>
      </c>
      <c r="V46" s="59">
        <f>'Enter Marks'!AM46</f>
        <v>0</v>
      </c>
      <c r="W46" s="59">
        <f>'Enter Marks'!AO46</f>
        <v>0</v>
      </c>
      <c r="X46" s="59">
        <f>'Enter Marks'!AP46</f>
        <v>0</v>
      </c>
      <c r="Y46" s="58">
        <f t="shared" si="4"/>
        <v>0</v>
      </c>
      <c r="Z46" s="59">
        <f>'Enter Marks'!AV46</f>
        <v>0</v>
      </c>
      <c r="AA46" s="59">
        <f>'Enter Marks'!AX46</f>
        <v>0</v>
      </c>
      <c r="AB46" s="59">
        <f>'Enter Marks'!AY46</f>
        <v>0</v>
      </c>
      <c r="AC46" s="58">
        <f t="shared" si="5"/>
        <v>0</v>
      </c>
      <c r="AD46" s="135">
        <f t="shared" si="6"/>
        <v>0</v>
      </c>
      <c r="AE46" s="63">
        <f t="shared" si="7"/>
        <v>0</v>
      </c>
      <c r="AF46" s="64" t="str">
        <f t="shared" si="8"/>
        <v>***</v>
      </c>
      <c r="AG46" s="65" t="str">
        <f t="shared" si="9"/>
        <v>NA</v>
      </c>
      <c r="AH46" s="28">
        <f>'Enter Marks'!BA46</f>
        <v>0</v>
      </c>
      <c r="AI46" s="28" t="str">
        <f t="shared" si="10"/>
        <v>D</v>
      </c>
      <c r="AJ46" s="28">
        <f>'Enter Marks'!BC46</f>
        <v>0</v>
      </c>
      <c r="AK46" s="28">
        <f>'Enter Marks'!BD46</f>
        <v>0</v>
      </c>
    </row>
    <row r="47" spans="1:37" ht="15.75">
      <c r="A47" s="59">
        <f>Table4[[#This Row],[1]]</f>
        <v>43</v>
      </c>
      <c r="B47" s="59">
        <f>Table4[[#This Row],[OBC]]</f>
        <v>0</v>
      </c>
      <c r="C47" s="59">
        <f>Table4[[#This Row],[Boy]]</f>
        <v>0</v>
      </c>
      <c r="D47" s="59">
        <f>Table4[[#This Row],[901]]</f>
        <v>0</v>
      </c>
      <c r="E47" s="59">
        <f>Table4[[#This Row],[532]]</f>
        <v>0</v>
      </c>
      <c r="F47" s="59">
        <f>Table4[[#This Row],[13-05-2005]]</f>
        <v>0</v>
      </c>
      <c r="G47" s="59">
        <f>Table4[[#This Row],[AMARCHAND]]</f>
        <v>0</v>
      </c>
      <c r="H47" s="59">
        <f>Table4[[#This Row],[KISHANA RAM KUMAWAT]]</f>
        <v>0</v>
      </c>
      <c r="I47" s="60">
        <f>Table4[[#This Row],[RADHA DEVI]]</f>
        <v>0</v>
      </c>
      <c r="J47" s="61">
        <f>Table4[[#This Row],[Column6]]</f>
        <v>0</v>
      </c>
      <c r="K47" s="59">
        <f>Table4[[#This Row],[Column7]]</f>
        <v>0</v>
      </c>
      <c r="L47" s="59">
        <f>Table4[[#This Row],[Column8]]</f>
        <v>0</v>
      </c>
      <c r="M47" s="58">
        <f t="shared" si="1"/>
        <v>0</v>
      </c>
      <c r="N47" s="61">
        <f>Table4[[#This Row],[Column9]]</f>
        <v>0</v>
      </c>
      <c r="O47" s="62">
        <f>Table4[[#This Row],[Column10]]</f>
        <v>0</v>
      </c>
      <c r="P47" s="62">
        <f>Table4[[#This Row],[Column11]]</f>
        <v>0</v>
      </c>
      <c r="Q47" s="58">
        <f t="shared" si="2"/>
        <v>0</v>
      </c>
      <c r="R47" s="61">
        <f>'Enter Marks'!AD47</f>
        <v>0</v>
      </c>
      <c r="S47" s="62">
        <f>'Enter Marks'!AF47</f>
        <v>0</v>
      </c>
      <c r="T47" s="62">
        <f>'Enter Marks'!AG47</f>
        <v>0</v>
      </c>
      <c r="U47" s="58">
        <f t="shared" si="3"/>
        <v>0</v>
      </c>
      <c r="V47" s="59">
        <f>'Enter Marks'!AM47</f>
        <v>0</v>
      </c>
      <c r="W47" s="59">
        <f>'Enter Marks'!AO47</f>
        <v>0</v>
      </c>
      <c r="X47" s="59">
        <f>'Enter Marks'!AP47</f>
        <v>0</v>
      </c>
      <c r="Y47" s="58">
        <f t="shared" si="4"/>
        <v>0</v>
      </c>
      <c r="Z47" s="59">
        <f>'Enter Marks'!AV47</f>
        <v>0</v>
      </c>
      <c r="AA47" s="59">
        <f>'Enter Marks'!AX47</f>
        <v>0</v>
      </c>
      <c r="AB47" s="59">
        <f>'Enter Marks'!AY47</f>
        <v>0</v>
      </c>
      <c r="AC47" s="58">
        <f t="shared" si="5"/>
        <v>0</v>
      </c>
      <c r="AD47" s="135">
        <f t="shared" si="6"/>
        <v>0</v>
      </c>
      <c r="AE47" s="63">
        <f t="shared" si="7"/>
        <v>0</v>
      </c>
      <c r="AF47" s="64" t="str">
        <f t="shared" si="8"/>
        <v>***</v>
      </c>
      <c r="AG47" s="65" t="str">
        <f t="shared" si="9"/>
        <v>NA</v>
      </c>
      <c r="AH47" s="28">
        <f>'Enter Marks'!BA47</f>
        <v>0</v>
      </c>
      <c r="AI47" s="28" t="str">
        <f t="shared" si="10"/>
        <v>D</v>
      </c>
      <c r="AJ47" s="28">
        <f>'Enter Marks'!BC47</f>
        <v>0</v>
      </c>
      <c r="AK47" s="28">
        <f>'Enter Marks'!BD47</f>
        <v>0</v>
      </c>
    </row>
    <row r="48" spans="1:37" ht="15.75">
      <c r="A48" s="59">
        <f>Table4[[#This Row],[1]]</f>
        <v>44</v>
      </c>
      <c r="B48" s="59">
        <f>Table4[[#This Row],[OBC]]</f>
        <v>0</v>
      </c>
      <c r="C48" s="59">
        <f>Table4[[#This Row],[Boy]]</f>
        <v>0</v>
      </c>
      <c r="D48" s="59">
        <f>Table4[[#This Row],[901]]</f>
        <v>0</v>
      </c>
      <c r="E48" s="59">
        <f>Table4[[#This Row],[532]]</f>
        <v>0</v>
      </c>
      <c r="F48" s="59">
        <f>Table4[[#This Row],[13-05-2005]]</f>
        <v>0</v>
      </c>
      <c r="G48" s="59">
        <f>Table4[[#This Row],[AMARCHAND]]</f>
        <v>0</v>
      </c>
      <c r="H48" s="59">
        <f>Table4[[#This Row],[KISHANA RAM KUMAWAT]]</f>
        <v>0</v>
      </c>
      <c r="I48" s="60">
        <f>Table4[[#This Row],[RADHA DEVI]]</f>
        <v>0</v>
      </c>
      <c r="J48" s="61">
        <f>Table4[[#This Row],[Column6]]</f>
        <v>0</v>
      </c>
      <c r="K48" s="59">
        <f>Table4[[#This Row],[Column7]]</f>
        <v>0</v>
      </c>
      <c r="L48" s="59">
        <f>Table4[[#This Row],[Column8]]</f>
        <v>0</v>
      </c>
      <c r="M48" s="58">
        <f t="shared" si="1"/>
        <v>0</v>
      </c>
      <c r="N48" s="61">
        <f>Table4[[#This Row],[Column9]]</f>
        <v>0</v>
      </c>
      <c r="O48" s="62">
        <f>Table4[[#This Row],[Column10]]</f>
        <v>0</v>
      </c>
      <c r="P48" s="62">
        <f>Table4[[#This Row],[Column11]]</f>
        <v>0</v>
      </c>
      <c r="Q48" s="58">
        <f t="shared" si="2"/>
        <v>0</v>
      </c>
      <c r="R48" s="61">
        <f>'Enter Marks'!AD48</f>
        <v>0</v>
      </c>
      <c r="S48" s="62">
        <f>'Enter Marks'!AF48</f>
        <v>0</v>
      </c>
      <c r="T48" s="62">
        <f>'Enter Marks'!AG48</f>
        <v>0</v>
      </c>
      <c r="U48" s="58">
        <f t="shared" si="3"/>
        <v>0</v>
      </c>
      <c r="V48" s="59">
        <f>'Enter Marks'!AM48</f>
        <v>0</v>
      </c>
      <c r="W48" s="59">
        <f>'Enter Marks'!AO48</f>
        <v>0</v>
      </c>
      <c r="X48" s="59">
        <f>'Enter Marks'!AP48</f>
        <v>0</v>
      </c>
      <c r="Y48" s="58">
        <f t="shared" si="4"/>
        <v>0</v>
      </c>
      <c r="Z48" s="59">
        <f>'Enter Marks'!AV48</f>
        <v>0</v>
      </c>
      <c r="AA48" s="59">
        <f>'Enter Marks'!AX48</f>
        <v>0</v>
      </c>
      <c r="AB48" s="59">
        <f>'Enter Marks'!AY48</f>
        <v>0</v>
      </c>
      <c r="AC48" s="58">
        <f t="shared" si="5"/>
        <v>0</v>
      </c>
      <c r="AD48" s="135">
        <f t="shared" si="6"/>
        <v>0</v>
      </c>
      <c r="AE48" s="63">
        <f t="shared" si="7"/>
        <v>0</v>
      </c>
      <c r="AF48" s="64" t="str">
        <f t="shared" si="8"/>
        <v>***</v>
      </c>
      <c r="AG48" s="65" t="str">
        <f t="shared" si="9"/>
        <v>NA</v>
      </c>
      <c r="AH48" s="28">
        <f>'Enter Marks'!BA48</f>
        <v>0</v>
      </c>
      <c r="AI48" s="28" t="str">
        <f t="shared" si="10"/>
        <v>D</v>
      </c>
      <c r="AJ48" s="28">
        <f>'Enter Marks'!BC48</f>
        <v>0</v>
      </c>
      <c r="AK48" s="28">
        <f>'Enter Marks'!BD48</f>
        <v>0</v>
      </c>
    </row>
    <row r="49" spans="1:37" ht="15.75">
      <c r="A49" s="59">
        <f>Table4[[#This Row],[1]]</f>
        <v>45</v>
      </c>
      <c r="B49" s="59">
        <f>Table4[[#This Row],[OBC]]</f>
        <v>0</v>
      </c>
      <c r="C49" s="59">
        <f>Table4[[#This Row],[Boy]]</f>
        <v>0</v>
      </c>
      <c r="D49" s="59">
        <f>Table4[[#This Row],[901]]</f>
        <v>0</v>
      </c>
      <c r="E49" s="59">
        <f>Table4[[#This Row],[532]]</f>
        <v>0</v>
      </c>
      <c r="F49" s="59">
        <f>Table4[[#This Row],[13-05-2005]]</f>
        <v>0</v>
      </c>
      <c r="G49" s="59">
        <f>Table4[[#This Row],[AMARCHAND]]</f>
        <v>0</v>
      </c>
      <c r="H49" s="59">
        <f>Table4[[#This Row],[KISHANA RAM KUMAWAT]]</f>
        <v>0</v>
      </c>
      <c r="I49" s="60">
        <f>Table4[[#This Row],[RADHA DEVI]]</f>
        <v>0</v>
      </c>
      <c r="J49" s="61">
        <f>Table4[[#This Row],[Column6]]</f>
        <v>0</v>
      </c>
      <c r="K49" s="59">
        <f>Table4[[#This Row],[Column7]]</f>
        <v>0</v>
      </c>
      <c r="L49" s="59">
        <f>Table4[[#This Row],[Column8]]</f>
        <v>0</v>
      </c>
      <c r="M49" s="58">
        <f t="shared" si="1"/>
        <v>0</v>
      </c>
      <c r="N49" s="61">
        <f>Table4[[#This Row],[Column9]]</f>
        <v>0</v>
      </c>
      <c r="O49" s="62">
        <f>Table4[[#This Row],[Column10]]</f>
        <v>0</v>
      </c>
      <c r="P49" s="62">
        <f>Table4[[#This Row],[Column11]]</f>
        <v>0</v>
      </c>
      <c r="Q49" s="58">
        <f t="shared" si="2"/>
        <v>0</v>
      </c>
      <c r="R49" s="61">
        <f>'Enter Marks'!AD49</f>
        <v>0</v>
      </c>
      <c r="S49" s="62">
        <f>'Enter Marks'!AF49</f>
        <v>0</v>
      </c>
      <c r="T49" s="62">
        <f>'Enter Marks'!AG49</f>
        <v>0</v>
      </c>
      <c r="U49" s="58">
        <f t="shared" si="3"/>
        <v>0</v>
      </c>
      <c r="V49" s="59">
        <f>'Enter Marks'!AM49</f>
        <v>0</v>
      </c>
      <c r="W49" s="59">
        <f>'Enter Marks'!AO49</f>
        <v>0</v>
      </c>
      <c r="X49" s="59">
        <f>'Enter Marks'!AP49</f>
        <v>0</v>
      </c>
      <c r="Y49" s="58">
        <f t="shared" si="4"/>
        <v>0</v>
      </c>
      <c r="Z49" s="59">
        <f>'Enter Marks'!AV49</f>
        <v>0</v>
      </c>
      <c r="AA49" s="59">
        <f>'Enter Marks'!AX49</f>
        <v>0</v>
      </c>
      <c r="AB49" s="59">
        <f>'Enter Marks'!AY49</f>
        <v>0</v>
      </c>
      <c r="AC49" s="58">
        <f t="shared" si="5"/>
        <v>0</v>
      </c>
      <c r="AD49" s="135">
        <f t="shared" si="6"/>
        <v>0</v>
      </c>
      <c r="AE49" s="63">
        <f t="shared" si="7"/>
        <v>0</v>
      </c>
      <c r="AF49" s="64" t="str">
        <f t="shared" si="8"/>
        <v>***</v>
      </c>
      <c r="AG49" s="65" t="str">
        <f t="shared" si="9"/>
        <v>NA</v>
      </c>
      <c r="AH49" s="28">
        <f>'Enter Marks'!BA49</f>
        <v>0</v>
      </c>
      <c r="AI49" s="28" t="str">
        <f t="shared" si="10"/>
        <v>D</v>
      </c>
      <c r="AJ49" s="28">
        <f>'Enter Marks'!BC49</f>
        <v>0</v>
      </c>
      <c r="AK49" s="28">
        <f>'Enter Marks'!BD49</f>
        <v>0</v>
      </c>
    </row>
    <row r="50" spans="1:37" ht="15.75">
      <c r="A50" s="59">
        <f>Table4[[#This Row],[1]]</f>
        <v>46</v>
      </c>
      <c r="B50" s="59">
        <f>Table4[[#This Row],[OBC]]</f>
        <v>0</v>
      </c>
      <c r="C50" s="59">
        <f>Table4[[#This Row],[Boy]]</f>
        <v>0</v>
      </c>
      <c r="D50" s="59">
        <f>Table4[[#This Row],[901]]</f>
        <v>0</v>
      </c>
      <c r="E50" s="59">
        <f>Table4[[#This Row],[532]]</f>
        <v>0</v>
      </c>
      <c r="F50" s="59">
        <f>Table4[[#This Row],[13-05-2005]]</f>
        <v>0</v>
      </c>
      <c r="G50" s="59">
        <f>Table4[[#This Row],[AMARCHAND]]</f>
        <v>0</v>
      </c>
      <c r="H50" s="59">
        <f>Table4[[#This Row],[KISHANA RAM KUMAWAT]]</f>
        <v>0</v>
      </c>
      <c r="I50" s="60">
        <f>Table4[[#This Row],[RADHA DEVI]]</f>
        <v>0</v>
      </c>
      <c r="J50" s="61">
        <f>Table4[[#This Row],[Column6]]</f>
        <v>0</v>
      </c>
      <c r="K50" s="59">
        <f>Table4[[#This Row],[Column7]]</f>
        <v>0</v>
      </c>
      <c r="L50" s="59">
        <f>Table4[[#This Row],[Column8]]</f>
        <v>0</v>
      </c>
      <c r="M50" s="58">
        <f t="shared" si="1"/>
        <v>0</v>
      </c>
      <c r="N50" s="61">
        <f>Table4[[#This Row],[Column9]]</f>
        <v>0</v>
      </c>
      <c r="O50" s="62">
        <f>Table4[[#This Row],[Column10]]</f>
        <v>0</v>
      </c>
      <c r="P50" s="62">
        <f>Table4[[#This Row],[Column11]]</f>
        <v>0</v>
      </c>
      <c r="Q50" s="58">
        <f t="shared" si="2"/>
        <v>0</v>
      </c>
      <c r="R50" s="61">
        <f>'Enter Marks'!AD50</f>
        <v>0</v>
      </c>
      <c r="S50" s="62">
        <f>'Enter Marks'!AF50</f>
        <v>0</v>
      </c>
      <c r="T50" s="62">
        <f>'Enter Marks'!AG50</f>
        <v>0</v>
      </c>
      <c r="U50" s="58">
        <f t="shared" si="3"/>
        <v>0</v>
      </c>
      <c r="V50" s="59">
        <f>'Enter Marks'!AM50</f>
        <v>0</v>
      </c>
      <c r="W50" s="59">
        <f>'Enter Marks'!AO50</f>
        <v>0</v>
      </c>
      <c r="X50" s="59">
        <f>'Enter Marks'!AP50</f>
        <v>0</v>
      </c>
      <c r="Y50" s="58">
        <f t="shared" si="4"/>
        <v>0</v>
      </c>
      <c r="Z50" s="59">
        <f>'Enter Marks'!AV50</f>
        <v>0</v>
      </c>
      <c r="AA50" s="59">
        <f>'Enter Marks'!AX50</f>
        <v>0</v>
      </c>
      <c r="AB50" s="59">
        <f>'Enter Marks'!AY50</f>
        <v>0</v>
      </c>
      <c r="AC50" s="58">
        <f t="shared" si="5"/>
        <v>0</v>
      </c>
      <c r="AD50" s="135">
        <f t="shared" si="6"/>
        <v>0</v>
      </c>
      <c r="AE50" s="63">
        <f t="shared" si="7"/>
        <v>0</v>
      </c>
      <c r="AF50" s="64" t="str">
        <f t="shared" si="8"/>
        <v>***</v>
      </c>
      <c r="AG50" s="65" t="str">
        <f t="shared" si="9"/>
        <v>NA</v>
      </c>
      <c r="AH50" s="28">
        <f>'Enter Marks'!BA50</f>
        <v>0</v>
      </c>
      <c r="AI50" s="28" t="str">
        <f t="shared" si="10"/>
        <v>D</v>
      </c>
      <c r="AJ50" s="28">
        <f>'Enter Marks'!BC50</f>
        <v>0</v>
      </c>
      <c r="AK50" s="28">
        <f>'Enter Marks'!BD50</f>
        <v>0</v>
      </c>
    </row>
    <row r="51" spans="1:37" ht="15.75">
      <c r="A51" s="59">
        <f>Table4[[#This Row],[1]]</f>
        <v>47</v>
      </c>
      <c r="B51" s="59">
        <f>Table4[[#This Row],[OBC]]</f>
        <v>0</v>
      </c>
      <c r="C51" s="59">
        <f>Table4[[#This Row],[Boy]]</f>
        <v>0</v>
      </c>
      <c r="D51" s="59">
        <f>Table4[[#This Row],[901]]</f>
        <v>0</v>
      </c>
      <c r="E51" s="59">
        <f>Table4[[#This Row],[532]]</f>
        <v>0</v>
      </c>
      <c r="F51" s="59">
        <f>Table4[[#This Row],[13-05-2005]]</f>
        <v>0</v>
      </c>
      <c r="G51" s="59">
        <f>Table4[[#This Row],[AMARCHAND]]</f>
        <v>0</v>
      </c>
      <c r="H51" s="59">
        <f>Table4[[#This Row],[KISHANA RAM KUMAWAT]]</f>
        <v>0</v>
      </c>
      <c r="I51" s="60">
        <f>Table4[[#This Row],[RADHA DEVI]]</f>
        <v>0</v>
      </c>
      <c r="J51" s="61">
        <f>Table4[[#This Row],[Column6]]</f>
        <v>0</v>
      </c>
      <c r="K51" s="59">
        <f>Table4[[#This Row],[Column7]]</f>
        <v>0</v>
      </c>
      <c r="L51" s="59">
        <f>Table4[[#This Row],[Column8]]</f>
        <v>0</v>
      </c>
      <c r="M51" s="58">
        <f t="shared" si="1"/>
        <v>0</v>
      </c>
      <c r="N51" s="61">
        <f>Table4[[#This Row],[Column9]]</f>
        <v>0</v>
      </c>
      <c r="O51" s="62">
        <f>Table4[[#This Row],[Column10]]</f>
        <v>0</v>
      </c>
      <c r="P51" s="62">
        <f>Table4[[#This Row],[Column11]]</f>
        <v>0</v>
      </c>
      <c r="Q51" s="58">
        <f t="shared" si="2"/>
        <v>0</v>
      </c>
      <c r="R51" s="61">
        <f>'Enter Marks'!AD51</f>
        <v>0</v>
      </c>
      <c r="S51" s="62">
        <f>'Enter Marks'!AF51</f>
        <v>0</v>
      </c>
      <c r="T51" s="62">
        <f>'Enter Marks'!AG51</f>
        <v>0</v>
      </c>
      <c r="U51" s="58">
        <f t="shared" si="3"/>
        <v>0</v>
      </c>
      <c r="V51" s="59">
        <f>'Enter Marks'!AM51</f>
        <v>0</v>
      </c>
      <c r="W51" s="59">
        <f>'Enter Marks'!AO51</f>
        <v>0</v>
      </c>
      <c r="X51" s="59">
        <f>'Enter Marks'!AP51</f>
        <v>0</v>
      </c>
      <c r="Y51" s="58">
        <f t="shared" si="4"/>
        <v>0</v>
      </c>
      <c r="Z51" s="59">
        <f>'Enter Marks'!AV51</f>
        <v>0</v>
      </c>
      <c r="AA51" s="59">
        <f>'Enter Marks'!AX51</f>
        <v>0</v>
      </c>
      <c r="AB51" s="59">
        <f>'Enter Marks'!AY51</f>
        <v>0</v>
      </c>
      <c r="AC51" s="58">
        <f t="shared" si="5"/>
        <v>0</v>
      </c>
      <c r="AD51" s="135">
        <f t="shared" si="6"/>
        <v>0</v>
      </c>
      <c r="AE51" s="63">
        <f t="shared" si="7"/>
        <v>0</v>
      </c>
      <c r="AF51" s="64" t="str">
        <f t="shared" si="8"/>
        <v>***</v>
      </c>
      <c r="AG51" s="65" t="str">
        <f t="shared" si="9"/>
        <v>NA</v>
      </c>
      <c r="AH51" s="28">
        <f>'Enter Marks'!BA51</f>
        <v>0</v>
      </c>
      <c r="AI51" s="28" t="str">
        <f t="shared" si="10"/>
        <v>D</v>
      </c>
      <c r="AJ51" s="28">
        <f>'Enter Marks'!BC51</f>
        <v>0</v>
      </c>
      <c r="AK51" s="28">
        <f>'Enter Marks'!BD51</f>
        <v>0</v>
      </c>
    </row>
    <row r="52" spans="1:37" ht="15.75">
      <c r="A52" s="59">
        <f>Table4[[#This Row],[1]]</f>
        <v>48</v>
      </c>
      <c r="B52" s="59">
        <f>Table4[[#This Row],[OBC]]</f>
        <v>0</v>
      </c>
      <c r="C52" s="59">
        <f>Table4[[#This Row],[Boy]]</f>
        <v>0</v>
      </c>
      <c r="D52" s="59">
        <f>Table4[[#This Row],[901]]</f>
        <v>0</v>
      </c>
      <c r="E52" s="59">
        <f>Table4[[#This Row],[532]]</f>
        <v>0</v>
      </c>
      <c r="F52" s="59">
        <f>Table4[[#This Row],[13-05-2005]]</f>
        <v>0</v>
      </c>
      <c r="G52" s="59">
        <f>Table4[[#This Row],[AMARCHAND]]</f>
        <v>0</v>
      </c>
      <c r="H52" s="59">
        <f>Table4[[#This Row],[KISHANA RAM KUMAWAT]]</f>
        <v>0</v>
      </c>
      <c r="I52" s="60">
        <f>Table4[[#This Row],[RADHA DEVI]]</f>
        <v>0</v>
      </c>
      <c r="J52" s="61">
        <f>Table4[[#This Row],[Column6]]</f>
        <v>0</v>
      </c>
      <c r="K52" s="59">
        <f>Table4[[#This Row],[Column7]]</f>
        <v>0</v>
      </c>
      <c r="L52" s="59">
        <f>Table4[[#This Row],[Column8]]</f>
        <v>0</v>
      </c>
      <c r="M52" s="58">
        <f t="shared" si="1"/>
        <v>0</v>
      </c>
      <c r="N52" s="61">
        <f>Table4[[#This Row],[Column9]]</f>
        <v>0</v>
      </c>
      <c r="O52" s="62">
        <f>Table4[[#This Row],[Column10]]</f>
        <v>0</v>
      </c>
      <c r="P52" s="62">
        <f>Table4[[#This Row],[Column11]]</f>
        <v>0</v>
      </c>
      <c r="Q52" s="58">
        <f t="shared" si="2"/>
        <v>0</v>
      </c>
      <c r="R52" s="61">
        <f>'Enter Marks'!AD52</f>
        <v>0</v>
      </c>
      <c r="S52" s="62">
        <f>'Enter Marks'!AF52</f>
        <v>0</v>
      </c>
      <c r="T52" s="62">
        <f>'Enter Marks'!AG52</f>
        <v>0</v>
      </c>
      <c r="U52" s="58">
        <f t="shared" si="3"/>
        <v>0</v>
      </c>
      <c r="V52" s="59">
        <f>'Enter Marks'!AM52</f>
        <v>0</v>
      </c>
      <c r="W52" s="59">
        <f>'Enter Marks'!AO52</f>
        <v>0</v>
      </c>
      <c r="X52" s="59">
        <f>'Enter Marks'!AP52</f>
        <v>0</v>
      </c>
      <c r="Y52" s="58">
        <f t="shared" si="4"/>
        <v>0</v>
      </c>
      <c r="Z52" s="59">
        <f>'Enter Marks'!AV52</f>
        <v>0</v>
      </c>
      <c r="AA52" s="59">
        <f>'Enter Marks'!AX52</f>
        <v>0</v>
      </c>
      <c r="AB52" s="59">
        <f>'Enter Marks'!AY52</f>
        <v>0</v>
      </c>
      <c r="AC52" s="58">
        <f t="shared" si="5"/>
        <v>0</v>
      </c>
      <c r="AD52" s="135">
        <f t="shared" si="6"/>
        <v>0</v>
      </c>
      <c r="AE52" s="63">
        <f t="shared" si="7"/>
        <v>0</v>
      </c>
      <c r="AF52" s="64" t="str">
        <f t="shared" si="8"/>
        <v>***</v>
      </c>
      <c r="AG52" s="65" t="str">
        <f t="shared" si="9"/>
        <v>NA</v>
      </c>
      <c r="AH52" s="28">
        <f>'Enter Marks'!BA52</f>
        <v>0</v>
      </c>
      <c r="AI52" s="28" t="str">
        <f t="shared" si="10"/>
        <v>D</v>
      </c>
      <c r="AJ52" s="28">
        <f>'Enter Marks'!BC52</f>
        <v>0</v>
      </c>
      <c r="AK52" s="28">
        <f>'Enter Marks'!BD52</f>
        <v>0</v>
      </c>
    </row>
    <row r="53" spans="1:37" ht="15.75">
      <c r="A53" s="59">
        <f>Table4[[#This Row],[1]]</f>
        <v>49</v>
      </c>
      <c r="B53" s="59">
        <f>Table4[[#This Row],[OBC]]</f>
        <v>0</v>
      </c>
      <c r="C53" s="59">
        <f>Table4[[#This Row],[Boy]]</f>
        <v>0</v>
      </c>
      <c r="D53" s="59">
        <f>Table4[[#This Row],[901]]</f>
        <v>0</v>
      </c>
      <c r="E53" s="59">
        <f>Table4[[#This Row],[532]]</f>
        <v>0</v>
      </c>
      <c r="F53" s="59">
        <f>Table4[[#This Row],[13-05-2005]]</f>
        <v>0</v>
      </c>
      <c r="G53" s="59">
        <f>Table4[[#This Row],[AMARCHAND]]</f>
        <v>0</v>
      </c>
      <c r="H53" s="59">
        <f>Table4[[#This Row],[KISHANA RAM KUMAWAT]]</f>
        <v>0</v>
      </c>
      <c r="I53" s="60">
        <f>Table4[[#This Row],[RADHA DEVI]]</f>
        <v>0</v>
      </c>
      <c r="J53" s="61">
        <f>Table4[[#This Row],[Column6]]</f>
        <v>0</v>
      </c>
      <c r="K53" s="59">
        <f>Table4[[#This Row],[Column7]]</f>
        <v>0</v>
      </c>
      <c r="L53" s="59">
        <f>Table4[[#This Row],[Column8]]</f>
        <v>0</v>
      </c>
      <c r="M53" s="58">
        <f t="shared" si="1"/>
        <v>0</v>
      </c>
      <c r="N53" s="61">
        <f>Table4[[#This Row],[Column9]]</f>
        <v>0</v>
      </c>
      <c r="O53" s="62">
        <f>Table4[[#This Row],[Column10]]</f>
        <v>0</v>
      </c>
      <c r="P53" s="62">
        <f>Table4[[#This Row],[Column11]]</f>
        <v>0</v>
      </c>
      <c r="Q53" s="58">
        <f t="shared" si="2"/>
        <v>0</v>
      </c>
      <c r="R53" s="61">
        <f>'Enter Marks'!AD53</f>
        <v>0</v>
      </c>
      <c r="S53" s="62">
        <f>'Enter Marks'!AF53</f>
        <v>0</v>
      </c>
      <c r="T53" s="62">
        <f>'Enter Marks'!AG53</f>
        <v>0</v>
      </c>
      <c r="U53" s="58">
        <f t="shared" si="3"/>
        <v>0</v>
      </c>
      <c r="V53" s="59">
        <f>'Enter Marks'!AM53</f>
        <v>0</v>
      </c>
      <c r="W53" s="59">
        <f>'Enter Marks'!AO53</f>
        <v>0</v>
      </c>
      <c r="X53" s="59">
        <f>'Enter Marks'!AP53</f>
        <v>0</v>
      </c>
      <c r="Y53" s="58">
        <f t="shared" si="4"/>
        <v>0</v>
      </c>
      <c r="Z53" s="59">
        <f>'Enter Marks'!AV53</f>
        <v>0</v>
      </c>
      <c r="AA53" s="59">
        <f>'Enter Marks'!AX53</f>
        <v>0</v>
      </c>
      <c r="AB53" s="59">
        <f>'Enter Marks'!AY53</f>
        <v>0</v>
      </c>
      <c r="AC53" s="58">
        <f t="shared" si="5"/>
        <v>0</v>
      </c>
      <c r="AD53" s="135">
        <f t="shared" si="6"/>
        <v>0</v>
      </c>
      <c r="AE53" s="63">
        <f t="shared" si="7"/>
        <v>0</v>
      </c>
      <c r="AF53" s="64" t="str">
        <f t="shared" si="8"/>
        <v>***</v>
      </c>
      <c r="AG53" s="65" t="str">
        <f t="shared" si="9"/>
        <v>NA</v>
      </c>
      <c r="AH53" s="28">
        <f>'Enter Marks'!BA53</f>
        <v>0</v>
      </c>
      <c r="AI53" s="28" t="str">
        <f t="shared" si="10"/>
        <v>D</v>
      </c>
      <c r="AJ53" s="28">
        <f>'Enter Marks'!BC53</f>
        <v>0</v>
      </c>
      <c r="AK53" s="28">
        <f>'Enter Marks'!BD53</f>
        <v>0</v>
      </c>
    </row>
    <row r="54" spans="1:37" ht="15.75">
      <c r="A54" s="59">
        <f>Table4[[#This Row],[1]]</f>
        <v>50</v>
      </c>
      <c r="B54" s="59">
        <f>Table4[[#This Row],[OBC]]</f>
        <v>0</v>
      </c>
      <c r="C54" s="59">
        <f>Table4[[#This Row],[Boy]]</f>
        <v>0</v>
      </c>
      <c r="D54" s="59">
        <f>Table4[[#This Row],[901]]</f>
        <v>0</v>
      </c>
      <c r="E54" s="59">
        <f>Table4[[#This Row],[532]]</f>
        <v>0</v>
      </c>
      <c r="F54" s="59">
        <f>Table4[[#This Row],[13-05-2005]]</f>
        <v>0</v>
      </c>
      <c r="G54" s="59">
        <f>Table4[[#This Row],[AMARCHAND]]</f>
        <v>0</v>
      </c>
      <c r="H54" s="59">
        <f>Table4[[#This Row],[KISHANA RAM KUMAWAT]]</f>
        <v>0</v>
      </c>
      <c r="I54" s="60">
        <f>Table4[[#This Row],[RADHA DEVI]]</f>
        <v>0</v>
      </c>
      <c r="J54" s="61">
        <f>Table4[[#This Row],[Column6]]</f>
        <v>0</v>
      </c>
      <c r="K54" s="59">
        <f>Table4[[#This Row],[Column7]]</f>
        <v>0</v>
      </c>
      <c r="L54" s="59">
        <f>Table4[[#This Row],[Column8]]</f>
        <v>0</v>
      </c>
      <c r="M54" s="58">
        <f t="shared" si="1"/>
        <v>0</v>
      </c>
      <c r="N54" s="61">
        <f>Table4[[#This Row],[Column9]]</f>
        <v>0</v>
      </c>
      <c r="O54" s="62">
        <f>Table4[[#This Row],[Column10]]</f>
        <v>0</v>
      </c>
      <c r="P54" s="62">
        <f>Table4[[#This Row],[Column11]]</f>
        <v>0</v>
      </c>
      <c r="Q54" s="58">
        <f t="shared" si="2"/>
        <v>0</v>
      </c>
      <c r="R54" s="61">
        <f>'Enter Marks'!AD54</f>
        <v>0</v>
      </c>
      <c r="S54" s="62">
        <f>'Enter Marks'!AF54</f>
        <v>0</v>
      </c>
      <c r="T54" s="62">
        <f>'Enter Marks'!AG54</f>
        <v>0</v>
      </c>
      <c r="U54" s="58">
        <f t="shared" si="3"/>
        <v>0</v>
      </c>
      <c r="V54" s="59">
        <f>'Enter Marks'!AM54</f>
        <v>0</v>
      </c>
      <c r="W54" s="59">
        <f>'Enter Marks'!AO54</f>
        <v>0</v>
      </c>
      <c r="X54" s="59">
        <f>'Enter Marks'!AP54</f>
        <v>0</v>
      </c>
      <c r="Y54" s="58">
        <f t="shared" si="4"/>
        <v>0</v>
      </c>
      <c r="Z54" s="59">
        <f>'Enter Marks'!AV54</f>
        <v>0</v>
      </c>
      <c r="AA54" s="59">
        <f>'Enter Marks'!AX54</f>
        <v>0</v>
      </c>
      <c r="AB54" s="59">
        <f>'Enter Marks'!AY54</f>
        <v>0</v>
      </c>
      <c r="AC54" s="58">
        <f t="shared" si="5"/>
        <v>0</v>
      </c>
      <c r="AD54" s="135">
        <f t="shared" si="6"/>
        <v>0</v>
      </c>
      <c r="AE54" s="63">
        <f t="shared" si="7"/>
        <v>0</v>
      </c>
      <c r="AF54" s="64" t="str">
        <f t="shared" si="8"/>
        <v>***</v>
      </c>
      <c r="AG54" s="65" t="str">
        <f t="shared" si="9"/>
        <v>NA</v>
      </c>
      <c r="AH54" s="28">
        <f>'Enter Marks'!BA54</f>
        <v>0</v>
      </c>
      <c r="AI54" s="28" t="str">
        <f t="shared" si="10"/>
        <v>D</v>
      </c>
      <c r="AJ54" s="28">
        <f>'Enter Marks'!BC54</f>
        <v>0</v>
      </c>
      <c r="AK54" s="28">
        <f>'Enter Marks'!BD54</f>
        <v>0</v>
      </c>
    </row>
    <row r="55" spans="1:37" ht="15.75">
      <c r="A55" s="59">
        <f>Table4[[#This Row],[1]]</f>
        <v>51</v>
      </c>
      <c r="B55" s="59">
        <f>Table4[[#This Row],[OBC]]</f>
        <v>0</v>
      </c>
      <c r="C55" s="59">
        <f>Table4[[#This Row],[Boy]]</f>
        <v>0</v>
      </c>
      <c r="D55" s="59">
        <f>Table4[[#This Row],[901]]</f>
        <v>0</v>
      </c>
      <c r="E55" s="59">
        <f>Table4[[#This Row],[532]]</f>
        <v>0</v>
      </c>
      <c r="F55" s="59">
        <f>Table4[[#This Row],[13-05-2005]]</f>
        <v>0</v>
      </c>
      <c r="G55" s="59">
        <f>Table4[[#This Row],[AMARCHAND]]</f>
        <v>0</v>
      </c>
      <c r="H55" s="59">
        <f>Table4[[#This Row],[KISHANA RAM KUMAWAT]]</f>
        <v>0</v>
      </c>
      <c r="I55" s="60">
        <f>Table4[[#This Row],[RADHA DEVI]]</f>
        <v>0</v>
      </c>
      <c r="J55" s="61">
        <f>Table4[[#This Row],[Column6]]</f>
        <v>0</v>
      </c>
      <c r="K55" s="59">
        <f>Table4[[#This Row],[Column7]]</f>
        <v>0</v>
      </c>
      <c r="L55" s="59">
        <f>Table4[[#This Row],[Column8]]</f>
        <v>0</v>
      </c>
      <c r="M55" s="58">
        <f t="shared" si="1"/>
        <v>0</v>
      </c>
      <c r="N55" s="61">
        <f>Table4[[#This Row],[Column9]]</f>
        <v>0</v>
      </c>
      <c r="O55" s="62">
        <f>Table4[[#This Row],[Column10]]</f>
        <v>0</v>
      </c>
      <c r="P55" s="62">
        <f>Table4[[#This Row],[Column11]]</f>
        <v>0</v>
      </c>
      <c r="Q55" s="58">
        <f t="shared" si="2"/>
        <v>0</v>
      </c>
      <c r="R55" s="61">
        <f>'Enter Marks'!AD55</f>
        <v>0</v>
      </c>
      <c r="S55" s="62">
        <f>'Enter Marks'!AF55</f>
        <v>0</v>
      </c>
      <c r="T55" s="62">
        <f>'Enter Marks'!AG55</f>
        <v>0</v>
      </c>
      <c r="U55" s="58">
        <f t="shared" si="3"/>
        <v>0</v>
      </c>
      <c r="V55" s="59">
        <f>'Enter Marks'!AM55</f>
        <v>0</v>
      </c>
      <c r="W55" s="59">
        <f>'Enter Marks'!AO55</f>
        <v>0</v>
      </c>
      <c r="X55" s="59">
        <f>'Enter Marks'!AP55</f>
        <v>0</v>
      </c>
      <c r="Y55" s="58">
        <f t="shared" si="4"/>
        <v>0</v>
      </c>
      <c r="Z55" s="59">
        <f>'Enter Marks'!AV55</f>
        <v>0</v>
      </c>
      <c r="AA55" s="59">
        <f>'Enter Marks'!AX55</f>
        <v>0</v>
      </c>
      <c r="AB55" s="59">
        <f>'Enter Marks'!AY55</f>
        <v>0</v>
      </c>
      <c r="AC55" s="58">
        <f t="shared" si="5"/>
        <v>0</v>
      </c>
      <c r="AD55" s="135">
        <f t="shared" si="6"/>
        <v>0</v>
      </c>
      <c r="AE55" s="63">
        <f t="shared" si="7"/>
        <v>0</v>
      </c>
      <c r="AF55" s="64" t="str">
        <f t="shared" si="8"/>
        <v>***</v>
      </c>
      <c r="AG55" s="65" t="str">
        <f t="shared" si="9"/>
        <v>NA</v>
      </c>
      <c r="AH55" s="28">
        <f>'Enter Marks'!BA55</f>
        <v>0</v>
      </c>
      <c r="AI55" s="28" t="str">
        <f t="shared" si="10"/>
        <v>D</v>
      </c>
      <c r="AJ55" s="28">
        <f>'Enter Marks'!BC55</f>
        <v>0</v>
      </c>
      <c r="AK55" s="28">
        <f>'Enter Marks'!BD55</f>
        <v>0</v>
      </c>
    </row>
    <row r="56" spans="1:37" ht="15.75">
      <c r="A56" s="59">
        <f>Table4[[#This Row],[1]]</f>
        <v>52</v>
      </c>
      <c r="B56" s="59">
        <f>Table4[[#This Row],[OBC]]</f>
        <v>0</v>
      </c>
      <c r="C56" s="59">
        <f>Table4[[#This Row],[Boy]]</f>
        <v>0</v>
      </c>
      <c r="D56" s="59">
        <f>Table4[[#This Row],[901]]</f>
        <v>0</v>
      </c>
      <c r="E56" s="59">
        <f>Table4[[#This Row],[532]]</f>
        <v>0</v>
      </c>
      <c r="F56" s="59">
        <f>Table4[[#This Row],[13-05-2005]]</f>
        <v>0</v>
      </c>
      <c r="G56" s="59">
        <f>Table4[[#This Row],[AMARCHAND]]</f>
        <v>0</v>
      </c>
      <c r="H56" s="59">
        <f>Table4[[#This Row],[KISHANA RAM KUMAWAT]]</f>
        <v>0</v>
      </c>
      <c r="I56" s="60">
        <f>Table4[[#This Row],[RADHA DEVI]]</f>
        <v>0</v>
      </c>
      <c r="J56" s="61">
        <f>Table4[[#This Row],[Column6]]</f>
        <v>0</v>
      </c>
      <c r="K56" s="59">
        <f>Table4[[#This Row],[Column7]]</f>
        <v>0</v>
      </c>
      <c r="L56" s="59">
        <f>Table4[[#This Row],[Column8]]</f>
        <v>0</v>
      </c>
      <c r="M56" s="58">
        <f t="shared" si="1"/>
        <v>0</v>
      </c>
      <c r="N56" s="61">
        <f>Table4[[#This Row],[Column9]]</f>
        <v>0</v>
      </c>
      <c r="O56" s="62">
        <f>Table4[[#This Row],[Column10]]</f>
        <v>0</v>
      </c>
      <c r="P56" s="62">
        <f>Table4[[#This Row],[Column11]]</f>
        <v>0</v>
      </c>
      <c r="Q56" s="58">
        <f t="shared" si="2"/>
        <v>0</v>
      </c>
      <c r="R56" s="61">
        <f>'Enter Marks'!AD56</f>
        <v>0</v>
      </c>
      <c r="S56" s="62">
        <f>'Enter Marks'!AF56</f>
        <v>0</v>
      </c>
      <c r="T56" s="62">
        <f>'Enter Marks'!AG56</f>
        <v>0</v>
      </c>
      <c r="U56" s="58">
        <f t="shared" si="3"/>
        <v>0</v>
      </c>
      <c r="V56" s="59">
        <f>'Enter Marks'!AM56</f>
        <v>0</v>
      </c>
      <c r="W56" s="59">
        <f>'Enter Marks'!AO56</f>
        <v>0</v>
      </c>
      <c r="X56" s="59">
        <f>'Enter Marks'!AP56</f>
        <v>0</v>
      </c>
      <c r="Y56" s="58">
        <f t="shared" si="4"/>
        <v>0</v>
      </c>
      <c r="Z56" s="59">
        <f>'Enter Marks'!AV56</f>
        <v>0</v>
      </c>
      <c r="AA56" s="59">
        <f>'Enter Marks'!AX56</f>
        <v>0</v>
      </c>
      <c r="AB56" s="59">
        <f>'Enter Marks'!AY56</f>
        <v>0</v>
      </c>
      <c r="AC56" s="58">
        <f t="shared" si="5"/>
        <v>0</v>
      </c>
      <c r="AD56" s="135">
        <f t="shared" si="6"/>
        <v>0</v>
      </c>
      <c r="AE56" s="63">
        <f t="shared" si="7"/>
        <v>0</v>
      </c>
      <c r="AF56" s="64" t="str">
        <f t="shared" si="8"/>
        <v>***</v>
      </c>
      <c r="AG56" s="65" t="str">
        <f t="shared" si="9"/>
        <v>NA</v>
      </c>
      <c r="AH56" s="28">
        <f>'Enter Marks'!BA56</f>
        <v>0</v>
      </c>
      <c r="AI56" s="28" t="str">
        <f t="shared" si="10"/>
        <v>D</v>
      </c>
      <c r="AJ56" s="28">
        <f>'Enter Marks'!BC56</f>
        <v>0</v>
      </c>
      <c r="AK56" s="28">
        <f>'Enter Marks'!BD56</f>
        <v>0</v>
      </c>
    </row>
    <row r="57" spans="1:37" ht="15.75">
      <c r="A57" s="59">
        <f>Table4[[#This Row],[1]]</f>
        <v>53</v>
      </c>
      <c r="B57" s="59">
        <f>Table4[[#This Row],[OBC]]</f>
        <v>0</v>
      </c>
      <c r="C57" s="59">
        <f>Table4[[#This Row],[Boy]]</f>
        <v>0</v>
      </c>
      <c r="D57" s="59">
        <f>Table4[[#This Row],[901]]</f>
        <v>0</v>
      </c>
      <c r="E57" s="59">
        <f>Table4[[#This Row],[532]]</f>
        <v>0</v>
      </c>
      <c r="F57" s="59">
        <f>Table4[[#This Row],[13-05-2005]]</f>
        <v>0</v>
      </c>
      <c r="G57" s="59">
        <f>Table4[[#This Row],[AMARCHAND]]</f>
        <v>0</v>
      </c>
      <c r="H57" s="59">
        <f>Table4[[#This Row],[KISHANA RAM KUMAWAT]]</f>
        <v>0</v>
      </c>
      <c r="I57" s="60">
        <f>Table4[[#This Row],[RADHA DEVI]]</f>
        <v>0</v>
      </c>
      <c r="J57" s="61">
        <f>Table4[[#This Row],[Column6]]</f>
        <v>0</v>
      </c>
      <c r="K57" s="59">
        <f>Table4[[#This Row],[Column7]]</f>
        <v>0</v>
      </c>
      <c r="L57" s="59">
        <f>Table4[[#This Row],[Column8]]</f>
        <v>0</v>
      </c>
      <c r="M57" s="58">
        <f t="shared" si="1"/>
        <v>0</v>
      </c>
      <c r="N57" s="61">
        <f>Table4[[#This Row],[Column9]]</f>
        <v>0</v>
      </c>
      <c r="O57" s="62">
        <f>Table4[[#This Row],[Column10]]</f>
        <v>0</v>
      </c>
      <c r="P57" s="62">
        <f>Table4[[#This Row],[Column11]]</f>
        <v>0</v>
      </c>
      <c r="Q57" s="58">
        <f t="shared" si="2"/>
        <v>0</v>
      </c>
      <c r="R57" s="61">
        <f>'Enter Marks'!AD57</f>
        <v>0</v>
      </c>
      <c r="S57" s="62">
        <f>'Enter Marks'!AF57</f>
        <v>0</v>
      </c>
      <c r="T57" s="62">
        <f>'Enter Marks'!AG57</f>
        <v>0</v>
      </c>
      <c r="U57" s="58">
        <f t="shared" si="3"/>
        <v>0</v>
      </c>
      <c r="V57" s="59">
        <f>'Enter Marks'!AM57</f>
        <v>0</v>
      </c>
      <c r="W57" s="59">
        <f>'Enter Marks'!AO57</f>
        <v>0</v>
      </c>
      <c r="X57" s="59">
        <f>'Enter Marks'!AP57</f>
        <v>0</v>
      </c>
      <c r="Y57" s="58">
        <f t="shared" si="4"/>
        <v>0</v>
      </c>
      <c r="Z57" s="59">
        <f>'Enter Marks'!AV57</f>
        <v>0</v>
      </c>
      <c r="AA57" s="59">
        <f>'Enter Marks'!AX57</f>
        <v>0</v>
      </c>
      <c r="AB57" s="59">
        <f>'Enter Marks'!AY57</f>
        <v>0</v>
      </c>
      <c r="AC57" s="58">
        <f t="shared" si="5"/>
        <v>0</v>
      </c>
      <c r="AD57" s="135">
        <f t="shared" si="6"/>
        <v>0</v>
      </c>
      <c r="AE57" s="63">
        <f t="shared" si="7"/>
        <v>0</v>
      </c>
      <c r="AF57" s="64" t="str">
        <f t="shared" si="8"/>
        <v>***</v>
      </c>
      <c r="AG57" s="65" t="str">
        <f t="shared" si="9"/>
        <v>NA</v>
      </c>
      <c r="AH57" s="28">
        <f>'Enter Marks'!BA57</f>
        <v>0</v>
      </c>
      <c r="AI57" s="28" t="str">
        <f t="shared" si="10"/>
        <v>D</v>
      </c>
      <c r="AJ57" s="28">
        <f>'Enter Marks'!BC57</f>
        <v>0</v>
      </c>
      <c r="AK57" s="28">
        <f>'Enter Marks'!BD57</f>
        <v>0</v>
      </c>
    </row>
    <row r="58" spans="1:37" ht="15.75">
      <c r="A58" s="59">
        <f>Table4[[#This Row],[1]]</f>
        <v>54</v>
      </c>
      <c r="B58" s="59">
        <f>Table4[[#This Row],[OBC]]</f>
        <v>0</v>
      </c>
      <c r="C58" s="59">
        <f>Table4[[#This Row],[Boy]]</f>
        <v>0</v>
      </c>
      <c r="D58" s="59">
        <f>Table4[[#This Row],[901]]</f>
        <v>0</v>
      </c>
      <c r="E58" s="59">
        <f>Table4[[#This Row],[532]]</f>
        <v>0</v>
      </c>
      <c r="F58" s="59">
        <f>Table4[[#This Row],[13-05-2005]]</f>
        <v>0</v>
      </c>
      <c r="G58" s="59">
        <f>Table4[[#This Row],[AMARCHAND]]</f>
        <v>0</v>
      </c>
      <c r="H58" s="59">
        <f>Table4[[#This Row],[KISHANA RAM KUMAWAT]]</f>
        <v>0</v>
      </c>
      <c r="I58" s="60">
        <f>Table4[[#This Row],[RADHA DEVI]]</f>
        <v>0</v>
      </c>
      <c r="J58" s="61">
        <f>Table4[[#This Row],[Column6]]</f>
        <v>0</v>
      </c>
      <c r="K58" s="59">
        <f>Table4[[#This Row],[Column7]]</f>
        <v>0</v>
      </c>
      <c r="L58" s="59">
        <f>Table4[[#This Row],[Column8]]</f>
        <v>0</v>
      </c>
      <c r="M58" s="58">
        <f t="shared" si="1"/>
        <v>0</v>
      </c>
      <c r="N58" s="61">
        <f>Table4[[#This Row],[Column9]]</f>
        <v>0</v>
      </c>
      <c r="O58" s="62">
        <f>Table4[[#This Row],[Column10]]</f>
        <v>0</v>
      </c>
      <c r="P58" s="62">
        <f>Table4[[#This Row],[Column11]]</f>
        <v>0</v>
      </c>
      <c r="Q58" s="58">
        <f t="shared" si="2"/>
        <v>0</v>
      </c>
      <c r="R58" s="61">
        <f>'Enter Marks'!AD58</f>
        <v>0</v>
      </c>
      <c r="S58" s="62">
        <f>'Enter Marks'!AF58</f>
        <v>0</v>
      </c>
      <c r="T58" s="62">
        <f>'Enter Marks'!AG58</f>
        <v>0</v>
      </c>
      <c r="U58" s="58">
        <f t="shared" si="3"/>
        <v>0</v>
      </c>
      <c r="V58" s="59">
        <f>'Enter Marks'!AM58</f>
        <v>0</v>
      </c>
      <c r="W58" s="59">
        <f>'Enter Marks'!AO58</f>
        <v>0</v>
      </c>
      <c r="X58" s="59">
        <f>'Enter Marks'!AP58</f>
        <v>0</v>
      </c>
      <c r="Y58" s="58">
        <f t="shared" si="4"/>
        <v>0</v>
      </c>
      <c r="Z58" s="59">
        <f>'Enter Marks'!AV58</f>
        <v>0</v>
      </c>
      <c r="AA58" s="59">
        <f>'Enter Marks'!AX58</f>
        <v>0</v>
      </c>
      <c r="AB58" s="59">
        <f>'Enter Marks'!AY58</f>
        <v>0</v>
      </c>
      <c r="AC58" s="58">
        <f t="shared" si="5"/>
        <v>0</v>
      </c>
      <c r="AD58" s="135">
        <f t="shared" si="6"/>
        <v>0</v>
      </c>
      <c r="AE58" s="63">
        <f t="shared" si="7"/>
        <v>0</v>
      </c>
      <c r="AF58" s="64" t="str">
        <f t="shared" si="8"/>
        <v>***</v>
      </c>
      <c r="AG58" s="65" t="str">
        <f t="shared" si="9"/>
        <v>NA</v>
      </c>
      <c r="AH58" s="28">
        <f>'Enter Marks'!BA58</f>
        <v>0</v>
      </c>
      <c r="AI58" s="28" t="str">
        <f t="shared" si="10"/>
        <v>D</v>
      </c>
      <c r="AJ58" s="28">
        <f>'Enter Marks'!BC58</f>
        <v>0</v>
      </c>
      <c r="AK58" s="28">
        <f>'Enter Marks'!BD58</f>
        <v>0</v>
      </c>
    </row>
    <row r="59" spans="1:37" ht="15.75">
      <c r="A59" s="59">
        <f>Table4[[#This Row],[1]]</f>
        <v>55</v>
      </c>
      <c r="B59" s="59">
        <f>Table4[[#This Row],[OBC]]</f>
        <v>0</v>
      </c>
      <c r="C59" s="59">
        <f>Table4[[#This Row],[Boy]]</f>
        <v>0</v>
      </c>
      <c r="D59" s="59">
        <f>Table4[[#This Row],[901]]</f>
        <v>0</v>
      </c>
      <c r="E59" s="59">
        <f>Table4[[#This Row],[532]]</f>
        <v>0</v>
      </c>
      <c r="F59" s="59">
        <f>Table4[[#This Row],[13-05-2005]]</f>
        <v>0</v>
      </c>
      <c r="G59" s="59">
        <f>Table4[[#This Row],[AMARCHAND]]</f>
        <v>0</v>
      </c>
      <c r="H59" s="59">
        <f>Table4[[#This Row],[KISHANA RAM KUMAWAT]]</f>
        <v>0</v>
      </c>
      <c r="I59" s="60">
        <f>Table4[[#This Row],[RADHA DEVI]]</f>
        <v>0</v>
      </c>
      <c r="J59" s="61">
        <f>Table4[[#This Row],[Column6]]</f>
        <v>0</v>
      </c>
      <c r="K59" s="59">
        <f>Table4[[#This Row],[Column7]]</f>
        <v>0</v>
      </c>
      <c r="L59" s="59">
        <f>Table4[[#This Row],[Column8]]</f>
        <v>0</v>
      </c>
      <c r="M59" s="58">
        <f t="shared" si="1"/>
        <v>0</v>
      </c>
      <c r="N59" s="61">
        <f>Table4[[#This Row],[Column9]]</f>
        <v>0</v>
      </c>
      <c r="O59" s="62">
        <f>Table4[[#This Row],[Column10]]</f>
        <v>0</v>
      </c>
      <c r="P59" s="62">
        <f>Table4[[#This Row],[Column11]]</f>
        <v>0</v>
      </c>
      <c r="Q59" s="58">
        <f t="shared" si="2"/>
        <v>0</v>
      </c>
      <c r="R59" s="61">
        <f>'Enter Marks'!AD59</f>
        <v>0</v>
      </c>
      <c r="S59" s="62">
        <f>'Enter Marks'!AF59</f>
        <v>0</v>
      </c>
      <c r="T59" s="62">
        <f>'Enter Marks'!AG59</f>
        <v>0</v>
      </c>
      <c r="U59" s="58">
        <f t="shared" si="3"/>
        <v>0</v>
      </c>
      <c r="V59" s="59">
        <f>'Enter Marks'!AM59</f>
        <v>0</v>
      </c>
      <c r="W59" s="59">
        <f>'Enter Marks'!AO59</f>
        <v>0</v>
      </c>
      <c r="X59" s="59">
        <f>'Enter Marks'!AP59</f>
        <v>0</v>
      </c>
      <c r="Y59" s="58">
        <f t="shared" si="4"/>
        <v>0</v>
      </c>
      <c r="Z59" s="59">
        <f>'Enter Marks'!AV59</f>
        <v>0</v>
      </c>
      <c r="AA59" s="59">
        <f>'Enter Marks'!AX59</f>
        <v>0</v>
      </c>
      <c r="AB59" s="59">
        <f>'Enter Marks'!AY59</f>
        <v>0</v>
      </c>
      <c r="AC59" s="58">
        <f t="shared" si="5"/>
        <v>0</v>
      </c>
      <c r="AD59" s="135">
        <f t="shared" si="6"/>
        <v>0</v>
      </c>
      <c r="AE59" s="63">
        <f t="shared" si="7"/>
        <v>0</v>
      </c>
      <c r="AF59" s="64" t="str">
        <f t="shared" si="8"/>
        <v>***</v>
      </c>
      <c r="AG59" s="65" t="str">
        <f t="shared" si="9"/>
        <v>NA</v>
      </c>
      <c r="AH59" s="28">
        <f>'Enter Marks'!BA59</f>
        <v>0</v>
      </c>
      <c r="AI59" s="28" t="str">
        <f t="shared" si="10"/>
        <v>D</v>
      </c>
      <c r="AJ59" s="28">
        <f>'Enter Marks'!BC59</f>
        <v>0</v>
      </c>
      <c r="AK59" s="28">
        <f>'Enter Marks'!BD59</f>
        <v>0</v>
      </c>
    </row>
    <row r="60" spans="1:37" ht="15.75">
      <c r="A60" s="59">
        <f>Table4[[#This Row],[1]]</f>
        <v>56</v>
      </c>
      <c r="B60" s="59">
        <f>Table4[[#This Row],[OBC]]</f>
        <v>0</v>
      </c>
      <c r="C60" s="59">
        <f>Table4[[#This Row],[Boy]]</f>
        <v>0</v>
      </c>
      <c r="D60" s="59">
        <f>Table4[[#This Row],[901]]</f>
        <v>0</v>
      </c>
      <c r="E60" s="59">
        <f>Table4[[#This Row],[532]]</f>
        <v>0</v>
      </c>
      <c r="F60" s="59">
        <f>Table4[[#This Row],[13-05-2005]]</f>
        <v>0</v>
      </c>
      <c r="G60" s="59">
        <f>Table4[[#This Row],[AMARCHAND]]</f>
        <v>0</v>
      </c>
      <c r="H60" s="59">
        <f>Table4[[#This Row],[KISHANA RAM KUMAWAT]]</f>
        <v>0</v>
      </c>
      <c r="I60" s="60">
        <f>Table4[[#This Row],[RADHA DEVI]]</f>
        <v>0</v>
      </c>
      <c r="J60" s="61">
        <f>Table4[[#This Row],[Column6]]</f>
        <v>0</v>
      </c>
      <c r="K60" s="59">
        <f>Table4[[#This Row],[Column7]]</f>
        <v>0</v>
      </c>
      <c r="L60" s="59">
        <f>Table4[[#This Row],[Column8]]</f>
        <v>0</v>
      </c>
      <c r="M60" s="58">
        <f t="shared" si="1"/>
        <v>0</v>
      </c>
      <c r="N60" s="61">
        <f>Table4[[#This Row],[Column9]]</f>
        <v>0</v>
      </c>
      <c r="O60" s="62">
        <f>Table4[[#This Row],[Column10]]</f>
        <v>0</v>
      </c>
      <c r="P60" s="62">
        <f>Table4[[#This Row],[Column11]]</f>
        <v>0</v>
      </c>
      <c r="Q60" s="58">
        <f t="shared" si="2"/>
        <v>0</v>
      </c>
      <c r="R60" s="61">
        <f>'Enter Marks'!AD60</f>
        <v>0</v>
      </c>
      <c r="S60" s="62">
        <f>'Enter Marks'!AF60</f>
        <v>0</v>
      </c>
      <c r="T60" s="62">
        <f>'Enter Marks'!AG60</f>
        <v>0</v>
      </c>
      <c r="U60" s="58">
        <f t="shared" si="3"/>
        <v>0</v>
      </c>
      <c r="V60" s="59">
        <f>'Enter Marks'!AM60</f>
        <v>0</v>
      </c>
      <c r="W60" s="59">
        <f>'Enter Marks'!AO60</f>
        <v>0</v>
      </c>
      <c r="X60" s="59">
        <f>'Enter Marks'!AP60</f>
        <v>0</v>
      </c>
      <c r="Y60" s="58">
        <f t="shared" si="4"/>
        <v>0</v>
      </c>
      <c r="Z60" s="59">
        <f>'Enter Marks'!AV60</f>
        <v>0</v>
      </c>
      <c r="AA60" s="59">
        <f>'Enter Marks'!AX60</f>
        <v>0</v>
      </c>
      <c r="AB60" s="59">
        <f>'Enter Marks'!AY60</f>
        <v>0</v>
      </c>
      <c r="AC60" s="58">
        <f t="shared" si="5"/>
        <v>0</v>
      </c>
      <c r="AD60" s="135">
        <f t="shared" si="6"/>
        <v>0</v>
      </c>
      <c r="AE60" s="63">
        <f t="shared" si="7"/>
        <v>0</v>
      </c>
      <c r="AF60" s="64" t="str">
        <f t="shared" si="8"/>
        <v>***</v>
      </c>
      <c r="AG60" s="65" t="str">
        <f t="shared" si="9"/>
        <v>NA</v>
      </c>
      <c r="AH60" s="28">
        <f>'Enter Marks'!BA60</f>
        <v>0</v>
      </c>
      <c r="AI60" s="28" t="str">
        <f t="shared" si="10"/>
        <v>D</v>
      </c>
      <c r="AJ60" s="28">
        <f>'Enter Marks'!BC60</f>
        <v>0</v>
      </c>
      <c r="AK60" s="28">
        <f>'Enter Marks'!BD60</f>
        <v>0</v>
      </c>
    </row>
    <row r="61" spans="1:37" ht="15.75">
      <c r="A61" s="59">
        <f>Table4[[#This Row],[1]]</f>
        <v>57</v>
      </c>
      <c r="B61" s="59">
        <f>Table4[[#This Row],[OBC]]</f>
        <v>0</v>
      </c>
      <c r="C61" s="59">
        <f>Table4[[#This Row],[Boy]]</f>
        <v>0</v>
      </c>
      <c r="D61" s="59">
        <f>Table4[[#This Row],[901]]</f>
        <v>0</v>
      </c>
      <c r="E61" s="59">
        <f>Table4[[#This Row],[532]]</f>
        <v>0</v>
      </c>
      <c r="F61" s="59">
        <f>Table4[[#This Row],[13-05-2005]]</f>
        <v>0</v>
      </c>
      <c r="G61" s="59">
        <f>Table4[[#This Row],[AMARCHAND]]</f>
        <v>0</v>
      </c>
      <c r="H61" s="59">
        <f>Table4[[#This Row],[KISHANA RAM KUMAWAT]]</f>
        <v>0</v>
      </c>
      <c r="I61" s="60">
        <f>Table4[[#This Row],[RADHA DEVI]]</f>
        <v>0</v>
      </c>
      <c r="J61" s="61">
        <f>Table4[[#This Row],[Column6]]</f>
        <v>0</v>
      </c>
      <c r="K61" s="59">
        <f>Table4[[#This Row],[Column7]]</f>
        <v>0</v>
      </c>
      <c r="L61" s="59">
        <f>Table4[[#This Row],[Column8]]</f>
        <v>0</v>
      </c>
      <c r="M61" s="58">
        <f t="shared" si="1"/>
        <v>0</v>
      </c>
      <c r="N61" s="61">
        <f>Table4[[#This Row],[Column9]]</f>
        <v>0</v>
      </c>
      <c r="O61" s="62">
        <f>Table4[[#This Row],[Column10]]</f>
        <v>0</v>
      </c>
      <c r="P61" s="62">
        <f>Table4[[#This Row],[Column11]]</f>
        <v>0</v>
      </c>
      <c r="Q61" s="58">
        <f t="shared" si="2"/>
        <v>0</v>
      </c>
      <c r="R61" s="61">
        <f>'Enter Marks'!AD61</f>
        <v>0</v>
      </c>
      <c r="S61" s="62">
        <f>'Enter Marks'!AF61</f>
        <v>0</v>
      </c>
      <c r="T61" s="62">
        <f>'Enter Marks'!AG61</f>
        <v>0</v>
      </c>
      <c r="U61" s="58">
        <f t="shared" si="3"/>
        <v>0</v>
      </c>
      <c r="V61" s="59">
        <f>'Enter Marks'!AM61</f>
        <v>0</v>
      </c>
      <c r="W61" s="59">
        <f>'Enter Marks'!AO61</f>
        <v>0</v>
      </c>
      <c r="X61" s="59">
        <f>'Enter Marks'!AP61</f>
        <v>0</v>
      </c>
      <c r="Y61" s="58">
        <f t="shared" si="4"/>
        <v>0</v>
      </c>
      <c r="Z61" s="59">
        <f>'Enter Marks'!AV61</f>
        <v>0</v>
      </c>
      <c r="AA61" s="59">
        <f>'Enter Marks'!AX61</f>
        <v>0</v>
      </c>
      <c r="AB61" s="59">
        <f>'Enter Marks'!AY61</f>
        <v>0</v>
      </c>
      <c r="AC61" s="58">
        <f t="shared" si="5"/>
        <v>0</v>
      </c>
      <c r="AD61" s="135">
        <f t="shared" si="6"/>
        <v>0</v>
      </c>
      <c r="AE61" s="63">
        <f t="shared" si="7"/>
        <v>0</v>
      </c>
      <c r="AF61" s="64" t="str">
        <f t="shared" si="8"/>
        <v>***</v>
      </c>
      <c r="AG61" s="65" t="str">
        <f t="shared" si="9"/>
        <v>NA</v>
      </c>
      <c r="AH61" s="28">
        <f>'Enter Marks'!BA61</f>
        <v>0</v>
      </c>
      <c r="AI61" s="28" t="str">
        <f t="shared" si="10"/>
        <v>D</v>
      </c>
      <c r="AJ61" s="28">
        <f>'Enter Marks'!BC61</f>
        <v>0</v>
      </c>
      <c r="AK61" s="28">
        <f>'Enter Marks'!BD61</f>
        <v>0</v>
      </c>
    </row>
    <row r="62" spans="1:37" ht="15.75">
      <c r="A62" s="59">
        <f>Table4[[#This Row],[1]]</f>
        <v>58</v>
      </c>
      <c r="B62" s="59">
        <f>Table4[[#This Row],[OBC]]</f>
        <v>0</v>
      </c>
      <c r="C62" s="59">
        <f>Table4[[#This Row],[Boy]]</f>
        <v>0</v>
      </c>
      <c r="D62" s="59">
        <f>Table4[[#This Row],[901]]</f>
        <v>0</v>
      </c>
      <c r="E62" s="59">
        <f>Table4[[#This Row],[532]]</f>
        <v>0</v>
      </c>
      <c r="F62" s="59">
        <f>Table4[[#This Row],[13-05-2005]]</f>
        <v>0</v>
      </c>
      <c r="G62" s="59">
        <f>Table4[[#This Row],[AMARCHAND]]</f>
        <v>0</v>
      </c>
      <c r="H62" s="59">
        <f>Table4[[#This Row],[KISHANA RAM KUMAWAT]]</f>
        <v>0</v>
      </c>
      <c r="I62" s="60">
        <f>Table4[[#This Row],[RADHA DEVI]]</f>
        <v>0</v>
      </c>
      <c r="J62" s="61">
        <f>Table4[[#This Row],[Column6]]</f>
        <v>0</v>
      </c>
      <c r="K62" s="59">
        <f>Table4[[#This Row],[Column7]]</f>
        <v>0</v>
      </c>
      <c r="L62" s="59">
        <f>Table4[[#This Row],[Column8]]</f>
        <v>0</v>
      </c>
      <c r="M62" s="58">
        <f t="shared" si="1"/>
        <v>0</v>
      </c>
      <c r="N62" s="61">
        <f>Table4[[#This Row],[Column9]]</f>
        <v>0</v>
      </c>
      <c r="O62" s="62">
        <f>Table4[[#This Row],[Column10]]</f>
        <v>0</v>
      </c>
      <c r="P62" s="62">
        <f>Table4[[#This Row],[Column11]]</f>
        <v>0</v>
      </c>
      <c r="Q62" s="58">
        <f t="shared" si="2"/>
        <v>0</v>
      </c>
      <c r="R62" s="61">
        <f>'Enter Marks'!AD62</f>
        <v>0</v>
      </c>
      <c r="S62" s="62">
        <f>'Enter Marks'!AF62</f>
        <v>0</v>
      </c>
      <c r="T62" s="62">
        <f>'Enter Marks'!AG62</f>
        <v>0</v>
      </c>
      <c r="U62" s="58">
        <f t="shared" si="3"/>
        <v>0</v>
      </c>
      <c r="V62" s="59">
        <f>'Enter Marks'!AM62</f>
        <v>0</v>
      </c>
      <c r="W62" s="59">
        <f>'Enter Marks'!AO62</f>
        <v>0</v>
      </c>
      <c r="X62" s="59">
        <f>'Enter Marks'!AP62</f>
        <v>0</v>
      </c>
      <c r="Y62" s="58">
        <f t="shared" si="4"/>
        <v>0</v>
      </c>
      <c r="Z62" s="59">
        <f>'Enter Marks'!AV62</f>
        <v>0</v>
      </c>
      <c r="AA62" s="59">
        <f>'Enter Marks'!AX62</f>
        <v>0</v>
      </c>
      <c r="AB62" s="59">
        <f>'Enter Marks'!AY62</f>
        <v>0</v>
      </c>
      <c r="AC62" s="58">
        <f t="shared" si="5"/>
        <v>0</v>
      </c>
      <c r="AD62" s="135">
        <f t="shared" si="6"/>
        <v>0</v>
      </c>
      <c r="AE62" s="63">
        <f t="shared" si="7"/>
        <v>0</v>
      </c>
      <c r="AF62" s="64" t="str">
        <f t="shared" si="8"/>
        <v>***</v>
      </c>
      <c r="AG62" s="65" t="str">
        <f t="shared" si="9"/>
        <v>NA</v>
      </c>
      <c r="AH62" s="28">
        <f>'Enter Marks'!BA62</f>
        <v>0</v>
      </c>
      <c r="AI62" s="28" t="str">
        <f t="shared" si="10"/>
        <v>D</v>
      </c>
      <c r="AJ62" s="28">
        <f>'Enter Marks'!BC62</f>
        <v>0</v>
      </c>
      <c r="AK62" s="28">
        <f>'Enter Marks'!BD62</f>
        <v>0</v>
      </c>
    </row>
    <row r="63" spans="1:37" ht="15.75">
      <c r="A63" s="59">
        <f>Table4[[#This Row],[1]]</f>
        <v>59</v>
      </c>
      <c r="B63" s="59">
        <f>Table4[[#This Row],[OBC]]</f>
        <v>0</v>
      </c>
      <c r="C63" s="59">
        <f>Table4[[#This Row],[Boy]]</f>
        <v>0</v>
      </c>
      <c r="D63" s="59">
        <f>Table4[[#This Row],[901]]</f>
        <v>0</v>
      </c>
      <c r="E63" s="59">
        <f>Table4[[#This Row],[532]]</f>
        <v>0</v>
      </c>
      <c r="F63" s="59">
        <f>Table4[[#This Row],[13-05-2005]]</f>
        <v>0</v>
      </c>
      <c r="G63" s="59">
        <f>Table4[[#This Row],[AMARCHAND]]</f>
        <v>0</v>
      </c>
      <c r="H63" s="59">
        <f>Table4[[#This Row],[KISHANA RAM KUMAWAT]]</f>
        <v>0</v>
      </c>
      <c r="I63" s="60">
        <f>Table4[[#This Row],[RADHA DEVI]]</f>
        <v>0</v>
      </c>
      <c r="J63" s="61">
        <f>Table4[[#This Row],[Column6]]</f>
        <v>0</v>
      </c>
      <c r="K63" s="59">
        <f>Table4[[#This Row],[Column7]]</f>
        <v>0</v>
      </c>
      <c r="L63" s="59">
        <f>Table4[[#This Row],[Column8]]</f>
        <v>0</v>
      </c>
      <c r="M63" s="58">
        <f t="shared" si="1"/>
        <v>0</v>
      </c>
      <c r="N63" s="61">
        <f>Table4[[#This Row],[Column9]]</f>
        <v>0</v>
      </c>
      <c r="O63" s="62">
        <f>Table4[[#This Row],[Column10]]</f>
        <v>0</v>
      </c>
      <c r="P63" s="62">
        <f>Table4[[#This Row],[Column11]]</f>
        <v>0</v>
      </c>
      <c r="Q63" s="58">
        <f t="shared" si="2"/>
        <v>0</v>
      </c>
      <c r="R63" s="61">
        <f>'Enter Marks'!AD63</f>
        <v>0</v>
      </c>
      <c r="S63" s="62">
        <f>'Enter Marks'!AF63</f>
        <v>0</v>
      </c>
      <c r="T63" s="62">
        <f>'Enter Marks'!AG63</f>
        <v>0</v>
      </c>
      <c r="U63" s="58">
        <f t="shared" si="3"/>
        <v>0</v>
      </c>
      <c r="V63" s="59">
        <f>'Enter Marks'!AM63</f>
        <v>0</v>
      </c>
      <c r="W63" s="59">
        <f>'Enter Marks'!AO63</f>
        <v>0</v>
      </c>
      <c r="X63" s="59">
        <f>'Enter Marks'!AP63</f>
        <v>0</v>
      </c>
      <c r="Y63" s="58">
        <f t="shared" si="4"/>
        <v>0</v>
      </c>
      <c r="Z63" s="59">
        <f>'Enter Marks'!AV63</f>
        <v>0</v>
      </c>
      <c r="AA63" s="59">
        <f>'Enter Marks'!AX63</f>
        <v>0</v>
      </c>
      <c r="AB63" s="59">
        <f>'Enter Marks'!AY63</f>
        <v>0</v>
      </c>
      <c r="AC63" s="58">
        <f t="shared" si="5"/>
        <v>0</v>
      </c>
      <c r="AD63" s="135">
        <f t="shared" si="6"/>
        <v>0</v>
      </c>
      <c r="AE63" s="63">
        <f t="shared" si="7"/>
        <v>0</v>
      </c>
      <c r="AF63" s="64" t="str">
        <f t="shared" si="8"/>
        <v>***</v>
      </c>
      <c r="AG63" s="65" t="str">
        <f t="shared" si="9"/>
        <v>NA</v>
      </c>
      <c r="AH63" s="28">
        <f>'Enter Marks'!BA63</f>
        <v>0</v>
      </c>
      <c r="AI63" s="28" t="str">
        <f t="shared" si="10"/>
        <v>D</v>
      </c>
      <c r="AJ63" s="28">
        <f>'Enter Marks'!BC63</f>
        <v>0</v>
      </c>
      <c r="AK63" s="28">
        <f>'Enter Marks'!BD63</f>
        <v>0</v>
      </c>
    </row>
    <row r="64" spans="1:37" ht="15.75">
      <c r="A64" s="59">
        <f>Table4[[#This Row],[1]]</f>
        <v>60</v>
      </c>
      <c r="B64" s="59">
        <f>Table4[[#This Row],[OBC]]</f>
        <v>0</v>
      </c>
      <c r="C64" s="59">
        <f>Table4[[#This Row],[Boy]]</f>
        <v>0</v>
      </c>
      <c r="D64" s="59">
        <f>Table4[[#This Row],[901]]</f>
        <v>0</v>
      </c>
      <c r="E64" s="59">
        <f>Table4[[#This Row],[532]]</f>
        <v>0</v>
      </c>
      <c r="F64" s="59">
        <f>Table4[[#This Row],[13-05-2005]]</f>
        <v>0</v>
      </c>
      <c r="G64" s="59">
        <f>Table4[[#This Row],[AMARCHAND]]</f>
        <v>0</v>
      </c>
      <c r="H64" s="59">
        <f>Table4[[#This Row],[KISHANA RAM KUMAWAT]]</f>
        <v>0</v>
      </c>
      <c r="I64" s="60">
        <f>Table4[[#This Row],[RADHA DEVI]]</f>
        <v>0</v>
      </c>
      <c r="J64" s="61">
        <f>Table4[[#This Row],[Column6]]</f>
        <v>0</v>
      </c>
      <c r="K64" s="59">
        <f>Table4[[#This Row],[Column7]]</f>
        <v>0</v>
      </c>
      <c r="L64" s="59">
        <f>Table4[[#This Row],[Column8]]</f>
        <v>0</v>
      </c>
      <c r="M64" s="58">
        <f t="shared" si="1"/>
        <v>0</v>
      </c>
      <c r="N64" s="61">
        <f>Table4[[#This Row],[Column9]]</f>
        <v>0</v>
      </c>
      <c r="O64" s="62">
        <f>Table4[[#This Row],[Column10]]</f>
        <v>0</v>
      </c>
      <c r="P64" s="62">
        <f>Table4[[#This Row],[Column11]]</f>
        <v>0</v>
      </c>
      <c r="Q64" s="58">
        <f t="shared" si="2"/>
        <v>0</v>
      </c>
      <c r="R64" s="61">
        <f>'Enter Marks'!AD64</f>
        <v>0</v>
      </c>
      <c r="S64" s="62">
        <f>'Enter Marks'!AF64</f>
        <v>0</v>
      </c>
      <c r="T64" s="62">
        <f>'Enter Marks'!AG64</f>
        <v>0</v>
      </c>
      <c r="U64" s="58">
        <f t="shared" si="3"/>
        <v>0</v>
      </c>
      <c r="V64" s="59">
        <f>'Enter Marks'!AM64</f>
        <v>0</v>
      </c>
      <c r="W64" s="59">
        <f>'Enter Marks'!AO64</f>
        <v>0</v>
      </c>
      <c r="X64" s="59">
        <f>'Enter Marks'!AP64</f>
        <v>0</v>
      </c>
      <c r="Y64" s="58">
        <f t="shared" si="4"/>
        <v>0</v>
      </c>
      <c r="Z64" s="59">
        <f>'Enter Marks'!AV64</f>
        <v>0</v>
      </c>
      <c r="AA64" s="59">
        <f>'Enter Marks'!AX64</f>
        <v>0</v>
      </c>
      <c r="AB64" s="59">
        <f>'Enter Marks'!AY64</f>
        <v>0</v>
      </c>
      <c r="AC64" s="58">
        <f t="shared" si="5"/>
        <v>0</v>
      </c>
      <c r="AD64" s="135">
        <f t="shared" si="6"/>
        <v>0</v>
      </c>
      <c r="AE64" s="63">
        <f t="shared" si="7"/>
        <v>0</v>
      </c>
      <c r="AF64" s="64" t="str">
        <f t="shared" si="8"/>
        <v>***</v>
      </c>
      <c r="AG64" s="65" t="str">
        <f t="shared" si="9"/>
        <v>NA</v>
      </c>
      <c r="AH64" s="28">
        <f>'Enter Marks'!BA64</f>
        <v>0</v>
      </c>
      <c r="AI64" s="28" t="str">
        <f t="shared" si="10"/>
        <v>D</v>
      </c>
      <c r="AJ64" s="28">
        <f>'Enter Marks'!BC64</f>
        <v>0</v>
      </c>
      <c r="AK64" s="28">
        <f>'Enter Marks'!BD64</f>
        <v>0</v>
      </c>
    </row>
    <row r="65" spans="1:37" ht="15.75">
      <c r="A65" s="59">
        <f>Table4[[#This Row],[1]]</f>
        <v>61</v>
      </c>
      <c r="B65" s="59">
        <f>Table4[[#This Row],[OBC]]</f>
        <v>0</v>
      </c>
      <c r="C65" s="59">
        <f>Table4[[#This Row],[Boy]]</f>
        <v>0</v>
      </c>
      <c r="D65" s="59">
        <f>Table4[[#This Row],[901]]</f>
        <v>0</v>
      </c>
      <c r="E65" s="59">
        <f>Table4[[#This Row],[532]]</f>
        <v>0</v>
      </c>
      <c r="F65" s="59">
        <f>Table4[[#This Row],[13-05-2005]]</f>
        <v>0</v>
      </c>
      <c r="G65" s="59">
        <f>Table4[[#This Row],[AMARCHAND]]</f>
        <v>0</v>
      </c>
      <c r="H65" s="59">
        <f>Table4[[#This Row],[KISHANA RAM KUMAWAT]]</f>
        <v>0</v>
      </c>
      <c r="I65" s="60">
        <f>Table4[[#This Row],[RADHA DEVI]]</f>
        <v>0</v>
      </c>
      <c r="J65" s="61">
        <f>Table4[[#This Row],[Column6]]</f>
        <v>0</v>
      </c>
      <c r="K65" s="59">
        <f>Table4[[#This Row],[Column7]]</f>
        <v>0</v>
      </c>
      <c r="L65" s="59">
        <f>Table4[[#This Row],[Column8]]</f>
        <v>0</v>
      </c>
      <c r="M65" s="58">
        <f t="shared" si="1"/>
        <v>0</v>
      </c>
      <c r="N65" s="61">
        <f>Table4[[#This Row],[Column9]]</f>
        <v>0</v>
      </c>
      <c r="O65" s="62">
        <f>Table4[[#This Row],[Column10]]</f>
        <v>0</v>
      </c>
      <c r="P65" s="62">
        <f>Table4[[#This Row],[Column11]]</f>
        <v>0</v>
      </c>
      <c r="Q65" s="58">
        <f t="shared" si="2"/>
        <v>0</v>
      </c>
      <c r="R65" s="61">
        <f>'Enter Marks'!AD65</f>
        <v>0</v>
      </c>
      <c r="S65" s="62">
        <f>'Enter Marks'!AF65</f>
        <v>0</v>
      </c>
      <c r="T65" s="62">
        <f>'Enter Marks'!AG65</f>
        <v>0</v>
      </c>
      <c r="U65" s="58">
        <f t="shared" si="3"/>
        <v>0</v>
      </c>
      <c r="V65" s="59">
        <f>'Enter Marks'!AM65</f>
        <v>0</v>
      </c>
      <c r="W65" s="59">
        <f>'Enter Marks'!AO65</f>
        <v>0</v>
      </c>
      <c r="X65" s="59">
        <f>'Enter Marks'!AP65</f>
        <v>0</v>
      </c>
      <c r="Y65" s="58">
        <f t="shared" si="4"/>
        <v>0</v>
      </c>
      <c r="Z65" s="59">
        <f>'Enter Marks'!AV65</f>
        <v>0</v>
      </c>
      <c r="AA65" s="59">
        <f>'Enter Marks'!AX65</f>
        <v>0</v>
      </c>
      <c r="AB65" s="59">
        <f>'Enter Marks'!AY65</f>
        <v>0</v>
      </c>
      <c r="AC65" s="58">
        <f t="shared" si="5"/>
        <v>0</v>
      </c>
      <c r="AD65" s="135">
        <f t="shared" si="6"/>
        <v>0</v>
      </c>
      <c r="AE65" s="63">
        <f t="shared" si="7"/>
        <v>0</v>
      </c>
      <c r="AF65" s="64" t="str">
        <f t="shared" si="8"/>
        <v>***</v>
      </c>
      <c r="AG65" s="65" t="str">
        <f t="shared" si="9"/>
        <v>NA</v>
      </c>
      <c r="AH65" s="28">
        <f>'Enter Marks'!BA65</f>
        <v>0</v>
      </c>
      <c r="AI65" s="28" t="str">
        <f t="shared" si="10"/>
        <v>D</v>
      </c>
      <c r="AJ65" s="28">
        <f>'Enter Marks'!BC65</f>
        <v>0</v>
      </c>
      <c r="AK65" s="28">
        <f>'Enter Marks'!BD65</f>
        <v>0</v>
      </c>
    </row>
    <row r="66" spans="1:37" ht="15.75">
      <c r="A66" s="59">
        <f>Table4[[#This Row],[1]]</f>
        <v>62</v>
      </c>
      <c r="B66" s="59">
        <f>Table4[[#This Row],[OBC]]</f>
        <v>0</v>
      </c>
      <c r="C66" s="59">
        <f>Table4[[#This Row],[Boy]]</f>
        <v>0</v>
      </c>
      <c r="D66" s="59">
        <f>Table4[[#This Row],[901]]</f>
        <v>0</v>
      </c>
      <c r="E66" s="59">
        <f>Table4[[#This Row],[532]]</f>
        <v>0</v>
      </c>
      <c r="F66" s="59">
        <f>Table4[[#This Row],[13-05-2005]]</f>
        <v>0</v>
      </c>
      <c r="G66" s="59">
        <f>Table4[[#This Row],[AMARCHAND]]</f>
        <v>0</v>
      </c>
      <c r="H66" s="59">
        <f>Table4[[#This Row],[KISHANA RAM KUMAWAT]]</f>
        <v>0</v>
      </c>
      <c r="I66" s="60">
        <f>Table4[[#This Row],[RADHA DEVI]]</f>
        <v>0</v>
      </c>
      <c r="J66" s="61">
        <f>Table4[[#This Row],[Column6]]</f>
        <v>0</v>
      </c>
      <c r="K66" s="59">
        <f>Table4[[#This Row],[Column7]]</f>
        <v>0</v>
      </c>
      <c r="L66" s="59">
        <f>Table4[[#This Row],[Column8]]</f>
        <v>0</v>
      </c>
      <c r="M66" s="58">
        <f t="shared" si="1"/>
        <v>0</v>
      </c>
      <c r="N66" s="61">
        <f>Table4[[#This Row],[Column9]]</f>
        <v>0</v>
      </c>
      <c r="O66" s="62">
        <f>Table4[[#This Row],[Column10]]</f>
        <v>0</v>
      </c>
      <c r="P66" s="62">
        <f>Table4[[#This Row],[Column11]]</f>
        <v>0</v>
      </c>
      <c r="Q66" s="58">
        <f t="shared" si="2"/>
        <v>0</v>
      </c>
      <c r="R66" s="61">
        <f>'Enter Marks'!AD66</f>
        <v>0</v>
      </c>
      <c r="S66" s="62">
        <f>'Enter Marks'!AF66</f>
        <v>0</v>
      </c>
      <c r="T66" s="62">
        <f>'Enter Marks'!AG66</f>
        <v>0</v>
      </c>
      <c r="U66" s="58">
        <f t="shared" si="3"/>
        <v>0</v>
      </c>
      <c r="V66" s="59">
        <f>'Enter Marks'!AM66</f>
        <v>0</v>
      </c>
      <c r="W66" s="59">
        <f>'Enter Marks'!AO66</f>
        <v>0</v>
      </c>
      <c r="X66" s="59">
        <f>'Enter Marks'!AP66</f>
        <v>0</v>
      </c>
      <c r="Y66" s="58">
        <f t="shared" si="4"/>
        <v>0</v>
      </c>
      <c r="Z66" s="59">
        <f>'Enter Marks'!AV66</f>
        <v>0</v>
      </c>
      <c r="AA66" s="59">
        <f>'Enter Marks'!AX66</f>
        <v>0</v>
      </c>
      <c r="AB66" s="59">
        <f>'Enter Marks'!AY66</f>
        <v>0</v>
      </c>
      <c r="AC66" s="58">
        <f t="shared" si="5"/>
        <v>0</v>
      </c>
      <c r="AD66" s="135">
        <f t="shared" si="6"/>
        <v>0</v>
      </c>
      <c r="AE66" s="63">
        <f t="shared" si="7"/>
        <v>0</v>
      </c>
      <c r="AF66" s="64" t="str">
        <f t="shared" si="8"/>
        <v>***</v>
      </c>
      <c r="AG66" s="65" t="str">
        <f t="shared" si="9"/>
        <v>NA</v>
      </c>
      <c r="AH66" s="28">
        <f>'Enter Marks'!BA66</f>
        <v>0</v>
      </c>
      <c r="AI66" s="28" t="str">
        <f t="shared" si="10"/>
        <v>D</v>
      </c>
      <c r="AJ66" s="28">
        <f>'Enter Marks'!BC66</f>
        <v>0</v>
      </c>
      <c r="AK66" s="28">
        <f>'Enter Marks'!BD66</f>
        <v>0</v>
      </c>
    </row>
    <row r="67" spans="1:37" ht="15.75">
      <c r="A67" s="59">
        <f>Table4[[#This Row],[1]]</f>
        <v>63</v>
      </c>
      <c r="B67" s="59">
        <f>Table4[[#This Row],[OBC]]</f>
        <v>0</v>
      </c>
      <c r="C67" s="59">
        <f>Table4[[#This Row],[Boy]]</f>
        <v>0</v>
      </c>
      <c r="D67" s="59">
        <f>Table4[[#This Row],[901]]</f>
        <v>0</v>
      </c>
      <c r="E67" s="59">
        <f>Table4[[#This Row],[532]]</f>
        <v>0</v>
      </c>
      <c r="F67" s="59">
        <f>Table4[[#This Row],[13-05-2005]]</f>
        <v>0</v>
      </c>
      <c r="G67" s="59">
        <f>Table4[[#This Row],[AMARCHAND]]</f>
        <v>0</v>
      </c>
      <c r="H67" s="59">
        <f>Table4[[#This Row],[KISHANA RAM KUMAWAT]]</f>
        <v>0</v>
      </c>
      <c r="I67" s="60">
        <f>Table4[[#This Row],[RADHA DEVI]]</f>
        <v>0</v>
      </c>
      <c r="J67" s="61">
        <f>Table4[[#This Row],[Column6]]</f>
        <v>0</v>
      </c>
      <c r="K67" s="59">
        <f>Table4[[#This Row],[Column7]]</f>
        <v>0</v>
      </c>
      <c r="L67" s="59">
        <f>Table4[[#This Row],[Column8]]</f>
        <v>0</v>
      </c>
      <c r="M67" s="58">
        <f t="shared" si="1"/>
        <v>0</v>
      </c>
      <c r="N67" s="61">
        <f>Table4[[#This Row],[Column9]]</f>
        <v>0</v>
      </c>
      <c r="O67" s="62">
        <f>Table4[[#This Row],[Column10]]</f>
        <v>0</v>
      </c>
      <c r="P67" s="62">
        <f>Table4[[#This Row],[Column11]]</f>
        <v>0</v>
      </c>
      <c r="Q67" s="58">
        <f t="shared" si="2"/>
        <v>0</v>
      </c>
      <c r="R67" s="61">
        <f>'Enter Marks'!AD67</f>
        <v>0</v>
      </c>
      <c r="S67" s="62">
        <f>'Enter Marks'!AF67</f>
        <v>0</v>
      </c>
      <c r="T67" s="62">
        <f>'Enter Marks'!AG67</f>
        <v>0</v>
      </c>
      <c r="U67" s="58">
        <f t="shared" si="3"/>
        <v>0</v>
      </c>
      <c r="V67" s="59">
        <f>'Enter Marks'!AM67</f>
        <v>0</v>
      </c>
      <c r="W67" s="59">
        <f>'Enter Marks'!AO67</f>
        <v>0</v>
      </c>
      <c r="X67" s="59">
        <f>'Enter Marks'!AP67</f>
        <v>0</v>
      </c>
      <c r="Y67" s="58">
        <f t="shared" si="4"/>
        <v>0</v>
      </c>
      <c r="Z67" s="59">
        <f>'Enter Marks'!AV67</f>
        <v>0</v>
      </c>
      <c r="AA67" s="59">
        <f>'Enter Marks'!AX67</f>
        <v>0</v>
      </c>
      <c r="AB67" s="59">
        <f>'Enter Marks'!AY67</f>
        <v>0</v>
      </c>
      <c r="AC67" s="58">
        <f t="shared" si="5"/>
        <v>0</v>
      </c>
      <c r="AD67" s="135">
        <f t="shared" si="6"/>
        <v>0</v>
      </c>
      <c r="AE67" s="63">
        <f t="shared" si="7"/>
        <v>0</v>
      </c>
      <c r="AF67" s="64" t="str">
        <f t="shared" si="8"/>
        <v>***</v>
      </c>
      <c r="AG67" s="65" t="str">
        <f t="shared" si="9"/>
        <v>NA</v>
      </c>
      <c r="AH67" s="28">
        <f>'Enter Marks'!BA67</f>
        <v>0</v>
      </c>
      <c r="AI67" s="28" t="str">
        <f t="shared" si="10"/>
        <v>D</v>
      </c>
      <c r="AJ67" s="28">
        <f>'Enter Marks'!BC67</f>
        <v>0</v>
      </c>
      <c r="AK67" s="28">
        <f>'Enter Marks'!BD67</f>
        <v>0</v>
      </c>
    </row>
    <row r="68" spans="1:37" ht="15.75">
      <c r="A68" s="59">
        <f>Table4[[#This Row],[1]]</f>
        <v>64</v>
      </c>
      <c r="B68" s="59">
        <f>Table4[[#This Row],[OBC]]</f>
        <v>0</v>
      </c>
      <c r="C68" s="59">
        <f>Table4[[#This Row],[Boy]]</f>
        <v>0</v>
      </c>
      <c r="D68" s="59">
        <f>Table4[[#This Row],[901]]</f>
        <v>0</v>
      </c>
      <c r="E68" s="59">
        <f>Table4[[#This Row],[532]]</f>
        <v>0</v>
      </c>
      <c r="F68" s="59">
        <f>Table4[[#This Row],[13-05-2005]]</f>
        <v>0</v>
      </c>
      <c r="G68" s="59">
        <f>Table4[[#This Row],[AMARCHAND]]</f>
        <v>0</v>
      </c>
      <c r="H68" s="59">
        <f>Table4[[#This Row],[KISHANA RAM KUMAWAT]]</f>
        <v>0</v>
      </c>
      <c r="I68" s="60">
        <f>Table4[[#This Row],[RADHA DEVI]]</f>
        <v>0</v>
      </c>
      <c r="J68" s="61">
        <f>Table4[[#This Row],[Column6]]</f>
        <v>0</v>
      </c>
      <c r="K68" s="59">
        <f>Table4[[#This Row],[Column7]]</f>
        <v>0</v>
      </c>
      <c r="L68" s="59">
        <f>Table4[[#This Row],[Column8]]</f>
        <v>0</v>
      </c>
      <c r="M68" s="58">
        <f t="shared" si="1"/>
        <v>0</v>
      </c>
      <c r="N68" s="61">
        <f>Table4[[#This Row],[Column9]]</f>
        <v>0</v>
      </c>
      <c r="O68" s="62">
        <f>Table4[[#This Row],[Column10]]</f>
        <v>0</v>
      </c>
      <c r="P68" s="62">
        <f>Table4[[#This Row],[Column11]]</f>
        <v>0</v>
      </c>
      <c r="Q68" s="58">
        <f t="shared" si="2"/>
        <v>0</v>
      </c>
      <c r="R68" s="61">
        <f>'Enter Marks'!AD68</f>
        <v>0</v>
      </c>
      <c r="S68" s="62">
        <f>'Enter Marks'!AF68</f>
        <v>0</v>
      </c>
      <c r="T68" s="62">
        <f>'Enter Marks'!AG68</f>
        <v>0</v>
      </c>
      <c r="U68" s="58">
        <f t="shared" si="3"/>
        <v>0</v>
      </c>
      <c r="V68" s="59">
        <f>'Enter Marks'!AM68</f>
        <v>0</v>
      </c>
      <c r="W68" s="59">
        <f>'Enter Marks'!AO68</f>
        <v>0</v>
      </c>
      <c r="X68" s="59">
        <f>'Enter Marks'!AP68</f>
        <v>0</v>
      </c>
      <c r="Y68" s="58">
        <f t="shared" si="4"/>
        <v>0</v>
      </c>
      <c r="Z68" s="59">
        <f>'Enter Marks'!AV68</f>
        <v>0</v>
      </c>
      <c r="AA68" s="59">
        <f>'Enter Marks'!AX68</f>
        <v>0</v>
      </c>
      <c r="AB68" s="59">
        <f>'Enter Marks'!AY68</f>
        <v>0</v>
      </c>
      <c r="AC68" s="58">
        <f t="shared" si="5"/>
        <v>0</v>
      </c>
      <c r="AD68" s="135">
        <f t="shared" si="6"/>
        <v>0</v>
      </c>
      <c r="AE68" s="63">
        <f t="shared" si="7"/>
        <v>0</v>
      </c>
      <c r="AF68" s="64" t="str">
        <f t="shared" si="8"/>
        <v>***</v>
      </c>
      <c r="AG68" s="65" t="str">
        <f t="shared" si="9"/>
        <v>NA</v>
      </c>
      <c r="AH68" s="28">
        <f>'Enter Marks'!BA68</f>
        <v>0</v>
      </c>
      <c r="AI68" s="28" t="str">
        <f t="shared" si="10"/>
        <v>D</v>
      </c>
      <c r="AJ68" s="28">
        <f>'Enter Marks'!BC68</f>
        <v>0</v>
      </c>
      <c r="AK68" s="28">
        <f>'Enter Marks'!BD68</f>
        <v>0</v>
      </c>
    </row>
    <row r="69" spans="1:37" ht="15.75">
      <c r="A69" s="59">
        <f>Table4[[#This Row],[1]]</f>
        <v>65</v>
      </c>
      <c r="B69" s="59">
        <f>Table4[[#This Row],[OBC]]</f>
        <v>0</v>
      </c>
      <c r="C69" s="59">
        <f>Table4[[#This Row],[Boy]]</f>
        <v>0</v>
      </c>
      <c r="D69" s="59">
        <f>Table4[[#This Row],[901]]</f>
        <v>0</v>
      </c>
      <c r="E69" s="59">
        <f>Table4[[#This Row],[532]]</f>
        <v>0</v>
      </c>
      <c r="F69" s="59">
        <f>Table4[[#This Row],[13-05-2005]]</f>
        <v>0</v>
      </c>
      <c r="G69" s="59">
        <f>Table4[[#This Row],[AMARCHAND]]</f>
        <v>0</v>
      </c>
      <c r="H69" s="59">
        <f>Table4[[#This Row],[KISHANA RAM KUMAWAT]]</f>
        <v>0</v>
      </c>
      <c r="I69" s="60">
        <f>Table4[[#This Row],[RADHA DEVI]]</f>
        <v>0</v>
      </c>
      <c r="J69" s="61">
        <f>Table4[[#This Row],[Column6]]</f>
        <v>0</v>
      </c>
      <c r="K69" s="59">
        <f>Table4[[#This Row],[Column7]]</f>
        <v>0</v>
      </c>
      <c r="L69" s="59">
        <f>Table4[[#This Row],[Column8]]</f>
        <v>0</v>
      </c>
      <c r="M69" s="58">
        <f t="shared" si="1"/>
        <v>0</v>
      </c>
      <c r="N69" s="61">
        <f>Table4[[#This Row],[Column9]]</f>
        <v>0</v>
      </c>
      <c r="O69" s="62">
        <f>Table4[[#This Row],[Column10]]</f>
        <v>0</v>
      </c>
      <c r="P69" s="62">
        <f>Table4[[#This Row],[Column11]]</f>
        <v>0</v>
      </c>
      <c r="Q69" s="58">
        <f t="shared" si="2"/>
        <v>0</v>
      </c>
      <c r="R69" s="61">
        <f>'Enter Marks'!AD69</f>
        <v>0</v>
      </c>
      <c r="S69" s="62">
        <f>'Enter Marks'!AF69</f>
        <v>0</v>
      </c>
      <c r="T69" s="62">
        <f>'Enter Marks'!AG69</f>
        <v>0</v>
      </c>
      <c r="U69" s="58">
        <f t="shared" si="3"/>
        <v>0</v>
      </c>
      <c r="V69" s="59">
        <f>'Enter Marks'!AM69</f>
        <v>0</v>
      </c>
      <c r="W69" s="59">
        <f>'Enter Marks'!AO69</f>
        <v>0</v>
      </c>
      <c r="X69" s="59">
        <f>'Enter Marks'!AP69</f>
        <v>0</v>
      </c>
      <c r="Y69" s="58">
        <f t="shared" si="4"/>
        <v>0</v>
      </c>
      <c r="Z69" s="59">
        <f>'Enter Marks'!AV69</f>
        <v>0</v>
      </c>
      <c r="AA69" s="59">
        <f>'Enter Marks'!AX69</f>
        <v>0</v>
      </c>
      <c r="AB69" s="59">
        <f>'Enter Marks'!AY69</f>
        <v>0</v>
      </c>
      <c r="AC69" s="58">
        <f t="shared" si="5"/>
        <v>0</v>
      </c>
      <c r="AD69" s="135">
        <f t="shared" si="6"/>
        <v>0</v>
      </c>
      <c r="AE69" s="63">
        <f t="shared" si="7"/>
        <v>0</v>
      </c>
      <c r="AF69" s="64" t="str">
        <f t="shared" si="8"/>
        <v>***</v>
      </c>
      <c r="AG69" s="65" t="str">
        <f t="shared" si="9"/>
        <v>NA</v>
      </c>
      <c r="AH69" s="28">
        <f>'Enter Marks'!BA69</f>
        <v>0</v>
      </c>
      <c r="AI69" s="28" t="str">
        <f t="shared" si="10"/>
        <v>D</v>
      </c>
      <c r="AJ69" s="28">
        <f>'Enter Marks'!BC69</f>
        <v>0</v>
      </c>
      <c r="AK69" s="28">
        <f>'Enter Marks'!BD69</f>
        <v>0</v>
      </c>
    </row>
    <row r="70" spans="1:37" ht="15.75">
      <c r="A70" s="59">
        <f>Table4[[#This Row],[1]]</f>
        <v>66</v>
      </c>
      <c r="B70" s="59">
        <f>Table4[[#This Row],[OBC]]</f>
        <v>0</v>
      </c>
      <c r="C70" s="59">
        <f>Table4[[#This Row],[Boy]]</f>
        <v>0</v>
      </c>
      <c r="D70" s="59">
        <f>Table4[[#This Row],[901]]</f>
        <v>0</v>
      </c>
      <c r="E70" s="59">
        <f>Table4[[#This Row],[532]]</f>
        <v>0</v>
      </c>
      <c r="F70" s="59">
        <f>Table4[[#This Row],[13-05-2005]]</f>
        <v>0</v>
      </c>
      <c r="G70" s="59">
        <f>Table4[[#This Row],[AMARCHAND]]</f>
        <v>0</v>
      </c>
      <c r="H70" s="59">
        <f>Table4[[#This Row],[KISHANA RAM KUMAWAT]]</f>
        <v>0</v>
      </c>
      <c r="I70" s="60">
        <f>Table4[[#This Row],[RADHA DEVI]]</f>
        <v>0</v>
      </c>
      <c r="J70" s="61">
        <f>Table4[[#This Row],[Column6]]</f>
        <v>0</v>
      </c>
      <c r="K70" s="59">
        <f>Table4[[#This Row],[Column7]]</f>
        <v>0</v>
      </c>
      <c r="L70" s="59">
        <f>Table4[[#This Row],[Column8]]</f>
        <v>0</v>
      </c>
      <c r="M70" s="58">
        <f t="shared" ref="M70:M133" si="11">SUM(J70:L70)</f>
        <v>0</v>
      </c>
      <c r="N70" s="61">
        <f>Table4[[#This Row],[Column9]]</f>
        <v>0</v>
      </c>
      <c r="O70" s="62">
        <f>Table4[[#This Row],[Column10]]</f>
        <v>0</v>
      </c>
      <c r="P70" s="62">
        <f>Table4[[#This Row],[Column11]]</f>
        <v>0</v>
      </c>
      <c r="Q70" s="58">
        <f t="shared" ref="Q70:Q133" si="12">SUM(N70:P70)</f>
        <v>0</v>
      </c>
      <c r="R70" s="61">
        <f>'Enter Marks'!AD70</f>
        <v>0</v>
      </c>
      <c r="S70" s="62">
        <f>'Enter Marks'!AF70</f>
        <v>0</v>
      </c>
      <c r="T70" s="62">
        <f>'Enter Marks'!AG70</f>
        <v>0</v>
      </c>
      <c r="U70" s="58">
        <f t="shared" ref="U70:U133" si="13">SUM(R70:T70)</f>
        <v>0</v>
      </c>
      <c r="V70" s="59">
        <f>'Enter Marks'!AM70</f>
        <v>0</v>
      </c>
      <c r="W70" s="59">
        <f>'Enter Marks'!AO70</f>
        <v>0</v>
      </c>
      <c r="X70" s="59">
        <f>'Enter Marks'!AP70</f>
        <v>0</v>
      </c>
      <c r="Y70" s="58">
        <f t="shared" ref="Y70:Y133" si="14">SUM(V70:X70)</f>
        <v>0</v>
      </c>
      <c r="Z70" s="59">
        <f>'Enter Marks'!AV70</f>
        <v>0</v>
      </c>
      <c r="AA70" s="59">
        <f>'Enter Marks'!AX70</f>
        <v>0</v>
      </c>
      <c r="AB70" s="59">
        <f>'Enter Marks'!AY70</f>
        <v>0</v>
      </c>
      <c r="AC70" s="58">
        <f t="shared" ref="AC70:AC133" si="15">SUM(Z70:AB70)</f>
        <v>0</v>
      </c>
      <c r="AD70" s="135">
        <f t="shared" ref="AD70:AD133" si="16">SUM(M70,Q70,U70,Y70,AC70)</f>
        <v>0</v>
      </c>
      <c r="AE70" s="63">
        <f t="shared" ref="AE70:AE133" si="17">AD70/$AD$4</f>
        <v>0</v>
      </c>
      <c r="AF70" s="64" t="str">
        <f t="shared" ref="AF70:AF133" si="18">IF(AD70&gt;=300,"I",IF(AD70&gt;=240,"II",IF(AD70&gt;=180,"III",IF(AD70&gt;0,"Promoted",IF(OR(AD70=0,AD70=""),"***")))))</f>
        <v>***</v>
      </c>
      <c r="AG70" s="65" t="str">
        <f t="shared" ref="AG70:AG133" si="19">IF(AD70=0,"NA",RANK(AD70,GT,0))</f>
        <v>NA</v>
      </c>
      <c r="AH70" s="28">
        <f>'Enter Marks'!BA70</f>
        <v>0</v>
      </c>
      <c r="AI70" s="28" t="str">
        <f t="shared" ref="AI70:AI133" si="20">IF(BA70&gt;=80,"A",IF(BA70&gt;=60,"B",IF(BA70&gt;=50,"C",IF(BA70&gt;=0,"D",IF(OR(BA70=0,BA70=""),"***")))))</f>
        <v>D</v>
      </c>
      <c r="AJ70" s="28">
        <f>'Enter Marks'!BC70</f>
        <v>0</v>
      </c>
      <c r="AK70" s="28">
        <f>'Enter Marks'!BD70</f>
        <v>0</v>
      </c>
    </row>
    <row r="71" spans="1:37" ht="15.75">
      <c r="A71" s="59">
        <f>Table4[[#This Row],[1]]</f>
        <v>67</v>
      </c>
      <c r="B71" s="59">
        <f>Table4[[#This Row],[OBC]]</f>
        <v>0</v>
      </c>
      <c r="C71" s="59">
        <f>Table4[[#This Row],[Boy]]</f>
        <v>0</v>
      </c>
      <c r="D71" s="59">
        <f>Table4[[#This Row],[901]]</f>
        <v>0</v>
      </c>
      <c r="E71" s="59">
        <f>Table4[[#This Row],[532]]</f>
        <v>0</v>
      </c>
      <c r="F71" s="59">
        <f>Table4[[#This Row],[13-05-2005]]</f>
        <v>0</v>
      </c>
      <c r="G71" s="59">
        <f>Table4[[#This Row],[AMARCHAND]]</f>
        <v>0</v>
      </c>
      <c r="H71" s="59">
        <f>Table4[[#This Row],[KISHANA RAM KUMAWAT]]</f>
        <v>0</v>
      </c>
      <c r="I71" s="60">
        <f>Table4[[#This Row],[RADHA DEVI]]</f>
        <v>0</v>
      </c>
      <c r="J71" s="61">
        <f>Table4[[#This Row],[Column6]]</f>
        <v>0</v>
      </c>
      <c r="K71" s="59">
        <f>Table4[[#This Row],[Column7]]</f>
        <v>0</v>
      </c>
      <c r="L71" s="59">
        <f>Table4[[#This Row],[Column8]]</f>
        <v>0</v>
      </c>
      <c r="M71" s="58">
        <f t="shared" si="11"/>
        <v>0</v>
      </c>
      <c r="N71" s="61">
        <f>Table4[[#This Row],[Column9]]</f>
        <v>0</v>
      </c>
      <c r="O71" s="62">
        <f>Table4[[#This Row],[Column10]]</f>
        <v>0</v>
      </c>
      <c r="P71" s="62">
        <f>Table4[[#This Row],[Column11]]</f>
        <v>0</v>
      </c>
      <c r="Q71" s="58">
        <f t="shared" si="12"/>
        <v>0</v>
      </c>
      <c r="R71" s="61">
        <f>'Enter Marks'!AD71</f>
        <v>0</v>
      </c>
      <c r="S71" s="62">
        <f>'Enter Marks'!AF71</f>
        <v>0</v>
      </c>
      <c r="T71" s="62">
        <f>'Enter Marks'!AG71</f>
        <v>0</v>
      </c>
      <c r="U71" s="58">
        <f t="shared" si="13"/>
        <v>0</v>
      </c>
      <c r="V71" s="59">
        <f>'Enter Marks'!AM71</f>
        <v>0</v>
      </c>
      <c r="W71" s="59">
        <f>'Enter Marks'!AO71</f>
        <v>0</v>
      </c>
      <c r="X71" s="59">
        <f>'Enter Marks'!AP71</f>
        <v>0</v>
      </c>
      <c r="Y71" s="58">
        <f t="shared" si="14"/>
        <v>0</v>
      </c>
      <c r="Z71" s="59">
        <f>'Enter Marks'!AV71</f>
        <v>0</v>
      </c>
      <c r="AA71" s="59">
        <f>'Enter Marks'!AX71</f>
        <v>0</v>
      </c>
      <c r="AB71" s="59">
        <f>'Enter Marks'!AY71</f>
        <v>0</v>
      </c>
      <c r="AC71" s="58">
        <f t="shared" si="15"/>
        <v>0</v>
      </c>
      <c r="AD71" s="135">
        <f t="shared" si="16"/>
        <v>0</v>
      </c>
      <c r="AE71" s="63">
        <f t="shared" si="17"/>
        <v>0</v>
      </c>
      <c r="AF71" s="64" t="str">
        <f t="shared" si="18"/>
        <v>***</v>
      </c>
      <c r="AG71" s="65" t="str">
        <f t="shared" si="19"/>
        <v>NA</v>
      </c>
      <c r="AH71" s="28">
        <f>'Enter Marks'!BA71</f>
        <v>0</v>
      </c>
      <c r="AI71" s="28" t="str">
        <f t="shared" si="20"/>
        <v>D</v>
      </c>
      <c r="AJ71" s="28">
        <f>'Enter Marks'!BC71</f>
        <v>0</v>
      </c>
      <c r="AK71" s="28">
        <f>'Enter Marks'!BD71</f>
        <v>0</v>
      </c>
    </row>
    <row r="72" spans="1:37" ht="15.75">
      <c r="A72" s="59">
        <f>Table4[[#This Row],[1]]</f>
        <v>68</v>
      </c>
      <c r="B72" s="59">
        <f>Table4[[#This Row],[OBC]]</f>
        <v>0</v>
      </c>
      <c r="C72" s="59">
        <f>Table4[[#This Row],[Boy]]</f>
        <v>0</v>
      </c>
      <c r="D72" s="59">
        <f>Table4[[#This Row],[901]]</f>
        <v>0</v>
      </c>
      <c r="E72" s="59">
        <f>Table4[[#This Row],[532]]</f>
        <v>0</v>
      </c>
      <c r="F72" s="59">
        <f>Table4[[#This Row],[13-05-2005]]</f>
        <v>0</v>
      </c>
      <c r="G72" s="59">
        <f>Table4[[#This Row],[AMARCHAND]]</f>
        <v>0</v>
      </c>
      <c r="H72" s="59">
        <f>Table4[[#This Row],[KISHANA RAM KUMAWAT]]</f>
        <v>0</v>
      </c>
      <c r="I72" s="60">
        <f>Table4[[#This Row],[RADHA DEVI]]</f>
        <v>0</v>
      </c>
      <c r="J72" s="61">
        <f>Table4[[#This Row],[Column6]]</f>
        <v>0</v>
      </c>
      <c r="K72" s="59">
        <f>Table4[[#This Row],[Column7]]</f>
        <v>0</v>
      </c>
      <c r="L72" s="59">
        <f>Table4[[#This Row],[Column8]]</f>
        <v>0</v>
      </c>
      <c r="M72" s="58">
        <f t="shared" si="11"/>
        <v>0</v>
      </c>
      <c r="N72" s="61">
        <f>Table4[[#This Row],[Column9]]</f>
        <v>0</v>
      </c>
      <c r="O72" s="62">
        <f>Table4[[#This Row],[Column10]]</f>
        <v>0</v>
      </c>
      <c r="P72" s="62">
        <f>Table4[[#This Row],[Column11]]</f>
        <v>0</v>
      </c>
      <c r="Q72" s="58">
        <f t="shared" si="12"/>
        <v>0</v>
      </c>
      <c r="R72" s="61">
        <f>'Enter Marks'!AD72</f>
        <v>0</v>
      </c>
      <c r="S72" s="62">
        <f>'Enter Marks'!AF72</f>
        <v>0</v>
      </c>
      <c r="T72" s="62">
        <f>'Enter Marks'!AG72</f>
        <v>0</v>
      </c>
      <c r="U72" s="58">
        <f t="shared" si="13"/>
        <v>0</v>
      </c>
      <c r="V72" s="59">
        <f>'Enter Marks'!AM72</f>
        <v>0</v>
      </c>
      <c r="W72" s="59">
        <f>'Enter Marks'!AO72</f>
        <v>0</v>
      </c>
      <c r="X72" s="59">
        <f>'Enter Marks'!AP72</f>
        <v>0</v>
      </c>
      <c r="Y72" s="58">
        <f t="shared" si="14"/>
        <v>0</v>
      </c>
      <c r="Z72" s="59">
        <f>'Enter Marks'!AV72</f>
        <v>0</v>
      </c>
      <c r="AA72" s="59">
        <f>'Enter Marks'!AX72</f>
        <v>0</v>
      </c>
      <c r="AB72" s="59">
        <f>'Enter Marks'!AY72</f>
        <v>0</v>
      </c>
      <c r="AC72" s="58">
        <f t="shared" si="15"/>
        <v>0</v>
      </c>
      <c r="AD72" s="135">
        <f t="shared" si="16"/>
        <v>0</v>
      </c>
      <c r="AE72" s="63">
        <f t="shared" si="17"/>
        <v>0</v>
      </c>
      <c r="AF72" s="64" t="str">
        <f t="shared" si="18"/>
        <v>***</v>
      </c>
      <c r="AG72" s="65" t="str">
        <f t="shared" si="19"/>
        <v>NA</v>
      </c>
      <c r="AH72" s="28">
        <f>'Enter Marks'!BA72</f>
        <v>0</v>
      </c>
      <c r="AI72" s="28" t="str">
        <f t="shared" si="20"/>
        <v>D</v>
      </c>
      <c r="AJ72" s="28">
        <f>'Enter Marks'!BC72</f>
        <v>0</v>
      </c>
      <c r="AK72" s="28">
        <f>'Enter Marks'!BD72</f>
        <v>0</v>
      </c>
    </row>
    <row r="73" spans="1:37" ht="15.75">
      <c r="A73" s="59">
        <f>Table4[[#This Row],[1]]</f>
        <v>69</v>
      </c>
      <c r="B73" s="59">
        <f>Table4[[#This Row],[OBC]]</f>
        <v>0</v>
      </c>
      <c r="C73" s="59">
        <f>Table4[[#This Row],[Boy]]</f>
        <v>0</v>
      </c>
      <c r="D73" s="59">
        <f>Table4[[#This Row],[901]]</f>
        <v>0</v>
      </c>
      <c r="E73" s="59">
        <f>Table4[[#This Row],[532]]</f>
        <v>0</v>
      </c>
      <c r="F73" s="59">
        <f>Table4[[#This Row],[13-05-2005]]</f>
        <v>0</v>
      </c>
      <c r="G73" s="59">
        <f>Table4[[#This Row],[AMARCHAND]]</f>
        <v>0</v>
      </c>
      <c r="H73" s="59">
        <f>Table4[[#This Row],[KISHANA RAM KUMAWAT]]</f>
        <v>0</v>
      </c>
      <c r="I73" s="60">
        <f>Table4[[#This Row],[RADHA DEVI]]</f>
        <v>0</v>
      </c>
      <c r="J73" s="61">
        <f>Table4[[#This Row],[Column6]]</f>
        <v>0</v>
      </c>
      <c r="K73" s="59">
        <f>Table4[[#This Row],[Column7]]</f>
        <v>0</v>
      </c>
      <c r="L73" s="59">
        <f>Table4[[#This Row],[Column8]]</f>
        <v>0</v>
      </c>
      <c r="M73" s="58">
        <f t="shared" si="11"/>
        <v>0</v>
      </c>
      <c r="N73" s="61">
        <f>Table4[[#This Row],[Column9]]</f>
        <v>0</v>
      </c>
      <c r="O73" s="62">
        <f>Table4[[#This Row],[Column10]]</f>
        <v>0</v>
      </c>
      <c r="P73" s="62">
        <f>Table4[[#This Row],[Column11]]</f>
        <v>0</v>
      </c>
      <c r="Q73" s="58">
        <f t="shared" si="12"/>
        <v>0</v>
      </c>
      <c r="R73" s="61">
        <f>'Enter Marks'!AD73</f>
        <v>0</v>
      </c>
      <c r="S73" s="62">
        <f>'Enter Marks'!AF73</f>
        <v>0</v>
      </c>
      <c r="T73" s="62">
        <f>'Enter Marks'!AG73</f>
        <v>0</v>
      </c>
      <c r="U73" s="58">
        <f t="shared" si="13"/>
        <v>0</v>
      </c>
      <c r="V73" s="59">
        <f>'Enter Marks'!AM73</f>
        <v>0</v>
      </c>
      <c r="W73" s="59">
        <f>'Enter Marks'!AO73</f>
        <v>0</v>
      </c>
      <c r="X73" s="59">
        <f>'Enter Marks'!AP73</f>
        <v>0</v>
      </c>
      <c r="Y73" s="58">
        <f t="shared" si="14"/>
        <v>0</v>
      </c>
      <c r="Z73" s="59">
        <f>'Enter Marks'!AV73</f>
        <v>0</v>
      </c>
      <c r="AA73" s="59">
        <f>'Enter Marks'!AX73</f>
        <v>0</v>
      </c>
      <c r="AB73" s="59">
        <f>'Enter Marks'!AY73</f>
        <v>0</v>
      </c>
      <c r="AC73" s="58">
        <f t="shared" si="15"/>
        <v>0</v>
      </c>
      <c r="AD73" s="135">
        <f t="shared" si="16"/>
        <v>0</v>
      </c>
      <c r="AE73" s="63">
        <f t="shared" si="17"/>
        <v>0</v>
      </c>
      <c r="AF73" s="64" t="str">
        <f t="shared" si="18"/>
        <v>***</v>
      </c>
      <c r="AG73" s="65" t="str">
        <f t="shared" si="19"/>
        <v>NA</v>
      </c>
      <c r="AH73" s="28">
        <f>'Enter Marks'!BA73</f>
        <v>0</v>
      </c>
      <c r="AI73" s="28" t="str">
        <f t="shared" si="20"/>
        <v>D</v>
      </c>
      <c r="AJ73" s="28">
        <f>'Enter Marks'!BC73</f>
        <v>0</v>
      </c>
      <c r="AK73" s="28">
        <f>'Enter Marks'!BD73</f>
        <v>0</v>
      </c>
    </row>
    <row r="74" spans="1:37" ht="15.75">
      <c r="A74" s="59">
        <f>Table4[[#This Row],[1]]</f>
        <v>70</v>
      </c>
      <c r="B74" s="59">
        <f>Table4[[#This Row],[OBC]]</f>
        <v>0</v>
      </c>
      <c r="C74" s="59">
        <f>Table4[[#This Row],[Boy]]</f>
        <v>0</v>
      </c>
      <c r="D74" s="59">
        <f>Table4[[#This Row],[901]]</f>
        <v>0</v>
      </c>
      <c r="E74" s="59">
        <f>Table4[[#This Row],[532]]</f>
        <v>0</v>
      </c>
      <c r="F74" s="59">
        <f>Table4[[#This Row],[13-05-2005]]</f>
        <v>0</v>
      </c>
      <c r="G74" s="59">
        <f>Table4[[#This Row],[AMARCHAND]]</f>
        <v>0</v>
      </c>
      <c r="H74" s="59">
        <f>Table4[[#This Row],[KISHANA RAM KUMAWAT]]</f>
        <v>0</v>
      </c>
      <c r="I74" s="60">
        <f>Table4[[#This Row],[RADHA DEVI]]</f>
        <v>0</v>
      </c>
      <c r="J74" s="61">
        <f>Table4[[#This Row],[Column6]]</f>
        <v>0</v>
      </c>
      <c r="K74" s="59">
        <f>Table4[[#This Row],[Column7]]</f>
        <v>0</v>
      </c>
      <c r="L74" s="59">
        <f>Table4[[#This Row],[Column8]]</f>
        <v>0</v>
      </c>
      <c r="M74" s="58">
        <f t="shared" si="11"/>
        <v>0</v>
      </c>
      <c r="N74" s="61">
        <f>Table4[[#This Row],[Column9]]</f>
        <v>0</v>
      </c>
      <c r="O74" s="62">
        <f>Table4[[#This Row],[Column10]]</f>
        <v>0</v>
      </c>
      <c r="P74" s="62">
        <f>Table4[[#This Row],[Column11]]</f>
        <v>0</v>
      </c>
      <c r="Q74" s="58">
        <f t="shared" si="12"/>
        <v>0</v>
      </c>
      <c r="R74" s="61">
        <f>'Enter Marks'!AD74</f>
        <v>0</v>
      </c>
      <c r="S74" s="62">
        <f>'Enter Marks'!AF74</f>
        <v>0</v>
      </c>
      <c r="T74" s="62">
        <f>'Enter Marks'!AG74</f>
        <v>0</v>
      </c>
      <c r="U74" s="58">
        <f t="shared" si="13"/>
        <v>0</v>
      </c>
      <c r="V74" s="59">
        <f>'Enter Marks'!AM74</f>
        <v>0</v>
      </c>
      <c r="W74" s="59">
        <f>'Enter Marks'!AO74</f>
        <v>0</v>
      </c>
      <c r="X74" s="59">
        <f>'Enter Marks'!AP74</f>
        <v>0</v>
      </c>
      <c r="Y74" s="58">
        <f t="shared" si="14"/>
        <v>0</v>
      </c>
      <c r="Z74" s="59">
        <f>'Enter Marks'!AV74</f>
        <v>0</v>
      </c>
      <c r="AA74" s="59">
        <f>'Enter Marks'!AX74</f>
        <v>0</v>
      </c>
      <c r="AB74" s="59">
        <f>'Enter Marks'!AY74</f>
        <v>0</v>
      </c>
      <c r="AC74" s="58">
        <f t="shared" si="15"/>
        <v>0</v>
      </c>
      <c r="AD74" s="135">
        <f t="shared" si="16"/>
        <v>0</v>
      </c>
      <c r="AE74" s="63">
        <f t="shared" si="17"/>
        <v>0</v>
      </c>
      <c r="AF74" s="64" t="str">
        <f t="shared" si="18"/>
        <v>***</v>
      </c>
      <c r="AG74" s="65" t="str">
        <f t="shared" si="19"/>
        <v>NA</v>
      </c>
      <c r="AH74" s="28">
        <f>'Enter Marks'!BA74</f>
        <v>0</v>
      </c>
      <c r="AI74" s="28" t="str">
        <f t="shared" si="20"/>
        <v>D</v>
      </c>
      <c r="AJ74" s="28">
        <f>'Enter Marks'!BC74</f>
        <v>0</v>
      </c>
      <c r="AK74" s="28">
        <f>'Enter Marks'!BD74</f>
        <v>0</v>
      </c>
    </row>
    <row r="75" spans="1:37" ht="15.75">
      <c r="A75" s="59">
        <f>Table4[[#This Row],[1]]</f>
        <v>71</v>
      </c>
      <c r="B75" s="59">
        <f>Table4[[#This Row],[OBC]]</f>
        <v>0</v>
      </c>
      <c r="C75" s="59">
        <f>Table4[[#This Row],[Boy]]</f>
        <v>0</v>
      </c>
      <c r="D75" s="59">
        <f>Table4[[#This Row],[901]]</f>
        <v>0</v>
      </c>
      <c r="E75" s="59">
        <f>Table4[[#This Row],[532]]</f>
        <v>0</v>
      </c>
      <c r="F75" s="59">
        <f>Table4[[#This Row],[13-05-2005]]</f>
        <v>0</v>
      </c>
      <c r="G75" s="59">
        <f>Table4[[#This Row],[AMARCHAND]]</f>
        <v>0</v>
      </c>
      <c r="H75" s="59">
        <f>Table4[[#This Row],[KISHANA RAM KUMAWAT]]</f>
        <v>0</v>
      </c>
      <c r="I75" s="60">
        <f>Table4[[#This Row],[RADHA DEVI]]</f>
        <v>0</v>
      </c>
      <c r="J75" s="61">
        <f>Table4[[#This Row],[Column6]]</f>
        <v>0</v>
      </c>
      <c r="K75" s="59">
        <f>Table4[[#This Row],[Column7]]</f>
        <v>0</v>
      </c>
      <c r="L75" s="59">
        <f>Table4[[#This Row],[Column8]]</f>
        <v>0</v>
      </c>
      <c r="M75" s="58">
        <f t="shared" si="11"/>
        <v>0</v>
      </c>
      <c r="N75" s="61">
        <f>Table4[[#This Row],[Column9]]</f>
        <v>0</v>
      </c>
      <c r="O75" s="62">
        <f>Table4[[#This Row],[Column10]]</f>
        <v>0</v>
      </c>
      <c r="P75" s="62">
        <f>Table4[[#This Row],[Column11]]</f>
        <v>0</v>
      </c>
      <c r="Q75" s="58">
        <f t="shared" si="12"/>
        <v>0</v>
      </c>
      <c r="R75" s="61">
        <f>'Enter Marks'!AD75</f>
        <v>0</v>
      </c>
      <c r="S75" s="62">
        <f>'Enter Marks'!AF75</f>
        <v>0</v>
      </c>
      <c r="T75" s="62">
        <f>'Enter Marks'!AG75</f>
        <v>0</v>
      </c>
      <c r="U75" s="58">
        <f t="shared" si="13"/>
        <v>0</v>
      </c>
      <c r="V75" s="59">
        <f>'Enter Marks'!AM75</f>
        <v>0</v>
      </c>
      <c r="W75" s="59">
        <f>'Enter Marks'!AO75</f>
        <v>0</v>
      </c>
      <c r="X75" s="59">
        <f>'Enter Marks'!AP75</f>
        <v>0</v>
      </c>
      <c r="Y75" s="58">
        <f t="shared" si="14"/>
        <v>0</v>
      </c>
      <c r="Z75" s="59">
        <f>'Enter Marks'!AV75</f>
        <v>0</v>
      </c>
      <c r="AA75" s="59">
        <f>'Enter Marks'!AX75</f>
        <v>0</v>
      </c>
      <c r="AB75" s="59">
        <f>'Enter Marks'!AY75</f>
        <v>0</v>
      </c>
      <c r="AC75" s="58">
        <f t="shared" si="15"/>
        <v>0</v>
      </c>
      <c r="AD75" s="135">
        <f t="shared" si="16"/>
        <v>0</v>
      </c>
      <c r="AE75" s="63">
        <f t="shared" si="17"/>
        <v>0</v>
      </c>
      <c r="AF75" s="64" t="str">
        <f t="shared" si="18"/>
        <v>***</v>
      </c>
      <c r="AG75" s="65" t="str">
        <f t="shared" si="19"/>
        <v>NA</v>
      </c>
      <c r="AH75" s="28">
        <f>'Enter Marks'!BA75</f>
        <v>0</v>
      </c>
      <c r="AI75" s="28" t="str">
        <f t="shared" si="20"/>
        <v>D</v>
      </c>
      <c r="AJ75" s="28">
        <f>'Enter Marks'!BC75</f>
        <v>0</v>
      </c>
      <c r="AK75" s="28">
        <f>'Enter Marks'!BD75</f>
        <v>0</v>
      </c>
    </row>
    <row r="76" spans="1:37" ht="15.75">
      <c r="A76" s="59">
        <f>Table4[[#This Row],[1]]</f>
        <v>72</v>
      </c>
      <c r="B76" s="59">
        <f>Table4[[#This Row],[OBC]]</f>
        <v>0</v>
      </c>
      <c r="C76" s="59">
        <f>Table4[[#This Row],[Boy]]</f>
        <v>0</v>
      </c>
      <c r="D76" s="59">
        <f>Table4[[#This Row],[901]]</f>
        <v>0</v>
      </c>
      <c r="E76" s="59">
        <f>Table4[[#This Row],[532]]</f>
        <v>0</v>
      </c>
      <c r="F76" s="59">
        <f>Table4[[#This Row],[13-05-2005]]</f>
        <v>0</v>
      </c>
      <c r="G76" s="59">
        <f>Table4[[#This Row],[AMARCHAND]]</f>
        <v>0</v>
      </c>
      <c r="H76" s="59">
        <f>Table4[[#This Row],[KISHANA RAM KUMAWAT]]</f>
        <v>0</v>
      </c>
      <c r="I76" s="60">
        <f>Table4[[#This Row],[RADHA DEVI]]</f>
        <v>0</v>
      </c>
      <c r="J76" s="61">
        <f>Table4[[#This Row],[Column6]]</f>
        <v>0</v>
      </c>
      <c r="K76" s="59">
        <f>Table4[[#This Row],[Column7]]</f>
        <v>0</v>
      </c>
      <c r="L76" s="59">
        <f>Table4[[#This Row],[Column8]]</f>
        <v>0</v>
      </c>
      <c r="M76" s="58">
        <f t="shared" si="11"/>
        <v>0</v>
      </c>
      <c r="N76" s="61">
        <f>Table4[[#This Row],[Column9]]</f>
        <v>0</v>
      </c>
      <c r="O76" s="62">
        <f>Table4[[#This Row],[Column10]]</f>
        <v>0</v>
      </c>
      <c r="P76" s="62">
        <f>Table4[[#This Row],[Column11]]</f>
        <v>0</v>
      </c>
      <c r="Q76" s="58">
        <f t="shared" si="12"/>
        <v>0</v>
      </c>
      <c r="R76" s="61">
        <f>'Enter Marks'!AD76</f>
        <v>0</v>
      </c>
      <c r="S76" s="62">
        <f>'Enter Marks'!AF76</f>
        <v>0</v>
      </c>
      <c r="T76" s="62">
        <f>'Enter Marks'!AG76</f>
        <v>0</v>
      </c>
      <c r="U76" s="58">
        <f t="shared" si="13"/>
        <v>0</v>
      </c>
      <c r="V76" s="59">
        <f>'Enter Marks'!AM76</f>
        <v>0</v>
      </c>
      <c r="W76" s="59">
        <f>'Enter Marks'!AO76</f>
        <v>0</v>
      </c>
      <c r="X76" s="59">
        <f>'Enter Marks'!AP76</f>
        <v>0</v>
      </c>
      <c r="Y76" s="58">
        <f t="shared" si="14"/>
        <v>0</v>
      </c>
      <c r="Z76" s="59">
        <f>'Enter Marks'!AV76</f>
        <v>0</v>
      </c>
      <c r="AA76" s="59">
        <f>'Enter Marks'!AX76</f>
        <v>0</v>
      </c>
      <c r="AB76" s="59">
        <f>'Enter Marks'!AY76</f>
        <v>0</v>
      </c>
      <c r="AC76" s="58">
        <f t="shared" si="15"/>
        <v>0</v>
      </c>
      <c r="AD76" s="135">
        <f t="shared" si="16"/>
        <v>0</v>
      </c>
      <c r="AE76" s="63">
        <f t="shared" si="17"/>
        <v>0</v>
      </c>
      <c r="AF76" s="64" t="str">
        <f t="shared" si="18"/>
        <v>***</v>
      </c>
      <c r="AG76" s="65" t="str">
        <f t="shared" si="19"/>
        <v>NA</v>
      </c>
      <c r="AH76" s="28">
        <f>'Enter Marks'!BA76</f>
        <v>0</v>
      </c>
      <c r="AI76" s="28" t="str">
        <f t="shared" si="20"/>
        <v>D</v>
      </c>
      <c r="AJ76" s="28">
        <f>'Enter Marks'!BC76</f>
        <v>0</v>
      </c>
      <c r="AK76" s="28">
        <f>'Enter Marks'!BD76</f>
        <v>0</v>
      </c>
    </row>
    <row r="77" spans="1:37" ht="15.75">
      <c r="A77" s="59">
        <f>Table4[[#This Row],[1]]</f>
        <v>73</v>
      </c>
      <c r="B77" s="59">
        <f>Table4[[#This Row],[OBC]]</f>
        <v>0</v>
      </c>
      <c r="C77" s="59">
        <f>Table4[[#This Row],[Boy]]</f>
        <v>0</v>
      </c>
      <c r="D77" s="59">
        <f>Table4[[#This Row],[901]]</f>
        <v>0</v>
      </c>
      <c r="E77" s="59">
        <f>Table4[[#This Row],[532]]</f>
        <v>0</v>
      </c>
      <c r="F77" s="59">
        <f>Table4[[#This Row],[13-05-2005]]</f>
        <v>0</v>
      </c>
      <c r="G77" s="59">
        <f>Table4[[#This Row],[AMARCHAND]]</f>
        <v>0</v>
      </c>
      <c r="H77" s="59">
        <f>Table4[[#This Row],[KISHANA RAM KUMAWAT]]</f>
        <v>0</v>
      </c>
      <c r="I77" s="60">
        <f>Table4[[#This Row],[RADHA DEVI]]</f>
        <v>0</v>
      </c>
      <c r="J77" s="61">
        <f>Table4[[#This Row],[Column6]]</f>
        <v>0</v>
      </c>
      <c r="K77" s="59">
        <f>Table4[[#This Row],[Column7]]</f>
        <v>0</v>
      </c>
      <c r="L77" s="59">
        <f>Table4[[#This Row],[Column8]]</f>
        <v>0</v>
      </c>
      <c r="M77" s="58">
        <f t="shared" si="11"/>
        <v>0</v>
      </c>
      <c r="N77" s="61">
        <f>Table4[[#This Row],[Column9]]</f>
        <v>0</v>
      </c>
      <c r="O77" s="62">
        <f>Table4[[#This Row],[Column10]]</f>
        <v>0</v>
      </c>
      <c r="P77" s="62">
        <f>Table4[[#This Row],[Column11]]</f>
        <v>0</v>
      </c>
      <c r="Q77" s="58">
        <f t="shared" si="12"/>
        <v>0</v>
      </c>
      <c r="R77" s="61">
        <f>'Enter Marks'!AD77</f>
        <v>0</v>
      </c>
      <c r="S77" s="62">
        <f>'Enter Marks'!AF77</f>
        <v>0</v>
      </c>
      <c r="T77" s="62">
        <f>'Enter Marks'!AG77</f>
        <v>0</v>
      </c>
      <c r="U77" s="58">
        <f t="shared" si="13"/>
        <v>0</v>
      </c>
      <c r="V77" s="59">
        <f>'Enter Marks'!AM77</f>
        <v>0</v>
      </c>
      <c r="W77" s="59">
        <f>'Enter Marks'!AO77</f>
        <v>0</v>
      </c>
      <c r="X77" s="59">
        <f>'Enter Marks'!AP77</f>
        <v>0</v>
      </c>
      <c r="Y77" s="58">
        <f t="shared" si="14"/>
        <v>0</v>
      </c>
      <c r="Z77" s="59">
        <f>'Enter Marks'!AV77</f>
        <v>0</v>
      </c>
      <c r="AA77" s="59">
        <f>'Enter Marks'!AX77</f>
        <v>0</v>
      </c>
      <c r="AB77" s="59">
        <f>'Enter Marks'!AY77</f>
        <v>0</v>
      </c>
      <c r="AC77" s="58">
        <f t="shared" si="15"/>
        <v>0</v>
      </c>
      <c r="AD77" s="135">
        <f t="shared" si="16"/>
        <v>0</v>
      </c>
      <c r="AE77" s="63">
        <f t="shared" si="17"/>
        <v>0</v>
      </c>
      <c r="AF77" s="64" t="str">
        <f t="shared" si="18"/>
        <v>***</v>
      </c>
      <c r="AG77" s="65" t="str">
        <f t="shared" si="19"/>
        <v>NA</v>
      </c>
      <c r="AH77" s="28">
        <f>'Enter Marks'!BA77</f>
        <v>0</v>
      </c>
      <c r="AI77" s="28" t="str">
        <f t="shared" si="20"/>
        <v>D</v>
      </c>
      <c r="AJ77" s="28">
        <f>'Enter Marks'!BC77</f>
        <v>0</v>
      </c>
      <c r="AK77" s="28">
        <f>'Enter Marks'!BD77</f>
        <v>0</v>
      </c>
    </row>
    <row r="78" spans="1:37" ht="15.75">
      <c r="A78" s="59">
        <f>Table4[[#This Row],[1]]</f>
        <v>74</v>
      </c>
      <c r="B78" s="59">
        <f>Table4[[#This Row],[OBC]]</f>
        <v>0</v>
      </c>
      <c r="C78" s="59">
        <f>Table4[[#This Row],[Boy]]</f>
        <v>0</v>
      </c>
      <c r="D78" s="59">
        <f>Table4[[#This Row],[901]]</f>
        <v>0</v>
      </c>
      <c r="E78" s="59">
        <f>Table4[[#This Row],[532]]</f>
        <v>0</v>
      </c>
      <c r="F78" s="59">
        <f>Table4[[#This Row],[13-05-2005]]</f>
        <v>0</v>
      </c>
      <c r="G78" s="59">
        <f>Table4[[#This Row],[AMARCHAND]]</f>
        <v>0</v>
      </c>
      <c r="H78" s="59">
        <f>Table4[[#This Row],[KISHANA RAM KUMAWAT]]</f>
        <v>0</v>
      </c>
      <c r="I78" s="60">
        <f>Table4[[#This Row],[RADHA DEVI]]</f>
        <v>0</v>
      </c>
      <c r="J78" s="61">
        <f>Table4[[#This Row],[Column6]]</f>
        <v>0</v>
      </c>
      <c r="K78" s="59">
        <f>Table4[[#This Row],[Column7]]</f>
        <v>0</v>
      </c>
      <c r="L78" s="59">
        <f>Table4[[#This Row],[Column8]]</f>
        <v>0</v>
      </c>
      <c r="M78" s="58">
        <f t="shared" si="11"/>
        <v>0</v>
      </c>
      <c r="N78" s="61">
        <f>Table4[[#This Row],[Column9]]</f>
        <v>0</v>
      </c>
      <c r="O78" s="62">
        <f>Table4[[#This Row],[Column10]]</f>
        <v>0</v>
      </c>
      <c r="P78" s="62">
        <f>Table4[[#This Row],[Column11]]</f>
        <v>0</v>
      </c>
      <c r="Q78" s="58">
        <f t="shared" si="12"/>
        <v>0</v>
      </c>
      <c r="R78" s="61">
        <f>'Enter Marks'!AD78</f>
        <v>0</v>
      </c>
      <c r="S78" s="62">
        <f>'Enter Marks'!AF78</f>
        <v>0</v>
      </c>
      <c r="T78" s="62">
        <f>'Enter Marks'!AG78</f>
        <v>0</v>
      </c>
      <c r="U78" s="58">
        <f t="shared" si="13"/>
        <v>0</v>
      </c>
      <c r="V78" s="59">
        <f>'Enter Marks'!AM78</f>
        <v>0</v>
      </c>
      <c r="W78" s="59">
        <f>'Enter Marks'!AO78</f>
        <v>0</v>
      </c>
      <c r="X78" s="59">
        <f>'Enter Marks'!AP78</f>
        <v>0</v>
      </c>
      <c r="Y78" s="58">
        <f t="shared" si="14"/>
        <v>0</v>
      </c>
      <c r="Z78" s="59">
        <f>'Enter Marks'!AV78</f>
        <v>0</v>
      </c>
      <c r="AA78" s="59">
        <f>'Enter Marks'!AX78</f>
        <v>0</v>
      </c>
      <c r="AB78" s="59">
        <f>'Enter Marks'!AY78</f>
        <v>0</v>
      </c>
      <c r="AC78" s="58">
        <f t="shared" si="15"/>
        <v>0</v>
      </c>
      <c r="AD78" s="135">
        <f t="shared" si="16"/>
        <v>0</v>
      </c>
      <c r="AE78" s="63">
        <f t="shared" si="17"/>
        <v>0</v>
      </c>
      <c r="AF78" s="64" t="str">
        <f t="shared" si="18"/>
        <v>***</v>
      </c>
      <c r="AG78" s="65" t="str">
        <f t="shared" si="19"/>
        <v>NA</v>
      </c>
      <c r="AH78" s="28">
        <f>'Enter Marks'!BA78</f>
        <v>0</v>
      </c>
      <c r="AI78" s="28" t="str">
        <f t="shared" si="20"/>
        <v>D</v>
      </c>
      <c r="AJ78" s="28">
        <f>'Enter Marks'!BC78</f>
        <v>0</v>
      </c>
      <c r="AK78" s="28">
        <f>'Enter Marks'!BD78</f>
        <v>0</v>
      </c>
    </row>
    <row r="79" spans="1:37" ht="15.75">
      <c r="A79" s="59">
        <f>Table4[[#This Row],[1]]</f>
        <v>75</v>
      </c>
      <c r="B79" s="59">
        <f>Table4[[#This Row],[OBC]]</f>
        <v>0</v>
      </c>
      <c r="C79" s="59">
        <f>Table4[[#This Row],[Boy]]</f>
        <v>0</v>
      </c>
      <c r="D79" s="59">
        <f>Table4[[#This Row],[901]]</f>
        <v>0</v>
      </c>
      <c r="E79" s="59">
        <f>Table4[[#This Row],[532]]</f>
        <v>0</v>
      </c>
      <c r="F79" s="59">
        <f>Table4[[#This Row],[13-05-2005]]</f>
        <v>0</v>
      </c>
      <c r="G79" s="59">
        <f>Table4[[#This Row],[AMARCHAND]]</f>
        <v>0</v>
      </c>
      <c r="H79" s="59">
        <f>Table4[[#This Row],[KISHANA RAM KUMAWAT]]</f>
        <v>0</v>
      </c>
      <c r="I79" s="60">
        <f>Table4[[#This Row],[RADHA DEVI]]</f>
        <v>0</v>
      </c>
      <c r="J79" s="61">
        <f>Table4[[#This Row],[Column6]]</f>
        <v>0</v>
      </c>
      <c r="K79" s="59">
        <f>Table4[[#This Row],[Column7]]</f>
        <v>0</v>
      </c>
      <c r="L79" s="59">
        <f>Table4[[#This Row],[Column8]]</f>
        <v>0</v>
      </c>
      <c r="M79" s="58">
        <f t="shared" si="11"/>
        <v>0</v>
      </c>
      <c r="N79" s="61">
        <f>Table4[[#This Row],[Column9]]</f>
        <v>0</v>
      </c>
      <c r="O79" s="62">
        <f>Table4[[#This Row],[Column10]]</f>
        <v>0</v>
      </c>
      <c r="P79" s="62">
        <f>Table4[[#This Row],[Column11]]</f>
        <v>0</v>
      </c>
      <c r="Q79" s="58">
        <f t="shared" si="12"/>
        <v>0</v>
      </c>
      <c r="R79" s="61">
        <f>'Enter Marks'!AD79</f>
        <v>0</v>
      </c>
      <c r="S79" s="62">
        <f>'Enter Marks'!AF79</f>
        <v>0</v>
      </c>
      <c r="T79" s="62">
        <f>'Enter Marks'!AG79</f>
        <v>0</v>
      </c>
      <c r="U79" s="58">
        <f t="shared" si="13"/>
        <v>0</v>
      </c>
      <c r="V79" s="59">
        <f>'Enter Marks'!AM79</f>
        <v>0</v>
      </c>
      <c r="W79" s="59">
        <f>'Enter Marks'!AO79</f>
        <v>0</v>
      </c>
      <c r="X79" s="59">
        <f>'Enter Marks'!AP79</f>
        <v>0</v>
      </c>
      <c r="Y79" s="58">
        <f t="shared" si="14"/>
        <v>0</v>
      </c>
      <c r="Z79" s="59">
        <f>'Enter Marks'!AV79</f>
        <v>0</v>
      </c>
      <c r="AA79" s="59">
        <f>'Enter Marks'!AX79</f>
        <v>0</v>
      </c>
      <c r="AB79" s="59">
        <f>'Enter Marks'!AY79</f>
        <v>0</v>
      </c>
      <c r="AC79" s="58">
        <f t="shared" si="15"/>
        <v>0</v>
      </c>
      <c r="AD79" s="135">
        <f t="shared" si="16"/>
        <v>0</v>
      </c>
      <c r="AE79" s="63">
        <f t="shared" si="17"/>
        <v>0</v>
      </c>
      <c r="AF79" s="64" t="str">
        <f t="shared" si="18"/>
        <v>***</v>
      </c>
      <c r="AG79" s="65" t="str">
        <f t="shared" si="19"/>
        <v>NA</v>
      </c>
      <c r="AH79" s="28">
        <f>'Enter Marks'!BA79</f>
        <v>0</v>
      </c>
      <c r="AI79" s="28" t="str">
        <f t="shared" si="20"/>
        <v>D</v>
      </c>
      <c r="AJ79" s="28">
        <f>'Enter Marks'!BC79</f>
        <v>0</v>
      </c>
      <c r="AK79" s="28">
        <f>'Enter Marks'!BD79</f>
        <v>0</v>
      </c>
    </row>
    <row r="80" spans="1:37" ht="15.75">
      <c r="A80" s="59">
        <f>Table4[[#This Row],[1]]</f>
        <v>76</v>
      </c>
      <c r="B80" s="59">
        <f>Table4[[#This Row],[OBC]]</f>
        <v>0</v>
      </c>
      <c r="C80" s="59">
        <f>Table4[[#This Row],[Boy]]</f>
        <v>0</v>
      </c>
      <c r="D80" s="59">
        <f>Table4[[#This Row],[901]]</f>
        <v>0</v>
      </c>
      <c r="E80" s="59">
        <f>Table4[[#This Row],[532]]</f>
        <v>0</v>
      </c>
      <c r="F80" s="59">
        <f>Table4[[#This Row],[13-05-2005]]</f>
        <v>0</v>
      </c>
      <c r="G80" s="59">
        <f>Table4[[#This Row],[AMARCHAND]]</f>
        <v>0</v>
      </c>
      <c r="H80" s="59">
        <f>Table4[[#This Row],[KISHANA RAM KUMAWAT]]</f>
        <v>0</v>
      </c>
      <c r="I80" s="60">
        <f>Table4[[#This Row],[RADHA DEVI]]</f>
        <v>0</v>
      </c>
      <c r="J80" s="61">
        <f>Table4[[#This Row],[Column6]]</f>
        <v>0</v>
      </c>
      <c r="K80" s="59">
        <f>Table4[[#This Row],[Column7]]</f>
        <v>0</v>
      </c>
      <c r="L80" s="59">
        <f>Table4[[#This Row],[Column8]]</f>
        <v>0</v>
      </c>
      <c r="M80" s="58">
        <f t="shared" si="11"/>
        <v>0</v>
      </c>
      <c r="N80" s="61">
        <f>Table4[[#This Row],[Column9]]</f>
        <v>0</v>
      </c>
      <c r="O80" s="62">
        <f>Table4[[#This Row],[Column10]]</f>
        <v>0</v>
      </c>
      <c r="P80" s="62">
        <f>Table4[[#This Row],[Column11]]</f>
        <v>0</v>
      </c>
      <c r="Q80" s="58">
        <f t="shared" si="12"/>
        <v>0</v>
      </c>
      <c r="R80" s="61">
        <f>'Enter Marks'!AD80</f>
        <v>0</v>
      </c>
      <c r="S80" s="62">
        <f>'Enter Marks'!AF80</f>
        <v>0</v>
      </c>
      <c r="T80" s="62">
        <f>'Enter Marks'!AG80</f>
        <v>0</v>
      </c>
      <c r="U80" s="58">
        <f t="shared" si="13"/>
        <v>0</v>
      </c>
      <c r="V80" s="59">
        <f>'Enter Marks'!AM80</f>
        <v>0</v>
      </c>
      <c r="W80" s="59">
        <f>'Enter Marks'!AO80</f>
        <v>0</v>
      </c>
      <c r="X80" s="59">
        <f>'Enter Marks'!AP80</f>
        <v>0</v>
      </c>
      <c r="Y80" s="58">
        <f t="shared" si="14"/>
        <v>0</v>
      </c>
      <c r="Z80" s="59">
        <f>'Enter Marks'!AV80</f>
        <v>0</v>
      </c>
      <c r="AA80" s="59">
        <f>'Enter Marks'!AX80</f>
        <v>0</v>
      </c>
      <c r="AB80" s="59">
        <f>'Enter Marks'!AY80</f>
        <v>0</v>
      </c>
      <c r="AC80" s="58">
        <f t="shared" si="15"/>
        <v>0</v>
      </c>
      <c r="AD80" s="135">
        <f t="shared" si="16"/>
        <v>0</v>
      </c>
      <c r="AE80" s="63">
        <f t="shared" si="17"/>
        <v>0</v>
      </c>
      <c r="AF80" s="64" t="str">
        <f t="shared" si="18"/>
        <v>***</v>
      </c>
      <c r="AG80" s="65" t="str">
        <f t="shared" si="19"/>
        <v>NA</v>
      </c>
      <c r="AH80" s="28">
        <f>'Enter Marks'!BA80</f>
        <v>0</v>
      </c>
      <c r="AI80" s="28" t="str">
        <f t="shared" si="20"/>
        <v>D</v>
      </c>
      <c r="AJ80" s="28">
        <f>'Enter Marks'!BC80</f>
        <v>0</v>
      </c>
      <c r="AK80" s="28">
        <f>'Enter Marks'!BD80</f>
        <v>0</v>
      </c>
    </row>
    <row r="81" spans="1:37" ht="15.75">
      <c r="A81" s="59">
        <f>Table4[[#This Row],[1]]</f>
        <v>77</v>
      </c>
      <c r="B81" s="59">
        <f>Table4[[#This Row],[OBC]]</f>
        <v>0</v>
      </c>
      <c r="C81" s="59">
        <f>Table4[[#This Row],[Boy]]</f>
        <v>0</v>
      </c>
      <c r="D81" s="59">
        <f>Table4[[#This Row],[901]]</f>
        <v>0</v>
      </c>
      <c r="E81" s="59">
        <f>Table4[[#This Row],[532]]</f>
        <v>0</v>
      </c>
      <c r="F81" s="59">
        <f>Table4[[#This Row],[13-05-2005]]</f>
        <v>0</v>
      </c>
      <c r="G81" s="59">
        <f>Table4[[#This Row],[AMARCHAND]]</f>
        <v>0</v>
      </c>
      <c r="H81" s="59">
        <f>Table4[[#This Row],[KISHANA RAM KUMAWAT]]</f>
        <v>0</v>
      </c>
      <c r="I81" s="60">
        <f>Table4[[#This Row],[RADHA DEVI]]</f>
        <v>0</v>
      </c>
      <c r="J81" s="61">
        <f>Table4[[#This Row],[Column6]]</f>
        <v>0</v>
      </c>
      <c r="K81" s="59">
        <f>Table4[[#This Row],[Column7]]</f>
        <v>0</v>
      </c>
      <c r="L81" s="59">
        <f>Table4[[#This Row],[Column8]]</f>
        <v>0</v>
      </c>
      <c r="M81" s="58">
        <f t="shared" si="11"/>
        <v>0</v>
      </c>
      <c r="N81" s="61">
        <f>Table4[[#This Row],[Column9]]</f>
        <v>0</v>
      </c>
      <c r="O81" s="62">
        <f>Table4[[#This Row],[Column10]]</f>
        <v>0</v>
      </c>
      <c r="P81" s="62">
        <f>Table4[[#This Row],[Column11]]</f>
        <v>0</v>
      </c>
      <c r="Q81" s="58">
        <f t="shared" si="12"/>
        <v>0</v>
      </c>
      <c r="R81" s="61">
        <f>'Enter Marks'!AD81</f>
        <v>0</v>
      </c>
      <c r="S81" s="62">
        <f>'Enter Marks'!AF81</f>
        <v>0</v>
      </c>
      <c r="T81" s="62">
        <f>'Enter Marks'!AG81</f>
        <v>0</v>
      </c>
      <c r="U81" s="58">
        <f t="shared" si="13"/>
        <v>0</v>
      </c>
      <c r="V81" s="59">
        <f>'Enter Marks'!AM81</f>
        <v>0</v>
      </c>
      <c r="W81" s="59">
        <f>'Enter Marks'!AO81</f>
        <v>0</v>
      </c>
      <c r="X81" s="59">
        <f>'Enter Marks'!AP81</f>
        <v>0</v>
      </c>
      <c r="Y81" s="58">
        <f t="shared" si="14"/>
        <v>0</v>
      </c>
      <c r="Z81" s="59">
        <f>'Enter Marks'!AV81</f>
        <v>0</v>
      </c>
      <c r="AA81" s="59">
        <f>'Enter Marks'!AX81</f>
        <v>0</v>
      </c>
      <c r="AB81" s="59">
        <f>'Enter Marks'!AY81</f>
        <v>0</v>
      </c>
      <c r="AC81" s="58">
        <f t="shared" si="15"/>
        <v>0</v>
      </c>
      <c r="AD81" s="135">
        <f t="shared" si="16"/>
        <v>0</v>
      </c>
      <c r="AE81" s="63">
        <f t="shared" si="17"/>
        <v>0</v>
      </c>
      <c r="AF81" s="64" t="str">
        <f t="shared" si="18"/>
        <v>***</v>
      </c>
      <c r="AG81" s="65" t="str">
        <f t="shared" si="19"/>
        <v>NA</v>
      </c>
      <c r="AH81" s="28">
        <f>'Enter Marks'!BA81</f>
        <v>0</v>
      </c>
      <c r="AI81" s="28" t="str">
        <f t="shared" si="20"/>
        <v>D</v>
      </c>
      <c r="AJ81" s="28">
        <f>'Enter Marks'!BC81</f>
        <v>0</v>
      </c>
      <c r="AK81" s="28">
        <f>'Enter Marks'!BD81</f>
        <v>0</v>
      </c>
    </row>
    <row r="82" spans="1:37" ht="15.75">
      <c r="A82" s="59">
        <f>Table4[[#This Row],[1]]</f>
        <v>78</v>
      </c>
      <c r="B82" s="59">
        <f>Table4[[#This Row],[OBC]]</f>
        <v>0</v>
      </c>
      <c r="C82" s="59">
        <f>Table4[[#This Row],[Boy]]</f>
        <v>0</v>
      </c>
      <c r="D82" s="59">
        <f>Table4[[#This Row],[901]]</f>
        <v>0</v>
      </c>
      <c r="E82" s="59">
        <f>Table4[[#This Row],[532]]</f>
        <v>0</v>
      </c>
      <c r="F82" s="59">
        <f>Table4[[#This Row],[13-05-2005]]</f>
        <v>0</v>
      </c>
      <c r="G82" s="59">
        <f>Table4[[#This Row],[AMARCHAND]]</f>
        <v>0</v>
      </c>
      <c r="H82" s="59">
        <f>Table4[[#This Row],[KISHANA RAM KUMAWAT]]</f>
        <v>0</v>
      </c>
      <c r="I82" s="60">
        <f>Table4[[#This Row],[RADHA DEVI]]</f>
        <v>0</v>
      </c>
      <c r="J82" s="61">
        <f>Table4[[#This Row],[Column6]]</f>
        <v>0</v>
      </c>
      <c r="K82" s="59">
        <f>Table4[[#This Row],[Column7]]</f>
        <v>0</v>
      </c>
      <c r="L82" s="59">
        <f>Table4[[#This Row],[Column8]]</f>
        <v>0</v>
      </c>
      <c r="M82" s="58">
        <f t="shared" si="11"/>
        <v>0</v>
      </c>
      <c r="N82" s="61">
        <f>Table4[[#This Row],[Column9]]</f>
        <v>0</v>
      </c>
      <c r="O82" s="62">
        <f>Table4[[#This Row],[Column10]]</f>
        <v>0</v>
      </c>
      <c r="P82" s="62">
        <f>Table4[[#This Row],[Column11]]</f>
        <v>0</v>
      </c>
      <c r="Q82" s="58">
        <f t="shared" si="12"/>
        <v>0</v>
      </c>
      <c r="R82" s="61">
        <f>'Enter Marks'!AD82</f>
        <v>0</v>
      </c>
      <c r="S82" s="62">
        <f>'Enter Marks'!AF82</f>
        <v>0</v>
      </c>
      <c r="T82" s="62">
        <f>'Enter Marks'!AG82</f>
        <v>0</v>
      </c>
      <c r="U82" s="58">
        <f t="shared" si="13"/>
        <v>0</v>
      </c>
      <c r="V82" s="59">
        <f>'Enter Marks'!AM82</f>
        <v>0</v>
      </c>
      <c r="W82" s="59">
        <f>'Enter Marks'!AO82</f>
        <v>0</v>
      </c>
      <c r="X82" s="59">
        <f>'Enter Marks'!AP82</f>
        <v>0</v>
      </c>
      <c r="Y82" s="58">
        <f t="shared" si="14"/>
        <v>0</v>
      </c>
      <c r="Z82" s="59">
        <f>'Enter Marks'!AV82</f>
        <v>0</v>
      </c>
      <c r="AA82" s="59">
        <f>'Enter Marks'!AX82</f>
        <v>0</v>
      </c>
      <c r="AB82" s="59">
        <f>'Enter Marks'!AY82</f>
        <v>0</v>
      </c>
      <c r="AC82" s="58">
        <f t="shared" si="15"/>
        <v>0</v>
      </c>
      <c r="AD82" s="135">
        <f t="shared" si="16"/>
        <v>0</v>
      </c>
      <c r="AE82" s="63">
        <f t="shared" si="17"/>
        <v>0</v>
      </c>
      <c r="AF82" s="64" t="str">
        <f t="shared" si="18"/>
        <v>***</v>
      </c>
      <c r="AG82" s="65" t="str">
        <f t="shared" si="19"/>
        <v>NA</v>
      </c>
      <c r="AH82" s="28">
        <f>'Enter Marks'!BA82</f>
        <v>0</v>
      </c>
      <c r="AI82" s="28" t="str">
        <f t="shared" si="20"/>
        <v>D</v>
      </c>
      <c r="AJ82" s="28">
        <f>'Enter Marks'!BC82</f>
        <v>0</v>
      </c>
      <c r="AK82" s="28">
        <f>'Enter Marks'!BD82</f>
        <v>0</v>
      </c>
    </row>
    <row r="83" spans="1:37" ht="15.75">
      <c r="A83" s="59">
        <f>Table4[[#This Row],[1]]</f>
        <v>79</v>
      </c>
      <c r="B83" s="59">
        <f>Table4[[#This Row],[OBC]]</f>
        <v>0</v>
      </c>
      <c r="C83" s="59">
        <f>Table4[[#This Row],[Boy]]</f>
        <v>0</v>
      </c>
      <c r="D83" s="59">
        <f>Table4[[#This Row],[901]]</f>
        <v>0</v>
      </c>
      <c r="E83" s="59">
        <f>Table4[[#This Row],[532]]</f>
        <v>0</v>
      </c>
      <c r="F83" s="59">
        <f>Table4[[#This Row],[13-05-2005]]</f>
        <v>0</v>
      </c>
      <c r="G83" s="59">
        <f>Table4[[#This Row],[AMARCHAND]]</f>
        <v>0</v>
      </c>
      <c r="H83" s="59">
        <f>Table4[[#This Row],[KISHANA RAM KUMAWAT]]</f>
        <v>0</v>
      </c>
      <c r="I83" s="60">
        <f>Table4[[#This Row],[RADHA DEVI]]</f>
        <v>0</v>
      </c>
      <c r="J83" s="61">
        <f>Table4[[#This Row],[Column6]]</f>
        <v>0</v>
      </c>
      <c r="K83" s="59">
        <f>Table4[[#This Row],[Column7]]</f>
        <v>0</v>
      </c>
      <c r="L83" s="59">
        <f>Table4[[#This Row],[Column8]]</f>
        <v>0</v>
      </c>
      <c r="M83" s="58">
        <f t="shared" si="11"/>
        <v>0</v>
      </c>
      <c r="N83" s="61">
        <f>Table4[[#This Row],[Column9]]</f>
        <v>0</v>
      </c>
      <c r="O83" s="62">
        <f>Table4[[#This Row],[Column10]]</f>
        <v>0</v>
      </c>
      <c r="P83" s="62">
        <f>Table4[[#This Row],[Column11]]</f>
        <v>0</v>
      </c>
      <c r="Q83" s="58">
        <f t="shared" si="12"/>
        <v>0</v>
      </c>
      <c r="R83" s="61">
        <f>'Enter Marks'!AD83</f>
        <v>0</v>
      </c>
      <c r="S83" s="62">
        <f>'Enter Marks'!AF83</f>
        <v>0</v>
      </c>
      <c r="T83" s="62">
        <f>'Enter Marks'!AG83</f>
        <v>0</v>
      </c>
      <c r="U83" s="58">
        <f t="shared" si="13"/>
        <v>0</v>
      </c>
      <c r="V83" s="59">
        <f>'Enter Marks'!AM83</f>
        <v>0</v>
      </c>
      <c r="W83" s="59">
        <f>'Enter Marks'!AO83</f>
        <v>0</v>
      </c>
      <c r="X83" s="59">
        <f>'Enter Marks'!AP83</f>
        <v>0</v>
      </c>
      <c r="Y83" s="58">
        <f t="shared" si="14"/>
        <v>0</v>
      </c>
      <c r="Z83" s="59">
        <f>'Enter Marks'!AV83</f>
        <v>0</v>
      </c>
      <c r="AA83" s="59">
        <f>'Enter Marks'!AX83</f>
        <v>0</v>
      </c>
      <c r="AB83" s="59">
        <f>'Enter Marks'!AY83</f>
        <v>0</v>
      </c>
      <c r="AC83" s="58">
        <f t="shared" si="15"/>
        <v>0</v>
      </c>
      <c r="AD83" s="135">
        <f t="shared" si="16"/>
        <v>0</v>
      </c>
      <c r="AE83" s="63">
        <f t="shared" si="17"/>
        <v>0</v>
      </c>
      <c r="AF83" s="64" t="str">
        <f t="shared" si="18"/>
        <v>***</v>
      </c>
      <c r="AG83" s="65" t="str">
        <f t="shared" si="19"/>
        <v>NA</v>
      </c>
      <c r="AH83" s="28">
        <f>'Enter Marks'!BA83</f>
        <v>0</v>
      </c>
      <c r="AI83" s="28" t="str">
        <f t="shared" si="20"/>
        <v>D</v>
      </c>
      <c r="AJ83" s="28">
        <f>'Enter Marks'!BC83</f>
        <v>0</v>
      </c>
      <c r="AK83" s="28">
        <f>'Enter Marks'!BD83</f>
        <v>0</v>
      </c>
    </row>
    <row r="84" spans="1:37" ht="15.75">
      <c r="A84" s="59">
        <f>Table4[[#This Row],[1]]</f>
        <v>80</v>
      </c>
      <c r="B84" s="59">
        <f>Table4[[#This Row],[OBC]]</f>
        <v>0</v>
      </c>
      <c r="C84" s="59">
        <f>Table4[[#This Row],[Boy]]</f>
        <v>0</v>
      </c>
      <c r="D84" s="59">
        <f>Table4[[#This Row],[901]]</f>
        <v>0</v>
      </c>
      <c r="E84" s="59">
        <f>Table4[[#This Row],[532]]</f>
        <v>0</v>
      </c>
      <c r="F84" s="59">
        <f>Table4[[#This Row],[13-05-2005]]</f>
        <v>0</v>
      </c>
      <c r="G84" s="59">
        <f>Table4[[#This Row],[AMARCHAND]]</f>
        <v>0</v>
      </c>
      <c r="H84" s="59">
        <f>Table4[[#This Row],[KISHANA RAM KUMAWAT]]</f>
        <v>0</v>
      </c>
      <c r="I84" s="60">
        <f>Table4[[#This Row],[RADHA DEVI]]</f>
        <v>0</v>
      </c>
      <c r="J84" s="61">
        <f>Table4[[#This Row],[Column6]]</f>
        <v>0</v>
      </c>
      <c r="K84" s="59">
        <f>Table4[[#This Row],[Column7]]</f>
        <v>0</v>
      </c>
      <c r="L84" s="59">
        <f>Table4[[#This Row],[Column8]]</f>
        <v>0</v>
      </c>
      <c r="M84" s="58">
        <f t="shared" si="11"/>
        <v>0</v>
      </c>
      <c r="N84" s="61">
        <f>Table4[[#This Row],[Column9]]</f>
        <v>0</v>
      </c>
      <c r="O84" s="62">
        <f>Table4[[#This Row],[Column10]]</f>
        <v>0</v>
      </c>
      <c r="P84" s="62">
        <f>Table4[[#This Row],[Column11]]</f>
        <v>0</v>
      </c>
      <c r="Q84" s="58">
        <f t="shared" si="12"/>
        <v>0</v>
      </c>
      <c r="R84" s="61">
        <f>'Enter Marks'!AD84</f>
        <v>0</v>
      </c>
      <c r="S84" s="62">
        <f>'Enter Marks'!AF84</f>
        <v>0</v>
      </c>
      <c r="T84" s="62">
        <f>'Enter Marks'!AG84</f>
        <v>0</v>
      </c>
      <c r="U84" s="58">
        <f t="shared" si="13"/>
        <v>0</v>
      </c>
      <c r="V84" s="59">
        <f>'Enter Marks'!AM84</f>
        <v>0</v>
      </c>
      <c r="W84" s="59">
        <f>'Enter Marks'!AO84</f>
        <v>0</v>
      </c>
      <c r="X84" s="59">
        <f>'Enter Marks'!AP84</f>
        <v>0</v>
      </c>
      <c r="Y84" s="58">
        <f t="shared" si="14"/>
        <v>0</v>
      </c>
      <c r="Z84" s="59">
        <f>'Enter Marks'!AV84</f>
        <v>0</v>
      </c>
      <c r="AA84" s="59">
        <f>'Enter Marks'!AX84</f>
        <v>0</v>
      </c>
      <c r="AB84" s="59">
        <f>'Enter Marks'!AY84</f>
        <v>0</v>
      </c>
      <c r="AC84" s="58">
        <f t="shared" si="15"/>
        <v>0</v>
      </c>
      <c r="AD84" s="135">
        <f t="shared" si="16"/>
        <v>0</v>
      </c>
      <c r="AE84" s="63">
        <f t="shared" si="17"/>
        <v>0</v>
      </c>
      <c r="AF84" s="64" t="str">
        <f t="shared" si="18"/>
        <v>***</v>
      </c>
      <c r="AG84" s="65" t="str">
        <f t="shared" si="19"/>
        <v>NA</v>
      </c>
      <c r="AH84" s="28">
        <f>'Enter Marks'!BA84</f>
        <v>0</v>
      </c>
      <c r="AI84" s="28" t="str">
        <f t="shared" si="20"/>
        <v>D</v>
      </c>
      <c r="AJ84" s="28">
        <f>'Enter Marks'!BC84</f>
        <v>0</v>
      </c>
      <c r="AK84" s="28">
        <f>'Enter Marks'!BD84</f>
        <v>0</v>
      </c>
    </row>
    <row r="85" spans="1:37" ht="15.75">
      <c r="A85" s="59">
        <f>Table4[[#This Row],[1]]</f>
        <v>81</v>
      </c>
      <c r="B85" s="59">
        <f>Table4[[#This Row],[OBC]]</f>
        <v>0</v>
      </c>
      <c r="C85" s="59">
        <f>Table4[[#This Row],[Boy]]</f>
        <v>0</v>
      </c>
      <c r="D85" s="59">
        <f>Table4[[#This Row],[901]]</f>
        <v>0</v>
      </c>
      <c r="E85" s="59">
        <f>Table4[[#This Row],[532]]</f>
        <v>0</v>
      </c>
      <c r="F85" s="59">
        <f>Table4[[#This Row],[13-05-2005]]</f>
        <v>0</v>
      </c>
      <c r="G85" s="59">
        <f>Table4[[#This Row],[AMARCHAND]]</f>
        <v>0</v>
      </c>
      <c r="H85" s="59">
        <f>Table4[[#This Row],[KISHANA RAM KUMAWAT]]</f>
        <v>0</v>
      </c>
      <c r="I85" s="60">
        <f>Table4[[#This Row],[RADHA DEVI]]</f>
        <v>0</v>
      </c>
      <c r="J85" s="61">
        <f>Table4[[#This Row],[Column6]]</f>
        <v>0</v>
      </c>
      <c r="K85" s="59">
        <f>Table4[[#This Row],[Column7]]</f>
        <v>0</v>
      </c>
      <c r="L85" s="59">
        <f>Table4[[#This Row],[Column8]]</f>
        <v>0</v>
      </c>
      <c r="M85" s="58">
        <f t="shared" si="11"/>
        <v>0</v>
      </c>
      <c r="N85" s="61">
        <f>Table4[[#This Row],[Column9]]</f>
        <v>0</v>
      </c>
      <c r="O85" s="62">
        <f>Table4[[#This Row],[Column10]]</f>
        <v>0</v>
      </c>
      <c r="P85" s="62">
        <f>Table4[[#This Row],[Column11]]</f>
        <v>0</v>
      </c>
      <c r="Q85" s="58">
        <f t="shared" si="12"/>
        <v>0</v>
      </c>
      <c r="R85" s="61">
        <f>'Enter Marks'!AD85</f>
        <v>0</v>
      </c>
      <c r="S85" s="62">
        <f>'Enter Marks'!AF85</f>
        <v>0</v>
      </c>
      <c r="T85" s="62">
        <f>'Enter Marks'!AG85</f>
        <v>0</v>
      </c>
      <c r="U85" s="58">
        <f t="shared" si="13"/>
        <v>0</v>
      </c>
      <c r="V85" s="59">
        <f>'Enter Marks'!AM85</f>
        <v>0</v>
      </c>
      <c r="W85" s="59">
        <f>'Enter Marks'!AO85</f>
        <v>0</v>
      </c>
      <c r="X85" s="59">
        <f>'Enter Marks'!AP85</f>
        <v>0</v>
      </c>
      <c r="Y85" s="58">
        <f t="shared" si="14"/>
        <v>0</v>
      </c>
      <c r="Z85" s="59">
        <f>'Enter Marks'!AV85</f>
        <v>0</v>
      </c>
      <c r="AA85" s="59">
        <f>'Enter Marks'!AX85</f>
        <v>0</v>
      </c>
      <c r="AB85" s="59">
        <f>'Enter Marks'!AY85</f>
        <v>0</v>
      </c>
      <c r="AC85" s="58">
        <f t="shared" si="15"/>
        <v>0</v>
      </c>
      <c r="AD85" s="135">
        <f t="shared" si="16"/>
        <v>0</v>
      </c>
      <c r="AE85" s="63">
        <f t="shared" si="17"/>
        <v>0</v>
      </c>
      <c r="AF85" s="64" t="str">
        <f t="shared" si="18"/>
        <v>***</v>
      </c>
      <c r="AG85" s="65" t="str">
        <f t="shared" si="19"/>
        <v>NA</v>
      </c>
      <c r="AH85" s="28">
        <f>'Enter Marks'!BA85</f>
        <v>0</v>
      </c>
      <c r="AI85" s="28" t="str">
        <f t="shared" si="20"/>
        <v>D</v>
      </c>
      <c r="AJ85" s="28">
        <f>'Enter Marks'!BC85</f>
        <v>0</v>
      </c>
      <c r="AK85" s="28">
        <f>'Enter Marks'!BD85</f>
        <v>0</v>
      </c>
    </row>
    <row r="86" spans="1:37" ht="15.75">
      <c r="A86" s="59">
        <f>Table4[[#This Row],[1]]</f>
        <v>82</v>
      </c>
      <c r="B86" s="59">
        <f>Table4[[#This Row],[OBC]]</f>
        <v>0</v>
      </c>
      <c r="C86" s="59">
        <f>Table4[[#This Row],[Boy]]</f>
        <v>0</v>
      </c>
      <c r="D86" s="59">
        <f>Table4[[#This Row],[901]]</f>
        <v>0</v>
      </c>
      <c r="E86" s="59">
        <f>Table4[[#This Row],[532]]</f>
        <v>0</v>
      </c>
      <c r="F86" s="59">
        <f>Table4[[#This Row],[13-05-2005]]</f>
        <v>0</v>
      </c>
      <c r="G86" s="59">
        <f>Table4[[#This Row],[AMARCHAND]]</f>
        <v>0</v>
      </c>
      <c r="H86" s="59">
        <f>Table4[[#This Row],[KISHANA RAM KUMAWAT]]</f>
        <v>0</v>
      </c>
      <c r="I86" s="60">
        <f>Table4[[#This Row],[RADHA DEVI]]</f>
        <v>0</v>
      </c>
      <c r="J86" s="61">
        <f>Table4[[#This Row],[Column6]]</f>
        <v>0</v>
      </c>
      <c r="K86" s="59">
        <f>Table4[[#This Row],[Column7]]</f>
        <v>0</v>
      </c>
      <c r="L86" s="59">
        <f>Table4[[#This Row],[Column8]]</f>
        <v>0</v>
      </c>
      <c r="M86" s="58">
        <f t="shared" si="11"/>
        <v>0</v>
      </c>
      <c r="N86" s="61">
        <f>Table4[[#This Row],[Column9]]</f>
        <v>0</v>
      </c>
      <c r="O86" s="62">
        <f>Table4[[#This Row],[Column10]]</f>
        <v>0</v>
      </c>
      <c r="P86" s="62">
        <f>Table4[[#This Row],[Column11]]</f>
        <v>0</v>
      </c>
      <c r="Q86" s="58">
        <f t="shared" si="12"/>
        <v>0</v>
      </c>
      <c r="R86" s="61">
        <f>'Enter Marks'!AD86</f>
        <v>0</v>
      </c>
      <c r="S86" s="62">
        <f>'Enter Marks'!AF86</f>
        <v>0</v>
      </c>
      <c r="T86" s="62">
        <f>'Enter Marks'!AG86</f>
        <v>0</v>
      </c>
      <c r="U86" s="58">
        <f t="shared" si="13"/>
        <v>0</v>
      </c>
      <c r="V86" s="59">
        <f>'Enter Marks'!AM86</f>
        <v>0</v>
      </c>
      <c r="W86" s="59">
        <f>'Enter Marks'!AO86</f>
        <v>0</v>
      </c>
      <c r="X86" s="59">
        <f>'Enter Marks'!AP86</f>
        <v>0</v>
      </c>
      <c r="Y86" s="58">
        <f t="shared" si="14"/>
        <v>0</v>
      </c>
      <c r="Z86" s="59">
        <f>'Enter Marks'!AV86</f>
        <v>0</v>
      </c>
      <c r="AA86" s="59">
        <f>'Enter Marks'!AX86</f>
        <v>0</v>
      </c>
      <c r="AB86" s="59">
        <f>'Enter Marks'!AY86</f>
        <v>0</v>
      </c>
      <c r="AC86" s="58">
        <f t="shared" si="15"/>
        <v>0</v>
      </c>
      <c r="AD86" s="135">
        <f t="shared" si="16"/>
        <v>0</v>
      </c>
      <c r="AE86" s="63">
        <f t="shared" si="17"/>
        <v>0</v>
      </c>
      <c r="AF86" s="64" t="str">
        <f t="shared" si="18"/>
        <v>***</v>
      </c>
      <c r="AG86" s="65" t="str">
        <f t="shared" si="19"/>
        <v>NA</v>
      </c>
      <c r="AH86" s="28">
        <f>'Enter Marks'!BA86</f>
        <v>0</v>
      </c>
      <c r="AI86" s="28" t="str">
        <f t="shared" si="20"/>
        <v>D</v>
      </c>
      <c r="AJ86" s="28">
        <f>'Enter Marks'!BC86</f>
        <v>0</v>
      </c>
      <c r="AK86" s="28">
        <f>'Enter Marks'!BD86</f>
        <v>0</v>
      </c>
    </row>
    <row r="87" spans="1:37" ht="15.75">
      <c r="A87" s="59">
        <f>Table4[[#This Row],[1]]</f>
        <v>83</v>
      </c>
      <c r="B87" s="59">
        <f>Table4[[#This Row],[OBC]]</f>
        <v>0</v>
      </c>
      <c r="C87" s="59">
        <f>Table4[[#This Row],[Boy]]</f>
        <v>0</v>
      </c>
      <c r="D87" s="59">
        <f>Table4[[#This Row],[901]]</f>
        <v>0</v>
      </c>
      <c r="E87" s="59">
        <f>Table4[[#This Row],[532]]</f>
        <v>0</v>
      </c>
      <c r="F87" s="59">
        <f>Table4[[#This Row],[13-05-2005]]</f>
        <v>0</v>
      </c>
      <c r="G87" s="59">
        <f>Table4[[#This Row],[AMARCHAND]]</f>
        <v>0</v>
      </c>
      <c r="H87" s="59">
        <f>Table4[[#This Row],[KISHANA RAM KUMAWAT]]</f>
        <v>0</v>
      </c>
      <c r="I87" s="60">
        <f>Table4[[#This Row],[RADHA DEVI]]</f>
        <v>0</v>
      </c>
      <c r="J87" s="61">
        <f>Table4[[#This Row],[Column6]]</f>
        <v>0</v>
      </c>
      <c r="K87" s="59">
        <f>Table4[[#This Row],[Column7]]</f>
        <v>0</v>
      </c>
      <c r="L87" s="59">
        <f>Table4[[#This Row],[Column8]]</f>
        <v>0</v>
      </c>
      <c r="M87" s="58">
        <f t="shared" si="11"/>
        <v>0</v>
      </c>
      <c r="N87" s="61">
        <f>Table4[[#This Row],[Column9]]</f>
        <v>0</v>
      </c>
      <c r="O87" s="62">
        <f>Table4[[#This Row],[Column10]]</f>
        <v>0</v>
      </c>
      <c r="P87" s="62">
        <f>Table4[[#This Row],[Column11]]</f>
        <v>0</v>
      </c>
      <c r="Q87" s="58">
        <f t="shared" si="12"/>
        <v>0</v>
      </c>
      <c r="R87" s="61">
        <f>'Enter Marks'!AD87</f>
        <v>0</v>
      </c>
      <c r="S87" s="62">
        <f>'Enter Marks'!AF87</f>
        <v>0</v>
      </c>
      <c r="T87" s="62">
        <f>'Enter Marks'!AG87</f>
        <v>0</v>
      </c>
      <c r="U87" s="58">
        <f t="shared" si="13"/>
        <v>0</v>
      </c>
      <c r="V87" s="59">
        <f>'Enter Marks'!AM87</f>
        <v>0</v>
      </c>
      <c r="W87" s="59">
        <f>'Enter Marks'!AO87</f>
        <v>0</v>
      </c>
      <c r="X87" s="59">
        <f>'Enter Marks'!AP87</f>
        <v>0</v>
      </c>
      <c r="Y87" s="58">
        <f t="shared" si="14"/>
        <v>0</v>
      </c>
      <c r="Z87" s="59">
        <f>'Enter Marks'!AV87</f>
        <v>0</v>
      </c>
      <c r="AA87" s="59">
        <f>'Enter Marks'!AX87</f>
        <v>0</v>
      </c>
      <c r="AB87" s="59">
        <f>'Enter Marks'!AY87</f>
        <v>0</v>
      </c>
      <c r="AC87" s="58">
        <f t="shared" si="15"/>
        <v>0</v>
      </c>
      <c r="AD87" s="135">
        <f t="shared" si="16"/>
        <v>0</v>
      </c>
      <c r="AE87" s="63">
        <f t="shared" si="17"/>
        <v>0</v>
      </c>
      <c r="AF87" s="64" t="str">
        <f t="shared" si="18"/>
        <v>***</v>
      </c>
      <c r="AG87" s="65" t="str">
        <f t="shared" si="19"/>
        <v>NA</v>
      </c>
      <c r="AH87" s="28">
        <f>'Enter Marks'!BA87</f>
        <v>0</v>
      </c>
      <c r="AI87" s="28" t="str">
        <f t="shared" si="20"/>
        <v>D</v>
      </c>
      <c r="AJ87" s="28">
        <f>'Enter Marks'!BC87</f>
        <v>0</v>
      </c>
      <c r="AK87" s="28">
        <f>'Enter Marks'!BD87</f>
        <v>0</v>
      </c>
    </row>
    <row r="88" spans="1:37" ht="15.75">
      <c r="A88" s="59">
        <f>Table4[[#This Row],[1]]</f>
        <v>84</v>
      </c>
      <c r="B88" s="59">
        <f>Table4[[#This Row],[OBC]]</f>
        <v>0</v>
      </c>
      <c r="C88" s="59">
        <f>Table4[[#This Row],[Boy]]</f>
        <v>0</v>
      </c>
      <c r="D88" s="59">
        <f>Table4[[#This Row],[901]]</f>
        <v>0</v>
      </c>
      <c r="E88" s="59">
        <f>Table4[[#This Row],[532]]</f>
        <v>0</v>
      </c>
      <c r="F88" s="59">
        <f>Table4[[#This Row],[13-05-2005]]</f>
        <v>0</v>
      </c>
      <c r="G88" s="59">
        <f>Table4[[#This Row],[AMARCHAND]]</f>
        <v>0</v>
      </c>
      <c r="H88" s="59">
        <f>Table4[[#This Row],[KISHANA RAM KUMAWAT]]</f>
        <v>0</v>
      </c>
      <c r="I88" s="60">
        <f>Table4[[#This Row],[RADHA DEVI]]</f>
        <v>0</v>
      </c>
      <c r="J88" s="61">
        <f>Table4[[#This Row],[Column6]]</f>
        <v>0</v>
      </c>
      <c r="K88" s="59">
        <f>Table4[[#This Row],[Column7]]</f>
        <v>0</v>
      </c>
      <c r="L88" s="59">
        <f>Table4[[#This Row],[Column8]]</f>
        <v>0</v>
      </c>
      <c r="M88" s="58">
        <f t="shared" si="11"/>
        <v>0</v>
      </c>
      <c r="N88" s="61">
        <f>Table4[[#This Row],[Column9]]</f>
        <v>0</v>
      </c>
      <c r="O88" s="62">
        <f>Table4[[#This Row],[Column10]]</f>
        <v>0</v>
      </c>
      <c r="P88" s="62">
        <f>Table4[[#This Row],[Column11]]</f>
        <v>0</v>
      </c>
      <c r="Q88" s="58">
        <f t="shared" si="12"/>
        <v>0</v>
      </c>
      <c r="R88" s="61">
        <f>'Enter Marks'!AD88</f>
        <v>0</v>
      </c>
      <c r="S88" s="62">
        <f>'Enter Marks'!AF88</f>
        <v>0</v>
      </c>
      <c r="T88" s="62">
        <f>'Enter Marks'!AG88</f>
        <v>0</v>
      </c>
      <c r="U88" s="58">
        <f t="shared" si="13"/>
        <v>0</v>
      </c>
      <c r="V88" s="59">
        <f>'Enter Marks'!AM88</f>
        <v>0</v>
      </c>
      <c r="W88" s="59">
        <f>'Enter Marks'!AO88</f>
        <v>0</v>
      </c>
      <c r="X88" s="59">
        <f>'Enter Marks'!AP88</f>
        <v>0</v>
      </c>
      <c r="Y88" s="58">
        <f t="shared" si="14"/>
        <v>0</v>
      </c>
      <c r="Z88" s="59">
        <f>'Enter Marks'!AV88</f>
        <v>0</v>
      </c>
      <c r="AA88" s="59">
        <f>'Enter Marks'!AX88</f>
        <v>0</v>
      </c>
      <c r="AB88" s="59">
        <f>'Enter Marks'!AY88</f>
        <v>0</v>
      </c>
      <c r="AC88" s="58">
        <f t="shared" si="15"/>
        <v>0</v>
      </c>
      <c r="AD88" s="135">
        <f t="shared" si="16"/>
        <v>0</v>
      </c>
      <c r="AE88" s="63">
        <f t="shared" si="17"/>
        <v>0</v>
      </c>
      <c r="AF88" s="64" t="str">
        <f t="shared" si="18"/>
        <v>***</v>
      </c>
      <c r="AG88" s="65" t="str">
        <f t="shared" si="19"/>
        <v>NA</v>
      </c>
      <c r="AH88" s="28">
        <f>'Enter Marks'!BA88</f>
        <v>0</v>
      </c>
      <c r="AI88" s="28" t="str">
        <f t="shared" si="20"/>
        <v>D</v>
      </c>
      <c r="AJ88" s="28">
        <f>'Enter Marks'!BC88</f>
        <v>0</v>
      </c>
      <c r="AK88" s="28">
        <f>'Enter Marks'!BD88</f>
        <v>0</v>
      </c>
    </row>
    <row r="89" spans="1:37" ht="15.75">
      <c r="A89" s="59">
        <f>Table4[[#This Row],[1]]</f>
        <v>85</v>
      </c>
      <c r="B89" s="59">
        <f>Table4[[#This Row],[OBC]]</f>
        <v>0</v>
      </c>
      <c r="C89" s="59">
        <f>Table4[[#This Row],[Boy]]</f>
        <v>0</v>
      </c>
      <c r="D89" s="59">
        <f>Table4[[#This Row],[901]]</f>
        <v>0</v>
      </c>
      <c r="E89" s="59">
        <f>Table4[[#This Row],[532]]</f>
        <v>0</v>
      </c>
      <c r="F89" s="59">
        <f>Table4[[#This Row],[13-05-2005]]</f>
        <v>0</v>
      </c>
      <c r="G89" s="59">
        <f>Table4[[#This Row],[AMARCHAND]]</f>
        <v>0</v>
      </c>
      <c r="H89" s="59">
        <f>Table4[[#This Row],[KISHANA RAM KUMAWAT]]</f>
        <v>0</v>
      </c>
      <c r="I89" s="60">
        <f>Table4[[#This Row],[RADHA DEVI]]</f>
        <v>0</v>
      </c>
      <c r="J89" s="61">
        <f>Table4[[#This Row],[Column6]]</f>
        <v>0</v>
      </c>
      <c r="K89" s="59">
        <f>Table4[[#This Row],[Column7]]</f>
        <v>0</v>
      </c>
      <c r="L89" s="59">
        <f>Table4[[#This Row],[Column8]]</f>
        <v>0</v>
      </c>
      <c r="M89" s="58">
        <f t="shared" si="11"/>
        <v>0</v>
      </c>
      <c r="N89" s="61">
        <f>Table4[[#This Row],[Column9]]</f>
        <v>0</v>
      </c>
      <c r="O89" s="62">
        <f>Table4[[#This Row],[Column10]]</f>
        <v>0</v>
      </c>
      <c r="P89" s="62">
        <f>Table4[[#This Row],[Column11]]</f>
        <v>0</v>
      </c>
      <c r="Q89" s="58">
        <f t="shared" si="12"/>
        <v>0</v>
      </c>
      <c r="R89" s="61">
        <f>'Enter Marks'!AD89</f>
        <v>0</v>
      </c>
      <c r="S89" s="62">
        <f>'Enter Marks'!AF89</f>
        <v>0</v>
      </c>
      <c r="T89" s="62">
        <f>'Enter Marks'!AG89</f>
        <v>0</v>
      </c>
      <c r="U89" s="58">
        <f t="shared" si="13"/>
        <v>0</v>
      </c>
      <c r="V89" s="59">
        <f>'Enter Marks'!AM89</f>
        <v>0</v>
      </c>
      <c r="W89" s="59">
        <f>'Enter Marks'!AO89</f>
        <v>0</v>
      </c>
      <c r="X89" s="59">
        <f>'Enter Marks'!AP89</f>
        <v>0</v>
      </c>
      <c r="Y89" s="58">
        <f t="shared" si="14"/>
        <v>0</v>
      </c>
      <c r="Z89" s="59">
        <f>'Enter Marks'!AV89</f>
        <v>0</v>
      </c>
      <c r="AA89" s="59">
        <f>'Enter Marks'!AX89</f>
        <v>0</v>
      </c>
      <c r="AB89" s="59">
        <f>'Enter Marks'!AY89</f>
        <v>0</v>
      </c>
      <c r="AC89" s="58">
        <f t="shared" si="15"/>
        <v>0</v>
      </c>
      <c r="AD89" s="135">
        <f t="shared" si="16"/>
        <v>0</v>
      </c>
      <c r="AE89" s="63">
        <f t="shared" si="17"/>
        <v>0</v>
      </c>
      <c r="AF89" s="64" t="str">
        <f t="shared" si="18"/>
        <v>***</v>
      </c>
      <c r="AG89" s="65" t="str">
        <f t="shared" si="19"/>
        <v>NA</v>
      </c>
      <c r="AH89" s="28">
        <f>'Enter Marks'!BA89</f>
        <v>0</v>
      </c>
      <c r="AI89" s="28" t="str">
        <f t="shared" si="20"/>
        <v>D</v>
      </c>
      <c r="AJ89" s="28">
        <f>'Enter Marks'!BC89</f>
        <v>0</v>
      </c>
      <c r="AK89" s="28">
        <f>'Enter Marks'!BD89</f>
        <v>0</v>
      </c>
    </row>
    <row r="90" spans="1:37" ht="15.75">
      <c r="A90" s="59">
        <f>Table4[[#This Row],[1]]</f>
        <v>86</v>
      </c>
      <c r="B90" s="59">
        <f>Table4[[#This Row],[OBC]]</f>
        <v>0</v>
      </c>
      <c r="C90" s="59">
        <f>Table4[[#This Row],[Boy]]</f>
        <v>0</v>
      </c>
      <c r="D90" s="59">
        <f>Table4[[#This Row],[901]]</f>
        <v>0</v>
      </c>
      <c r="E90" s="59">
        <f>Table4[[#This Row],[532]]</f>
        <v>0</v>
      </c>
      <c r="F90" s="59">
        <f>Table4[[#This Row],[13-05-2005]]</f>
        <v>0</v>
      </c>
      <c r="G90" s="59">
        <f>Table4[[#This Row],[AMARCHAND]]</f>
        <v>0</v>
      </c>
      <c r="H90" s="59">
        <f>Table4[[#This Row],[KISHANA RAM KUMAWAT]]</f>
        <v>0</v>
      </c>
      <c r="I90" s="60">
        <f>Table4[[#This Row],[RADHA DEVI]]</f>
        <v>0</v>
      </c>
      <c r="J90" s="61">
        <f>Table4[[#This Row],[Column6]]</f>
        <v>0</v>
      </c>
      <c r="K90" s="59">
        <f>Table4[[#This Row],[Column7]]</f>
        <v>0</v>
      </c>
      <c r="L90" s="59">
        <f>Table4[[#This Row],[Column8]]</f>
        <v>0</v>
      </c>
      <c r="M90" s="58">
        <f t="shared" si="11"/>
        <v>0</v>
      </c>
      <c r="N90" s="61">
        <f>Table4[[#This Row],[Column9]]</f>
        <v>0</v>
      </c>
      <c r="O90" s="62">
        <f>Table4[[#This Row],[Column10]]</f>
        <v>0</v>
      </c>
      <c r="P90" s="62">
        <f>Table4[[#This Row],[Column11]]</f>
        <v>0</v>
      </c>
      <c r="Q90" s="58">
        <f t="shared" si="12"/>
        <v>0</v>
      </c>
      <c r="R90" s="61">
        <f>'Enter Marks'!AD90</f>
        <v>0</v>
      </c>
      <c r="S90" s="62">
        <f>'Enter Marks'!AF90</f>
        <v>0</v>
      </c>
      <c r="T90" s="62">
        <f>'Enter Marks'!AG90</f>
        <v>0</v>
      </c>
      <c r="U90" s="58">
        <f t="shared" si="13"/>
        <v>0</v>
      </c>
      <c r="V90" s="59">
        <f>'Enter Marks'!AM90</f>
        <v>0</v>
      </c>
      <c r="W90" s="59">
        <f>'Enter Marks'!AO90</f>
        <v>0</v>
      </c>
      <c r="X90" s="59">
        <f>'Enter Marks'!AP90</f>
        <v>0</v>
      </c>
      <c r="Y90" s="58">
        <f t="shared" si="14"/>
        <v>0</v>
      </c>
      <c r="Z90" s="59">
        <f>'Enter Marks'!AV90</f>
        <v>0</v>
      </c>
      <c r="AA90" s="59">
        <f>'Enter Marks'!AX90</f>
        <v>0</v>
      </c>
      <c r="AB90" s="59">
        <f>'Enter Marks'!AY90</f>
        <v>0</v>
      </c>
      <c r="AC90" s="58">
        <f t="shared" si="15"/>
        <v>0</v>
      </c>
      <c r="AD90" s="135">
        <f t="shared" si="16"/>
        <v>0</v>
      </c>
      <c r="AE90" s="63">
        <f t="shared" si="17"/>
        <v>0</v>
      </c>
      <c r="AF90" s="64" t="str">
        <f t="shared" si="18"/>
        <v>***</v>
      </c>
      <c r="AG90" s="65" t="str">
        <f t="shared" si="19"/>
        <v>NA</v>
      </c>
      <c r="AH90" s="28">
        <f>'Enter Marks'!BA90</f>
        <v>0</v>
      </c>
      <c r="AI90" s="28" t="str">
        <f t="shared" si="20"/>
        <v>D</v>
      </c>
      <c r="AJ90" s="28">
        <f>'Enter Marks'!BC90</f>
        <v>0</v>
      </c>
      <c r="AK90" s="28">
        <f>'Enter Marks'!BD90</f>
        <v>0</v>
      </c>
    </row>
    <row r="91" spans="1:37" ht="15.75">
      <c r="A91" s="59">
        <f>Table4[[#This Row],[1]]</f>
        <v>87</v>
      </c>
      <c r="B91" s="59">
        <f>Table4[[#This Row],[OBC]]</f>
        <v>0</v>
      </c>
      <c r="C91" s="59">
        <f>Table4[[#This Row],[Boy]]</f>
        <v>0</v>
      </c>
      <c r="D91" s="59">
        <f>Table4[[#This Row],[901]]</f>
        <v>0</v>
      </c>
      <c r="E91" s="59">
        <f>Table4[[#This Row],[532]]</f>
        <v>0</v>
      </c>
      <c r="F91" s="59">
        <f>Table4[[#This Row],[13-05-2005]]</f>
        <v>0</v>
      </c>
      <c r="G91" s="59">
        <f>Table4[[#This Row],[AMARCHAND]]</f>
        <v>0</v>
      </c>
      <c r="H91" s="59">
        <f>Table4[[#This Row],[KISHANA RAM KUMAWAT]]</f>
        <v>0</v>
      </c>
      <c r="I91" s="60">
        <f>Table4[[#This Row],[RADHA DEVI]]</f>
        <v>0</v>
      </c>
      <c r="J91" s="61">
        <f>Table4[[#This Row],[Column6]]</f>
        <v>0</v>
      </c>
      <c r="K91" s="59">
        <f>Table4[[#This Row],[Column7]]</f>
        <v>0</v>
      </c>
      <c r="L91" s="59">
        <f>Table4[[#This Row],[Column8]]</f>
        <v>0</v>
      </c>
      <c r="M91" s="58">
        <f t="shared" si="11"/>
        <v>0</v>
      </c>
      <c r="N91" s="61">
        <f>Table4[[#This Row],[Column9]]</f>
        <v>0</v>
      </c>
      <c r="O91" s="62">
        <f>Table4[[#This Row],[Column10]]</f>
        <v>0</v>
      </c>
      <c r="P91" s="62">
        <f>Table4[[#This Row],[Column11]]</f>
        <v>0</v>
      </c>
      <c r="Q91" s="58">
        <f t="shared" si="12"/>
        <v>0</v>
      </c>
      <c r="R91" s="61">
        <f>'Enter Marks'!AD91</f>
        <v>0</v>
      </c>
      <c r="S91" s="62">
        <f>'Enter Marks'!AF91</f>
        <v>0</v>
      </c>
      <c r="T91" s="62">
        <f>'Enter Marks'!AG91</f>
        <v>0</v>
      </c>
      <c r="U91" s="58">
        <f t="shared" si="13"/>
        <v>0</v>
      </c>
      <c r="V91" s="59">
        <f>'Enter Marks'!AM91</f>
        <v>0</v>
      </c>
      <c r="W91" s="59">
        <f>'Enter Marks'!AO91</f>
        <v>0</v>
      </c>
      <c r="X91" s="59">
        <f>'Enter Marks'!AP91</f>
        <v>0</v>
      </c>
      <c r="Y91" s="58">
        <f t="shared" si="14"/>
        <v>0</v>
      </c>
      <c r="Z91" s="59">
        <f>'Enter Marks'!AV91</f>
        <v>0</v>
      </c>
      <c r="AA91" s="59">
        <f>'Enter Marks'!AX91</f>
        <v>0</v>
      </c>
      <c r="AB91" s="59">
        <f>'Enter Marks'!AY91</f>
        <v>0</v>
      </c>
      <c r="AC91" s="58">
        <f t="shared" si="15"/>
        <v>0</v>
      </c>
      <c r="AD91" s="135">
        <f t="shared" si="16"/>
        <v>0</v>
      </c>
      <c r="AE91" s="63">
        <f t="shared" si="17"/>
        <v>0</v>
      </c>
      <c r="AF91" s="64" t="str">
        <f t="shared" si="18"/>
        <v>***</v>
      </c>
      <c r="AG91" s="65" t="str">
        <f t="shared" si="19"/>
        <v>NA</v>
      </c>
      <c r="AH91" s="28">
        <f>'Enter Marks'!BA91</f>
        <v>0</v>
      </c>
      <c r="AI91" s="28" t="str">
        <f t="shared" si="20"/>
        <v>D</v>
      </c>
      <c r="AJ91" s="28">
        <f>'Enter Marks'!BC91</f>
        <v>0</v>
      </c>
      <c r="AK91" s="28">
        <f>'Enter Marks'!BD91</f>
        <v>0</v>
      </c>
    </row>
    <row r="92" spans="1:37" ht="15.75">
      <c r="A92" s="59">
        <f>Table4[[#This Row],[1]]</f>
        <v>88</v>
      </c>
      <c r="B92" s="59">
        <f>Table4[[#This Row],[OBC]]</f>
        <v>0</v>
      </c>
      <c r="C92" s="59">
        <f>Table4[[#This Row],[Boy]]</f>
        <v>0</v>
      </c>
      <c r="D92" s="59">
        <f>Table4[[#This Row],[901]]</f>
        <v>0</v>
      </c>
      <c r="E92" s="59">
        <f>Table4[[#This Row],[532]]</f>
        <v>0</v>
      </c>
      <c r="F92" s="59">
        <f>Table4[[#This Row],[13-05-2005]]</f>
        <v>0</v>
      </c>
      <c r="G92" s="59">
        <f>Table4[[#This Row],[AMARCHAND]]</f>
        <v>0</v>
      </c>
      <c r="H92" s="59">
        <f>Table4[[#This Row],[KISHANA RAM KUMAWAT]]</f>
        <v>0</v>
      </c>
      <c r="I92" s="60">
        <f>Table4[[#This Row],[RADHA DEVI]]</f>
        <v>0</v>
      </c>
      <c r="J92" s="61">
        <f>Table4[[#This Row],[Column6]]</f>
        <v>0</v>
      </c>
      <c r="K92" s="59">
        <f>Table4[[#This Row],[Column7]]</f>
        <v>0</v>
      </c>
      <c r="L92" s="59">
        <f>Table4[[#This Row],[Column8]]</f>
        <v>0</v>
      </c>
      <c r="M92" s="58">
        <f t="shared" si="11"/>
        <v>0</v>
      </c>
      <c r="N92" s="61">
        <f>Table4[[#This Row],[Column9]]</f>
        <v>0</v>
      </c>
      <c r="O92" s="62">
        <f>Table4[[#This Row],[Column10]]</f>
        <v>0</v>
      </c>
      <c r="P92" s="62">
        <f>Table4[[#This Row],[Column11]]</f>
        <v>0</v>
      </c>
      <c r="Q92" s="58">
        <f t="shared" si="12"/>
        <v>0</v>
      </c>
      <c r="R92" s="61">
        <f>'Enter Marks'!AD92</f>
        <v>0</v>
      </c>
      <c r="S92" s="62">
        <f>'Enter Marks'!AF92</f>
        <v>0</v>
      </c>
      <c r="T92" s="62">
        <f>'Enter Marks'!AG92</f>
        <v>0</v>
      </c>
      <c r="U92" s="58">
        <f t="shared" si="13"/>
        <v>0</v>
      </c>
      <c r="V92" s="59">
        <f>'Enter Marks'!AM92</f>
        <v>0</v>
      </c>
      <c r="W92" s="59">
        <f>'Enter Marks'!AO92</f>
        <v>0</v>
      </c>
      <c r="X92" s="59">
        <f>'Enter Marks'!AP92</f>
        <v>0</v>
      </c>
      <c r="Y92" s="58">
        <f t="shared" si="14"/>
        <v>0</v>
      </c>
      <c r="Z92" s="59">
        <f>'Enter Marks'!AV92</f>
        <v>0</v>
      </c>
      <c r="AA92" s="59">
        <f>'Enter Marks'!AX92</f>
        <v>0</v>
      </c>
      <c r="AB92" s="59">
        <f>'Enter Marks'!AY92</f>
        <v>0</v>
      </c>
      <c r="AC92" s="58">
        <f t="shared" si="15"/>
        <v>0</v>
      </c>
      <c r="AD92" s="135">
        <f t="shared" si="16"/>
        <v>0</v>
      </c>
      <c r="AE92" s="63">
        <f t="shared" si="17"/>
        <v>0</v>
      </c>
      <c r="AF92" s="64" t="str">
        <f t="shared" si="18"/>
        <v>***</v>
      </c>
      <c r="AG92" s="65" t="str">
        <f t="shared" si="19"/>
        <v>NA</v>
      </c>
      <c r="AH92" s="28">
        <f>'Enter Marks'!BA92</f>
        <v>0</v>
      </c>
      <c r="AI92" s="28" t="str">
        <f t="shared" si="20"/>
        <v>D</v>
      </c>
      <c r="AJ92" s="28">
        <f>'Enter Marks'!BC92</f>
        <v>0</v>
      </c>
      <c r="AK92" s="28">
        <f>'Enter Marks'!BD92</f>
        <v>0</v>
      </c>
    </row>
    <row r="93" spans="1:37" ht="15.75">
      <c r="A93" s="59">
        <f>Table4[[#This Row],[1]]</f>
        <v>89</v>
      </c>
      <c r="B93" s="59">
        <f>Table4[[#This Row],[OBC]]</f>
        <v>0</v>
      </c>
      <c r="C93" s="59">
        <f>Table4[[#This Row],[Boy]]</f>
        <v>0</v>
      </c>
      <c r="D93" s="59">
        <f>Table4[[#This Row],[901]]</f>
        <v>0</v>
      </c>
      <c r="E93" s="59">
        <f>Table4[[#This Row],[532]]</f>
        <v>0</v>
      </c>
      <c r="F93" s="59">
        <f>Table4[[#This Row],[13-05-2005]]</f>
        <v>0</v>
      </c>
      <c r="G93" s="59">
        <f>Table4[[#This Row],[AMARCHAND]]</f>
        <v>0</v>
      </c>
      <c r="H93" s="59">
        <f>Table4[[#This Row],[KISHANA RAM KUMAWAT]]</f>
        <v>0</v>
      </c>
      <c r="I93" s="60">
        <f>Table4[[#This Row],[RADHA DEVI]]</f>
        <v>0</v>
      </c>
      <c r="J93" s="61">
        <f>Table4[[#This Row],[Column6]]</f>
        <v>0</v>
      </c>
      <c r="K93" s="59">
        <f>Table4[[#This Row],[Column7]]</f>
        <v>0</v>
      </c>
      <c r="L93" s="59">
        <f>Table4[[#This Row],[Column8]]</f>
        <v>0</v>
      </c>
      <c r="M93" s="58">
        <f t="shared" si="11"/>
        <v>0</v>
      </c>
      <c r="N93" s="61">
        <f>Table4[[#This Row],[Column9]]</f>
        <v>0</v>
      </c>
      <c r="O93" s="62">
        <f>Table4[[#This Row],[Column10]]</f>
        <v>0</v>
      </c>
      <c r="P93" s="62">
        <f>Table4[[#This Row],[Column11]]</f>
        <v>0</v>
      </c>
      <c r="Q93" s="58">
        <f t="shared" si="12"/>
        <v>0</v>
      </c>
      <c r="R93" s="61">
        <f>'Enter Marks'!AD93</f>
        <v>0</v>
      </c>
      <c r="S93" s="62">
        <f>'Enter Marks'!AF93</f>
        <v>0</v>
      </c>
      <c r="T93" s="62">
        <f>'Enter Marks'!AG93</f>
        <v>0</v>
      </c>
      <c r="U93" s="58">
        <f t="shared" si="13"/>
        <v>0</v>
      </c>
      <c r="V93" s="59">
        <f>'Enter Marks'!AM93</f>
        <v>0</v>
      </c>
      <c r="W93" s="59">
        <f>'Enter Marks'!AO93</f>
        <v>0</v>
      </c>
      <c r="X93" s="59">
        <f>'Enter Marks'!AP93</f>
        <v>0</v>
      </c>
      <c r="Y93" s="58">
        <f t="shared" si="14"/>
        <v>0</v>
      </c>
      <c r="Z93" s="59">
        <f>'Enter Marks'!AV93</f>
        <v>0</v>
      </c>
      <c r="AA93" s="59">
        <f>'Enter Marks'!AX93</f>
        <v>0</v>
      </c>
      <c r="AB93" s="59">
        <f>'Enter Marks'!AY93</f>
        <v>0</v>
      </c>
      <c r="AC93" s="58">
        <f t="shared" si="15"/>
        <v>0</v>
      </c>
      <c r="AD93" s="135">
        <f t="shared" si="16"/>
        <v>0</v>
      </c>
      <c r="AE93" s="63">
        <f t="shared" si="17"/>
        <v>0</v>
      </c>
      <c r="AF93" s="64" t="str">
        <f t="shared" si="18"/>
        <v>***</v>
      </c>
      <c r="AG93" s="65" t="str">
        <f t="shared" si="19"/>
        <v>NA</v>
      </c>
      <c r="AH93" s="28">
        <f>'Enter Marks'!BA93</f>
        <v>0</v>
      </c>
      <c r="AI93" s="28" t="str">
        <f t="shared" si="20"/>
        <v>D</v>
      </c>
      <c r="AJ93" s="28">
        <f>'Enter Marks'!BC93</f>
        <v>0</v>
      </c>
      <c r="AK93" s="28">
        <f>'Enter Marks'!BD93</f>
        <v>0</v>
      </c>
    </row>
    <row r="94" spans="1:37" ht="15.75">
      <c r="A94" s="59">
        <f>Table4[[#This Row],[1]]</f>
        <v>90</v>
      </c>
      <c r="B94" s="59">
        <f>Table4[[#This Row],[OBC]]</f>
        <v>0</v>
      </c>
      <c r="C94" s="59">
        <f>Table4[[#This Row],[Boy]]</f>
        <v>0</v>
      </c>
      <c r="D94" s="59">
        <f>Table4[[#This Row],[901]]</f>
        <v>0</v>
      </c>
      <c r="E94" s="59">
        <f>Table4[[#This Row],[532]]</f>
        <v>0</v>
      </c>
      <c r="F94" s="59">
        <f>Table4[[#This Row],[13-05-2005]]</f>
        <v>0</v>
      </c>
      <c r="G94" s="59">
        <f>Table4[[#This Row],[AMARCHAND]]</f>
        <v>0</v>
      </c>
      <c r="H94" s="59">
        <f>Table4[[#This Row],[KISHANA RAM KUMAWAT]]</f>
        <v>0</v>
      </c>
      <c r="I94" s="60">
        <f>Table4[[#This Row],[RADHA DEVI]]</f>
        <v>0</v>
      </c>
      <c r="J94" s="61">
        <f>Table4[[#This Row],[Column6]]</f>
        <v>0</v>
      </c>
      <c r="K94" s="59">
        <f>Table4[[#This Row],[Column7]]</f>
        <v>0</v>
      </c>
      <c r="L94" s="59">
        <f>Table4[[#This Row],[Column8]]</f>
        <v>0</v>
      </c>
      <c r="M94" s="58">
        <f t="shared" si="11"/>
        <v>0</v>
      </c>
      <c r="N94" s="61">
        <f>Table4[[#This Row],[Column9]]</f>
        <v>0</v>
      </c>
      <c r="O94" s="62">
        <f>Table4[[#This Row],[Column10]]</f>
        <v>0</v>
      </c>
      <c r="P94" s="62">
        <f>Table4[[#This Row],[Column11]]</f>
        <v>0</v>
      </c>
      <c r="Q94" s="58">
        <f t="shared" si="12"/>
        <v>0</v>
      </c>
      <c r="R94" s="61">
        <f>'Enter Marks'!AD94</f>
        <v>0</v>
      </c>
      <c r="S94" s="62">
        <f>'Enter Marks'!AF94</f>
        <v>0</v>
      </c>
      <c r="T94" s="62">
        <f>'Enter Marks'!AG94</f>
        <v>0</v>
      </c>
      <c r="U94" s="58">
        <f t="shared" si="13"/>
        <v>0</v>
      </c>
      <c r="V94" s="59">
        <f>'Enter Marks'!AM94</f>
        <v>0</v>
      </c>
      <c r="W94" s="59">
        <f>'Enter Marks'!AO94</f>
        <v>0</v>
      </c>
      <c r="X94" s="59">
        <f>'Enter Marks'!AP94</f>
        <v>0</v>
      </c>
      <c r="Y94" s="58">
        <f t="shared" si="14"/>
        <v>0</v>
      </c>
      <c r="Z94" s="59">
        <f>'Enter Marks'!AV94</f>
        <v>0</v>
      </c>
      <c r="AA94" s="59">
        <f>'Enter Marks'!AX94</f>
        <v>0</v>
      </c>
      <c r="AB94" s="59">
        <f>'Enter Marks'!AY94</f>
        <v>0</v>
      </c>
      <c r="AC94" s="58">
        <f t="shared" si="15"/>
        <v>0</v>
      </c>
      <c r="AD94" s="135">
        <f t="shared" si="16"/>
        <v>0</v>
      </c>
      <c r="AE94" s="63">
        <f t="shared" si="17"/>
        <v>0</v>
      </c>
      <c r="AF94" s="64" t="str">
        <f t="shared" si="18"/>
        <v>***</v>
      </c>
      <c r="AG94" s="65" t="str">
        <f t="shared" si="19"/>
        <v>NA</v>
      </c>
      <c r="AH94" s="28">
        <f>'Enter Marks'!BA94</f>
        <v>0</v>
      </c>
      <c r="AI94" s="28" t="str">
        <f t="shared" si="20"/>
        <v>D</v>
      </c>
      <c r="AJ94" s="28">
        <f>'Enter Marks'!BC94</f>
        <v>0</v>
      </c>
      <c r="AK94" s="28">
        <f>'Enter Marks'!BD94</f>
        <v>0</v>
      </c>
    </row>
    <row r="95" spans="1:37" ht="15.75">
      <c r="A95" s="59">
        <f>Table4[[#This Row],[1]]</f>
        <v>91</v>
      </c>
      <c r="B95" s="59">
        <f>Table4[[#This Row],[OBC]]</f>
        <v>0</v>
      </c>
      <c r="C95" s="59">
        <f>Table4[[#This Row],[Boy]]</f>
        <v>0</v>
      </c>
      <c r="D95" s="59">
        <f>Table4[[#This Row],[901]]</f>
        <v>0</v>
      </c>
      <c r="E95" s="59">
        <f>Table4[[#This Row],[532]]</f>
        <v>0</v>
      </c>
      <c r="F95" s="59">
        <f>Table4[[#This Row],[13-05-2005]]</f>
        <v>0</v>
      </c>
      <c r="G95" s="59">
        <f>Table4[[#This Row],[AMARCHAND]]</f>
        <v>0</v>
      </c>
      <c r="H95" s="59">
        <f>Table4[[#This Row],[KISHANA RAM KUMAWAT]]</f>
        <v>0</v>
      </c>
      <c r="I95" s="60">
        <f>Table4[[#This Row],[RADHA DEVI]]</f>
        <v>0</v>
      </c>
      <c r="J95" s="61">
        <f>Table4[[#This Row],[Column6]]</f>
        <v>0</v>
      </c>
      <c r="K95" s="59">
        <f>Table4[[#This Row],[Column7]]</f>
        <v>0</v>
      </c>
      <c r="L95" s="59">
        <f>Table4[[#This Row],[Column8]]</f>
        <v>0</v>
      </c>
      <c r="M95" s="58">
        <f t="shared" si="11"/>
        <v>0</v>
      </c>
      <c r="N95" s="61">
        <f>Table4[[#This Row],[Column9]]</f>
        <v>0</v>
      </c>
      <c r="O95" s="62">
        <f>Table4[[#This Row],[Column10]]</f>
        <v>0</v>
      </c>
      <c r="P95" s="62">
        <f>Table4[[#This Row],[Column11]]</f>
        <v>0</v>
      </c>
      <c r="Q95" s="58">
        <f t="shared" si="12"/>
        <v>0</v>
      </c>
      <c r="R95" s="61">
        <f>'Enter Marks'!AD95</f>
        <v>0</v>
      </c>
      <c r="S95" s="62">
        <f>'Enter Marks'!AF95</f>
        <v>0</v>
      </c>
      <c r="T95" s="62">
        <f>'Enter Marks'!AG95</f>
        <v>0</v>
      </c>
      <c r="U95" s="58">
        <f t="shared" si="13"/>
        <v>0</v>
      </c>
      <c r="V95" s="59">
        <f>'Enter Marks'!AM95</f>
        <v>0</v>
      </c>
      <c r="W95" s="59">
        <f>'Enter Marks'!AO95</f>
        <v>0</v>
      </c>
      <c r="X95" s="59">
        <f>'Enter Marks'!AP95</f>
        <v>0</v>
      </c>
      <c r="Y95" s="58">
        <f t="shared" si="14"/>
        <v>0</v>
      </c>
      <c r="Z95" s="59">
        <f>'Enter Marks'!AV95</f>
        <v>0</v>
      </c>
      <c r="AA95" s="59">
        <f>'Enter Marks'!AX95</f>
        <v>0</v>
      </c>
      <c r="AB95" s="59">
        <f>'Enter Marks'!AY95</f>
        <v>0</v>
      </c>
      <c r="AC95" s="58">
        <f t="shared" si="15"/>
        <v>0</v>
      </c>
      <c r="AD95" s="135">
        <f t="shared" si="16"/>
        <v>0</v>
      </c>
      <c r="AE95" s="63">
        <f t="shared" si="17"/>
        <v>0</v>
      </c>
      <c r="AF95" s="64" t="str">
        <f t="shared" si="18"/>
        <v>***</v>
      </c>
      <c r="AG95" s="65" t="str">
        <f t="shared" si="19"/>
        <v>NA</v>
      </c>
      <c r="AH95" s="28">
        <f>'Enter Marks'!BA95</f>
        <v>0</v>
      </c>
      <c r="AI95" s="28" t="str">
        <f t="shared" si="20"/>
        <v>D</v>
      </c>
      <c r="AJ95" s="28">
        <f>'Enter Marks'!BC95</f>
        <v>0</v>
      </c>
      <c r="AK95" s="28">
        <f>'Enter Marks'!BD95</f>
        <v>0</v>
      </c>
    </row>
    <row r="96" spans="1:37" ht="15.75">
      <c r="A96" s="59">
        <f>Table4[[#This Row],[1]]</f>
        <v>92</v>
      </c>
      <c r="B96" s="59">
        <f>Table4[[#This Row],[OBC]]</f>
        <v>0</v>
      </c>
      <c r="C96" s="59">
        <f>Table4[[#This Row],[Boy]]</f>
        <v>0</v>
      </c>
      <c r="D96" s="59">
        <f>Table4[[#This Row],[901]]</f>
        <v>0</v>
      </c>
      <c r="E96" s="59">
        <f>Table4[[#This Row],[532]]</f>
        <v>0</v>
      </c>
      <c r="F96" s="59">
        <f>Table4[[#This Row],[13-05-2005]]</f>
        <v>0</v>
      </c>
      <c r="G96" s="59">
        <f>Table4[[#This Row],[AMARCHAND]]</f>
        <v>0</v>
      </c>
      <c r="H96" s="59">
        <f>Table4[[#This Row],[KISHANA RAM KUMAWAT]]</f>
        <v>0</v>
      </c>
      <c r="I96" s="60">
        <f>Table4[[#This Row],[RADHA DEVI]]</f>
        <v>0</v>
      </c>
      <c r="J96" s="61">
        <f>Table4[[#This Row],[Column6]]</f>
        <v>0</v>
      </c>
      <c r="K96" s="59">
        <f>Table4[[#This Row],[Column7]]</f>
        <v>0</v>
      </c>
      <c r="L96" s="59">
        <f>Table4[[#This Row],[Column8]]</f>
        <v>0</v>
      </c>
      <c r="M96" s="58">
        <f t="shared" si="11"/>
        <v>0</v>
      </c>
      <c r="N96" s="61">
        <f>Table4[[#This Row],[Column9]]</f>
        <v>0</v>
      </c>
      <c r="O96" s="62">
        <f>Table4[[#This Row],[Column10]]</f>
        <v>0</v>
      </c>
      <c r="P96" s="62">
        <f>Table4[[#This Row],[Column11]]</f>
        <v>0</v>
      </c>
      <c r="Q96" s="58">
        <f t="shared" si="12"/>
        <v>0</v>
      </c>
      <c r="R96" s="61">
        <f>'Enter Marks'!AD96</f>
        <v>0</v>
      </c>
      <c r="S96" s="62">
        <f>'Enter Marks'!AF96</f>
        <v>0</v>
      </c>
      <c r="T96" s="62">
        <f>'Enter Marks'!AG96</f>
        <v>0</v>
      </c>
      <c r="U96" s="58">
        <f t="shared" si="13"/>
        <v>0</v>
      </c>
      <c r="V96" s="59">
        <f>'Enter Marks'!AM96</f>
        <v>0</v>
      </c>
      <c r="W96" s="59">
        <f>'Enter Marks'!AO96</f>
        <v>0</v>
      </c>
      <c r="X96" s="59">
        <f>'Enter Marks'!AP96</f>
        <v>0</v>
      </c>
      <c r="Y96" s="58">
        <f t="shared" si="14"/>
        <v>0</v>
      </c>
      <c r="Z96" s="59">
        <f>'Enter Marks'!AV96</f>
        <v>0</v>
      </c>
      <c r="AA96" s="59">
        <f>'Enter Marks'!AX96</f>
        <v>0</v>
      </c>
      <c r="AB96" s="59">
        <f>'Enter Marks'!AY96</f>
        <v>0</v>
      </c>
      <c r="AC96" s="58">
        <f t="shared" si="15"/>
        <v>0</v>
      </c>
      <c r="AD96" s="135">
        <f t="shared" si="16"/>
        <v>0</v>
      </c>
      <c r="AE96" s="63">
        <f t="shared" si="17"/>
        <v>0</v>
      </c>
      <c r="AF96" s="64" t="str">
        <f t="shared" si="18"/>
        <v>***</v>
      </c>
      <c r="AG96" s="65" t="str">
        <f t="shared" si="19"/>
        <v>NA</v>
      </c>
      <c r="AH96" s="28">
        <f>'Enter Marks'!BA96</f>
        <v>0</v>
      </c>
      <c r="AI96" s="28" t="str">
        <f t="shared" si="20"/>
        <v>D</v>
      </c>
      <c r="AJ96" s="28">
        <f>'Enter Marks'!BC96</f>
        <v>0</v>
      </c>
      <c r="AK96" s="28">
        <f>'Enter Marks'!BD96</f>
        <v>0</v>
      </c>
    </row>
    <row r="97" spans="1:37" ht="15.75">
      <c r="A97" s="59">
        <f>Table4[[#This Row],[1]]</f>
        <v>93</v>
      </c>
      <c r="B97" s="59">
        <f>Table4[[#This Row],[OBC]]</f>
        <v>0</v>
      </c>
      <c r="C97" s="59">
        <f>Table4[[#This Row],[Boy]]</f>
        <v>0</v>
      </c>
      <c r="D97" s="59">
        <f>Table4[[#This Row],[901]]</f>
        <v>0</v>
      </c>
      <c r="E97" s="59">
        <f>Table4[[#This Row],[532]]</f>
        <v>0</v>
      </c>
      <c r="F97" s="59">
        <f>Table4[[#This Row],[13-05-2005]]</f>
        <v>0</v>
      </c>
      <c r="G97" s="59">
        <f>Table4[[#This Row],[AMARCHAND]]</f>
        <v>0</v>
      </c>
      <c r="H97" s="59">
        <f>Table4[[#This Row],[KISHANA RAM KUMAWAT]]</f>
        <v>0</v>
      </c>
      <c r="I97" s="60">
        <f>Table4[[#This Row],[RADHA DEVI]]</f>
        <v>0</v>
      </c>
      <c r="J97" s="61">
        <f>Table4[[#This Row],[Column6]]</f>
        <v>0</v>
      </c>
      <c r="K97" s="59">
        <f>Table4[[#This Row],[Column7]]</f>
        <v>0</v>
      </c>
      <c r="L97" s="59">
        <f>Table4[[#This Row],[Column8]]</f>
        <v>0</v>
      </c>
      <c r="M97" s="58">
        <f t="shared" si="11"/>
        <v>0</v>
      </c>
      <c r="N97" s="61">
        <f>Table4[[#This Row],[Column9]]</f>
        <v>0</v>
      </c>
      <c r="O97" s="62">
        <f>Table4[[#This Row],[Column10]]</f>
        <v>0</v>
      </c>
      <c r="P97" s="62">
        <f>Table4[[#This Row],[Column11]]</f>
        <v>0</v>
      </c>
      <c r="Q97" s="58">
        <f t="shared" si="12"/>
        <v>0</v>
      </c>
      <c r="R97" s="61">
        <f>'Enter Marks'!AD97</f>
        <v>0</v>
      </c>
      <c r="S97" s="62">
        <f>'Enter Marks'!AF97</f>
        <v>0</v>
      </c>
      <c r="T97" s="62">
        <f>'Enter Marks'!AG97</f>
        <v>0</v>
      </c>
      <c r="U97" s="58">
        <f t="shared" si="13"/>
        <v>0</v>
      </c>
      <c r="V97" s="59">
        <f>'Enter Marks'!AM97</f>
        <v>0</v>
      </c>
      <c r="W97" s="59">
        <f>'Enter Marks'!AO97</f>
        <v>0</v>
      </c>
      <c r="X97" s="59">
        <f>'Enter Marks'!AP97</f>
        <v>0</v>
      </c>
      <c r="Y97" s="58">
        <f t="shared" si="14"/>
        <v>0</v>
      </c>
      <c r="Z97" s="59">
        <f>'Enter Marks'!AV97</f>
        <v>0</v>
      </c>
      <c r="AA97" s="59">
        <f>'Enter Marks'!AX97</f>
        <v>0</v>
      </c>
      <c r="AB97" s="59">
        <f>'Enter Marks'!AY97</f>
        <v>0</v>
      </c>
      <c r="AC97" s="58">
        <f t="shared" si="15"/>
        <v>0</v>
      </c>
      <c r="AD97" s="135">
        <f t="shared" si="16"/>
        <v>0</v>
      </c>
      <c r="AE97" s="63">
        <f t="shared" si="17"/>
        <v>0</v>
      </c>
      <c r="AF97" s="64" t="str">
        <f t="shared" si="18"/>
        <v>***</v>
      </c>
      <c r="AG97" s="65" t="str">
        <f t="shared" si="19"/>
        <v>NA</v>
      </c>
      <c r="AH97" s="28">
        <f>'Enter Marks'!BA97</f>
        <v>0</v>
      </c>
      <c r="AI97" s="28" t="str">
        <f t="shared" si="20"/>
        <v>D</v>
      </c>
      <c r="AJ97" s="28">
        <f>'Enter Marks'!BC97</f>
        <v>0</v>
      </c>
      <c r="AK97" s="28">
        <f>'Enter Marks'!BD97</f>
        <v>0</v>
      </c>
    </row>
    <row r="98" spans="1:37" ht="15.75">
      <c r="A98" s="59">
        <f>Table4[[#This Row],[1]]</f>
        <v>94</v>
      </c>
      <c r="B98" s="59">
        <f>Table4[[#This Row],[OBC]]</f>
        <v>0</v>
      </c>
      <c r="C98" s="59">
        <f>Table4[[#This Row],[Boy]]</f>
        <v>0</v>
      </c>
      <c r="D98" s="59">
        <f>Table4[[#This Row],[901]]</f>
        <v>0</v>
      </c>
      <c r="E98" s="59">
        <f>Table4[[#This Row],[532]]</f>
        <v>0</v>
      </c>
      <c r="F98" s="59">
        <f>Table4[[#This Row],[13-05-2005]]</f>
        <v>0</v>
      </c>
      <c r="G98" s="59">
        <f>Table4[[#This Row],[AMARCHAND]]</f>
        <v>0</v>
      </c>
      <c r="H98" s="59">
        <f>Table4[[#This Row],[KISHANA RAM KUMAWAT]]</f>
        <v>0</v>
      </c>
      <c r="I98" s="60">
        <f>Table4[[#This Row],[RADHA DEVI]]</f>
        <v>0</v>
      </c>
      <c r="J98" s="61">
        <f>Table4[[#This Row],[Column6]]</f>
        <v>0</v>
      </c>
      <c r="K98" s="59">
        <f>Table4[[#This Row],[Column7]]</f>
        <v>0</v>
      </c>
      <c r="L98" s="59">
        <f>Table4[[#This Row],[Column8]]</f>
        <v>0</v>
      </c>
      <c r="M98" s="58">
        <f t="shared" si="11"/>
        <v>0</v>
      </c>
      <c r="N98" s="61">
        <f>Table4[[#This Row],[Column9]]</f>
        <v>0</v>
      </c>
      <c r="O98" s="62">
        <f>Table4[[#This Row],[Column10]]</f>
        <v>0</v>
      </c>
      <c r="P98" s="62">
        <f>Table4[[#This Row],[Column11]]</f>
        <v>0</v>
      </c>
      <c r="Q98" s="58">
        <f t="shared" si="12"/>
        <v>0</v>
      </c>
      <c r="R98" s="61">
        <f>'Enter Marks'!AD98</f>
        <v>0</v>
      </c>
      <c r="S98" s="62">
        <f>'Enter Marks'!AF98</f>
        <v>0</v>
      </c>
      <c r="T98" s="62">
        <f>'Enter Marks'!AG98</f>
        <v>0</v>
      </c>
      <c r="U98" s="58">
        <f t="shared" si="13"/>
        <v>0</v>
      </c>
      <c r="V98" s="59">
        <f>'Enter Marks'!AM98</f>
        <v>0</v>
      </c>
      <c r="W98" s="59">
        <f>'Enter Marks'!AO98</f>
        <v>0</v>
      </c>
      <c r="X98" s="59">
        <f>'Enter Marks'!AP98</f>
        <v>0</v>
      </c>
      <c r="Y98" s="58">
        <f t="shared" si="14"/>
        <v>0</v>
      </c>
      <c r="Z98" s="59">
        <f>'Enter Marks'!AV98</f>
        <v>0</v>
      </c>
      <c r="AA98" s="59">
        <f>'Enter Marks'!AX98</f>
        <v>0</v>
      </c>
      <c r="AB98" s="59">
        <f>'Enter Marks'!AY98</f>
        <v>0</v>
      </c>
      <c r="AC98" s="58">
        <f t="shared" si="15"/>
        <v>0</v>
      </c>
      <c r="AD98" s="135">
        <f t="shared" si="16"/>
        <v>0</v>
      </c>
      <c r="AE98" s="63">
        <f t="shared" si="17"/>
        <v>0</v>
      </c>
      <c r="AF98" s="64" t="str">
        <f t="shared" si="18"/>
        <v>***</v>
      </c>
      <c r="AG98" s="65" t="str">
        <f t="shared" si="19"/>
        <v>NA</v>
      </c>
      <c r="AH98" s="28">
        <f>'Enter Marks'!BA98</f>
        <v>0</v>
      </c>
      <c r="AI98" s="28" t="str">
        <f t="shared" si="20"/>
        <v>D</v>
      </c>
      <c r="AJ98" s="28">
        <f>'Enter Marks'!BC98</f>
        <v>0</v>
      </c>
      <c r="AK98" s="28">
        <f>'Enter Marks'!BD98</f>
        <v>0</v>
      </c>
    </row>
    <row r="99" spans="1:37" ht="15.75">
      <c r="A99" s="59">
        <f>Table4[[#This Row],[1]]</f>
        <v>95</v>
      </c>
      <c r="B99" s="59">
        <f>Table4[[#This Row],[OBC]]</f>
        <v>0</v>
      </c>
      <c r="C99" s="59">
        <f>Table4[[#This Row],[Boy]]</f>
        <v>0</v>
      </c>
      <c r="D99" s="59">
        <f>Table4[[#This Row],[901]]</f>
        <v>0</v>
      </c>
      <c r="E99" s="59">
        <f>Table4[[#This Row],[532]]</f>
        <v>0</v>
      </c>
      <c r="F99" s="59">
        <f>Table4[[#This Row],[13-05-2005]]</f>
        <v>0</v>
      </c>
      <c r="G99" s="59">
        <f>Table4[[#This Row],[AMARCHAND]]</f>
        <v>0</v>
      </c>
      <c r="H99" s="59">
        <f>Table4[[#This Row],[KISHANA RAM KUMAWAT]]</f>
        <v>0</v>
      </c>
      <c r="I99" s="60">
        <f>Table4[[#This Row],[RADHA DEVI]]</f>
        <v>0</v>
      </c>
      <c r="J99" s="61">
        <f>Table4[[#This Row],[Column6]]</f>
        <v>0</v>
      </c>
      <c r="K99" s="59">
        <f>Table4[[#This Row],[Column7]]</f>
        <v>0</v>
      </c>
      <c r="L99" s="59">
        <f>Table4[[#This Row],[Column8]]</f>
        <v>0</v>
      </c>
      <c r="M99" s="58">
        <f t="shared" si="11"/>
        <v>0</v>
      </c>
      <c r="N99" s="61">
        <f>Table4[[#This Row],[Column9]]</f>
        <v>0</v>
      </c>
      <c r="O99" s="62">
        <f>Table4[[#This Row],[Column10]]</f>
        <v>0</v>
      </c>
      <c r="P99" s="62">
        <f>Table4[[#This Row],[Column11]]</f>
        <v>0</v>
      </c>
      <c r="Q99" s="58">
        <f t="shared" si="12"/>
        <v>0</v>
      </c>
      <c r="R99" s="61">
        <f>'Enter Marks'!AD99</f>
        <v>0</v>
      </c>
      <c r="S99" s="62">
        <f>'Enter Marks'!AF99</f>
        <v>0</v>
      </c>
      <c r="T99" s="62">
        <f>'Enter Marks'!AG99</f>
        <v>0</v>
      </c>
      <c r="U99" s="58">
        <f t="shared" si="13"/>
        <v>0</v>
      </c>
      <c r="V99" s="59">
        <f>'Enter Marks'!AM99</f>
        <v>0</v>
      </c>
      <c r="W99" s="59">
        <f>'Enter Marks'!AO99</f>
        <v>0</v>
      </c>
      <c r="X99" s="59">
        <f>'Enter Marks'!AP99</f>
        <v>0</v>
      </c>
      <c r="Y99" s="58">
        <f t="shared" si="14"/>
        <v>0</v>
      </c>
      <c r="Z99" s="59">
        <f>'Enter Marks'!AV99</f>
        <v>0</v>
      </c>
      <c r="AA99" s="59">
        <f>'Enter Marks'!AX99</f>
        <v>0</v>
      </c>
      <c r="AB99" s="59">
        <f>'Enter Marks'!AY99</f>
        <v>0</v>
      </c>
      <c r="AC99" s="58">
        <f t="shared" si="15"/>
        <v>0</v>
      </c>
      <c r="AD99" s="135">
        <f t="shared" si="16"/>
        <v>0</v>
      </c>
      <c r="AE99" s="63">
        <f t="shared" si="17"/>
        <v>0</v>
      </c>
      <c r="AF99" s="64" t="str">
        <f t="shared" si="18"/>
        <v>***</v>
      </c>
      <c r="AG99" s="65" t="str">
        <f t="shared" si="19"/>
        <v>NA</v>
      </c>
      <c r="AH99" s="28">
        <f>'Enter Marks'!BA99</f>
        <v>0</v>
      </c>
      <c r="AI99" s="28" t="str">
        <f t="shared" si="20"/>
        <v>D</v>
      </c>
      <c r="AJ99" s="28">
        <f>'Enter Marks'!BC99</f>
        <v>0</v>
      </c>
      <c r="AK99" s="28">
        <f>'Enter Marks'!BD99</f>
        <v>0</v>
      </c>
    </row>
    <row r="100" spans="1:37" ht="15.75">
      <c r="A100" s="59">
        <f>Table4[[#This Row],[1]]</f>
        <v>96</v>
      </c>
      <c r="B100" s="59">
        <f>Table4[[#This Row],[OBC]]</f>
        <v>0</v>
      </c>
      <c r="C100" s="59">
        <f>Table4[[#This Row],[Boy]]</f>
        <v>0</v>
      </c>
      <c r="D100" s="59">
        <f>Table4[[#This Row],[901]]</f>
        <v>0</v>
      </c>
      <c r="E100" s="59">
        <f>Table4[[#This Row],[532]]</f>
        <v>0</v>
      </c>
      <c r="F100" s="59">
        <f>Table4[[#This Row],[13-05-2005]]</f>
        <v>0</v>
      </c>
      <c r="G100" s="59">
        <f>Table4[[#This Row],[AMARCHAND]]</f>
        <v>0</v>
      </c>
      <c r="H100" s="59">
        <f>Table4[[#This Row],[KISHANA RAM KUMAWAT]]</f>
        <v>0</v>
      </c>
      <c r="I100" s="60">
        <f>Table4[[#This Row],[RADHA DEVI]]</f>
        <v>0</v>
      </c>
      <c r="J100" s="61">
        <f>Table4[[#This Row],[Column6]]</f>
        <v>0</v>
      </c>
      <c r="K100" s="59">
        <f>Table4[[#This Row],[Column7]]</f>
        <v>0</v>
      </c>
      <c r="L100" s="59">
        <f>Table4[[#This Row],[Column8]]</f>
        <v>0</v>
      </c>
      <c r="M100" s="58">
        <f t="shared" si="11"/>
        <v>0</v>
      </c>
      <c r="N100" s="61">
        <f>Table4[[#This Row],[Column9]]</f>
        <v>0</v>
      </c>
      <c r="O100" s="62">
        <f>Table4[[#This Row],[Column10]]</f>
        <v>0</v>
      </c>
      <c r="P100" s="62">
        <f>Table4[[#This Row],[Column11]]</f>
        <v>0</v>
      </c>
      <c r="Q100" s="58">
        <f t="shared" si="12"/>
        <v>0</v>
      </c>
      <c r="R100" s="61">
        <f>'Enter Marks'!AD100</f>
        <v>0</v>
      </c>
      <c r="S100" s="62">
        <f>'Enter Marks'!AF100</f>
        <v>0</v>
      </c>
      <c r="T100" s="62">
        <f>'Enter Marks'!AG100</f>
        <v>0</v>
      </c>
      <c r="U100" s="58">
        <f t="shared" si="13"/>
        <v>0</v>
      </c>
      <c r="V100" s="59">
        <f>'Enter Marks'!AM100</f>
        <v>0</v>
      </c>
      <c r="W100" s="59">
        <f>'Enter Marks'!AO100</f>
        <v>0</v>
      </c>
      <c r="X100" s="59">
        <f>'Enter Marks'!AP100</f>
        <v>0</v>
      </c>
      <c r="Y100" s="58">
        <f t="shared" si="14"/>
        <v>0</v>
      </c>
      <c r="Z100" s="59">
        <f>'Enter Marks'!AV100</f>
        <v>0</v>
      </c>
      <c r="AA100" s="59">
        <f>'Enter Marks'!AX100</f>
        <v>0</v>
      </c>
      <c r="AB100" s="59">
        <f>'Enter Marks'!AY100</f>
        <v>0</v>
      </c>
      <c r="AC100" s="58">
        <f t="shared" si="15"/>
        <v>0</v>
      </c>
      <c r="AD100" s="135">
        <f t="shared" si="16"/>
        <v>0</v>
      </c>
      <c r="AE100" s="63">
        <f t="shared" si="17"/>
        <v>0</v>
      </c>
      <c r="AF100" s="64" t="str">
        <f t="shared" si="18"/>
        <v>***</v>
      </c>
      <c r="AG100" s="65" t="str">
        <f t="shared" si="19"/>
        <v>NA</v>
      </c>
      <c r="AH100" s="28">
        <f>'Enter Marks'!BA100</f>
        <v>0</v>
      </c>
      <c r="AI100" s="28" t="str">
        <f t="shared" si="20"/>
        <v>D</v>
      </c>
      <c r="AJ100" s="28">
        <f>'Enter Marks'!BC100</f>
        <v>0</v>
      </c>
      <c r="AK100" s="28">
        <f>'Enter Marks'!BD100</f>
        <v>0</v>
      </c>
    </row>
    <row r="101" spans="1:37" ht="15.75">
      <c r="A101" s="59">
        <f>Table4[[#This Row],[1]]</f>
        <v>97</v>
      </c>
      <c r="B101" s="59">
        <f>Table4[[#This Row],[OBC]]</f>
        <v>0</v>
      </c>
      <c r="C101" s="59">
        <f>Table4[[#This Row],[Boy]]</f>
        <v>0</v>
      </c>
      <c r="D101" s="59">
        <f>Table4[[#This Row],[901]]</f>
        <v>0</v>
      </c>
      <c r="E101" s="59">
        <f>Table4[[#This Row],[532]]</f>
        <v>0</v>
      </c>
      <c r="F101" s="59">
        <f>Table4[[#This Row],[13-05-2005]]</f>
        <v>0</v>
      </c>
      <c r="G101" s="59">
        <f>Table4[[#This Row],[AMARCHAND]]</f>
        <v>0</v>
      </c>
      <c r="H101" s="59">
        <f>Table4[[#This Row],[KISHANA RAM KUMAWAT]]</f>
        <v>0</v>
      </c>
      <c r="I101" s="60">
        <f>Table4[[#This Row],[RADHA DEVI]]</f>
        <v>0</v>
      </c>
      <c r="J101" s="61">
        <f>Table4[[#This Row],[Column6]]</f>
        <v>0</v>
      </c>
      <c r="K101" s="59">
        <f>Table4[[#This Row],[Column7]]</f>
        <v>0</v>
      </c>
      <c r="L101" s="59">
        <f>Table4[[#This Row],[Column8]]</f>
        <v>0</v>
      </c>
      <c r="M101" s="58">
        <f t="shared" si="11"/>
        <v>0</v>
      </c>
      <c r="N101" s="61">
        <f>Table4[[#This Row],[Column9]]</f>
        <v>0</v>
      </c>
      <c r="O101" s="62">
        <f>Table4[[#This Row],[Column10]]</f>
        <v>0</v>
      </c>
      <c r="P101" s="62">
        <f>Table4[[#This Row],[Column11]]</f>
        <v>0</v>
      </c>
      <c r="Q101" s="58">
        <f t="shared" si="12"/>
        <v>0</v>
      </c>
      <c r="R101" s="61">
        <f>'Enter Marks'!AD101</f>
        <v>0</v>
      </c>
      <c r="S101" s="62">
        <f>'Enter Marks'!AF101</f>
        <v>0</v>
      </c>
      <c r="T101" s="62">
        <f>'Enter Marks'!AG101</f>
        <v>0</v>
      </c>
      <c r="U101" s="58">
        <f t="shared" si="13"/>
        <v>0</v>
      </c>
      <c r="V101" s="59">
        <f>'Enter Marks'!AM101</f>
        <v>0</v>
      </c>
      <c r="W101" s="59">
        <f>'Enter Marks'!AO101</f>
        <v>0</v>
      </c>
      <c r="X101" s="59">
        <f>'Enter Marks'!AP101</f>
        <v>0</v>
      </c>
      <c r="Y101" s="58">
        <f t="shared" si="14"/>
        <v>0</v>
      </c>
      <c r="Z101" s="59">
        <f>'Enter Marks'!AV101</f>
        <v>0</v>
      </c>
      <c r="AA101" s="59">
        <f>'Enter Marks'!AX101</f>
        <v>0</v>
      </c>
      <c r="AB101" s="59">
        <f>'Enter Marks'!AY101</f>
        <v>0</v>
      </c>
      <c r="AC101" s="58">
        <f t="shared" si="15"/>
        <v>0</v>
      </c>
      <c r="AD101" s="135">
        <f t="shared" si="16"/>
        <v>0</v>
      </c>
      <c r="AE101" s="63">
        <f t="shared" si="17"/>
        <v>0</v>
      </c>
      <c r="AF101" s="64" t="str">
        <f t="shared" si="18"/>
        <v>***</v>
      </c>
      <c r="AG101" s="65" t="str">
        <f t="shared" si="19"/>
        <v>NA</v>
      </c>
      <c r="AH101" s="28">
        <f>'Enter Marks'!BA101</f>
        <v>0</v>
      </c>
      <c r="AI101" s="28" t="str">
        <f t="shared" si="20"/>
        <v>D</v>
      </c>
      <c r="AJ101" s="28">
        <f>'Enter Marks'!BC101</f>
        <v>0</v>
      </c>
      <c r="AK101" s="28">
        <f>'Enter Marks'!BD101</f>
        <v>0</v>
      </c>
    </row>
    <row r="102" spans="1:37" ht="15.75">
      <c r="A102" s="59">
        <f>Table4[[#This Row],[1]]</f>
        <v>98</v>
      </c>
      <c r="B102" s="59">
        <f>Table4[[#This Row],[OBC]]</f>
        <v>0</v>
      </c>
      <c r="C102" s="59">
        <f>Table4[[#This Row],[Boy]]</f>
        <v>0</v>
      </c>
      <c r="D102" s="59">
        <f>Table4[[#This Row],[901]]</f>
        <v>0</v>
      </c>
      <c r="E102" s="59">
        <f>Table4[[#This Row],[532]]</f>
        <v>0</v>
      </c>
      <c r="F102" s="59">
        <f>Table4[[#This Row],[13-05-2005]]</f>
        <v>0</v>
      </c>
      <c r="G102" s="59">
        <f>Table4[[#This Row],[AMARCHAND]]</f>
        <v>0</v>
      </c>
      <c r="H102" s="59">
        <f>Table4[[#This Row],[KISHANA RAM KUMAWAT]]</f>
        <v>0</v>
      </c>
      <c r="I102" s="60">
        <f>Table4[[#This Row],[RADHA DEVI]]</f>
        <v>0</v>
      </c>
      <c r="J102" s="61">
        <f>Table4[[#This Row],[Column6]]</f>
        <v>0</v>
      </c>
      <c r="K102" s="59">
        <f>Table4[[#This Row],[Column7]]</f>
        <v>0</v>
      </c>
      <c r="L102" s="59">
        <f>Table4[[#This Row],[Column8]]</f>
        <v>0</v>
      </c>
      <c r="M102" s="58">
        <f t="shared" si="11"/>
        <v>0</v>
      </c>
      <c r="N102" s="61">
        <f>Table4[[#This Row],[Column9]]</f>
        <v>0</v>
      </c>
      <c r="O102" s="62">
        <f>Table4[[#This Row],[Column10]]</f>
        <v>0</v>
      </c>
      <c r="P102" s="62">
        <f>Table4[[#This Row],[Column11]]</f>
        <v>0</v>
      </c>
      <c r="Q102" s="58">
        <f t="shared" si="12"/>
        <v>0</v>
      </c>
      <c r="R102" s="61">
        <f>'Enter Marks'!AD102</f>
        <v>0</v>
      </c>
      <c r="S102" s="62">
        <f>'Enter Marks'!AF102</f>
        <v>0</v>
      </c>
      <c r="T102" s="62">
        <f>'Enter Marks'!AG102</f>
        <v>0</v>
      </c>
      <c r="U102" s="58">
        <f t="shared" si="13"/>
        <v>0</v>
      </c>
      <c r="V102" s="59">
        <f>'Enter Marks'!AM102</f>
        <v>0</v>
      </c>
      <c r="W102" s="59">
        <f>'Enter Marks'!AO102</f>
        <v>0</v>
      </c>
      <c r="X102" s="59">
        <f>'Enter Marks'!AP102</f>
        <v>0</v>
      </c>
      <c r="Y102" s="58">
        <f t="shared" si="14"/>
        <v>0</v>
      </c>
      <c r="Z102" s="59">
        <f>'Enter Marks'!AV102</f>
        <v>0</v>
      </c>
      <c r="AA102" s="59">
        <f>'Enter Marks'!AX102</f>
        <v>0</v>
      </c>
      <c r="AB102" s="59">
        <f>'Enter Marks'!AY102</f>
        <v>0</v>
      </c>
      <c r="AC102" s="58">
        <f t="shared" si="15"/>
        <v>0</v>
      </c>
      <c r="AD102" s="135">
        <f t="shared" si="16"/>
        <v>0</v>
      </c>
      <c r="AE102" s="63">
        <f t="shared" si="17"/>
        <v>0</v>
      </c>
      <c r="AF102" s="64" t="str">
        <f t="shared" si="18"/>
        <v>***</v>
      </c>
      <c r="AG102" s="65" t="str">
        <f t="shared" si="19"/>
        <v>NA</v>
      </c>
      <c r="AH102" s="28">
        <f>'Enter Marks'!BA102</f>
        <v>0</v>
      </c>
      <c r="AI102" s="28" t="str">
        <f t="shared" si="20"/>
        <v>D</v>
      </c>
      <c r="AJ102" s="28">
        <f>'Enter Marks'!BC102</f>
        <v>0</v>
      </c>
      <c r="AK102" s="28">
        <f>'Enter Marks'!BD102</f>
        <v>0</v>
      </c>
    </row>
    <row r="103" spans="1:37" ht="15.75">
      <c r="A103" s="59">
        <f>Table4[[#This Row],[1]]</f>
        <v>99</v>
      </c>
      <c r="B103" s="59">
        <f>Table4[[#This Row],[OBC]]</f>
        <v>0</v>
      </c>
      <c r="C103" s="59">
        <f>Table4[[#This Row],[Boy]]</f>
        <v>0</v>
      </c>
      <c r="D103" s="59">
        <f>Table4[[#This Row],[901]]</f>
        <v>0</v>
      </c>
      <c r="E103" s="59">
        <f>Table4[[#This Row],[532]]</f>
        <v>0</v>
      </c>
      <c r="F103" s="59">
        <f>Table4[[#This Row],[13-05-2005]]</f>
        <v>0</v>
      </c>
      <c r="G103" s="59">
        <f>Table4[[#This Row],[AMARCHAND]]</f>
        <v>0</v>
      </c>
      <c r="H103" s="59">
        <f>Table4[[#This Row],[KISHANA RAM KUMAWAT]]</f>
        <v>0</v>
      </c>
      <c r="I103" s="60">
        <f>Table4[[#This Row],[RADHA DEVI]]</f>
        <v>0</v>
      </c>
      <c r="J103" s="61">
        <f>Table4[[#This Row],[Column6]]</f>
        <v>0</v>
      </c>
      <c r="K103" s="59">
        <f>Table4[[#This Row],[Column7]]</f>
        <v>0</v>
      </c>
      <c r="L103" s="59">
        <f>Table4[[#This Row],[Column8]]</f>
        <v>0</v>
      </c>
      <c r="M103" s="58">
        <f t="shared" si="11"/>
        <v>0</v>
      </c>
      <c r="N103" s="61">
        <f>Table4[[#This Row],[Column9]]</f>
        <v>0</v>
      </c>
      <c r="O103" s="62">
        <f>Table4[[#This Row],[Column10]]</f>
        <v>0</v>
      </c>
      <c r="P103" s="62">
        <f>Table4[[#This Row],[Column11]]</f>
        <v>0</v>
      </c>
      <c r="Q103" s="58">
        <f t="shared" si="12"/>
        <v>0</v>
      </c>
      <c r="R103" s="61">
        <f>'Enter Marks'!AD103</f>
        <v>0</v>
      </c>
      <c r="S103" s="62">
        <f>'Enter Marks'!AF103</f>
        <v>0</v>
      </c>
      <c r="T103" s="62">
        <f>'Enter Marks'!AG103</f>
        <v>0</v>
      </c>
      <c r="U103" s="58">
        <f t="shared" si="13"/>
        <v>0</v>
      </c>
      <c r="V103" s="59">
        <f>'Enter Marks'!AM103</f>
        <v>0</v>
      </c>
      <c r="W103" s="59">
        <f>'Enter Marks'!AO103</f>
        <v>0</v>
      </c>
      <c r="X103" s="59">
        <f>'Enter Marks'!AP103</f>
        <v>0</v>
      </c>
      <c r="Y103" s="58">
        <f t="shared" si="14"/>
        <v>0</v>
      </c>
      <c r="Z103" s="59">
        <f>'Enter Marks'!AV103</f>
        <v>0</v>
      </c>
      <c r="AA103" s="59">
        <f>'Enter Marks'!AX103</f>
        <v>0</v>
      </c>
      <c r="AB103" s="59">
        <f>'Enter Marks'!AY103</f>
        <v>0</v>
      </c>
      <c r="AC103" s="58">
        <f t="shared" si="15"/>
        <v>0</v>
      </c>
      <c r="AD103" s="135">
        <f t="shared" si="16"/>
        <v>0</v>
      </c>
      <c r="AE103" s="63">
        <f t="shared" si="17"/>
        <v>0</v>
      </c>
      <c r="AF103" s="64" t="str">
        <f t="shared" si="18"/>
        <v>***</v>
      </c>
      <c r="AG103" s="65" t="str">
        <f t="shared" si="19"/>
        <v>NA</v>
      </c>
      <c r="AH103" s="28">
        <f>'Enter Marks'!BA103</f>
        <v>0</v>
      </c>
      <c r="AI103" s="28" t="str">
        <f t="shared" si="20"/>
        <v>D</v>
      </c>
      <c r="AJ103" s="28">
        <f>'Enter Marks'!BC103</f>
        <v>0</v>
      </c>
      <c r="AK103" s="28">
        <f>'Enter Marks'!BD103</f>
        <v>0</v>
      </c>
    </row>
    <row r="104" spans="1:37" ht="15.75">
      <c r="A104" s="59">
        <f>Table4[[#This Row],[1]]</f>
        <v>100</v>
      </c>
      <c r="B104" s="59">
        <f>Table4[[#This Row],[OBC]]</f>
        <v>0</v>
      </c>
      <c r="C104" s="59">
        <f>Table4[[#This Row],[Boy]]</f>
        <v>0</v>
      </c>
      <c r="D104" s="59">
        <f>Table4[[#This Row],[901]]</f>
        <v>0</v>
      </c>
      <c r="E104" s="59">
        <f>Table4[[#This Row],[532]]</f>
        <v>0</v>
      </c>
      <c r="F104" s="59">
        <f>Table4[[#This Row],[13-05-2005]]</f>
        <v>0</v>
      </c>
      <c r="G104" s="59">
        <f>Table4[[#This Row],[AMARCHAND]]</f>
        <v>0</v>
      </c>
      <c r="H104" s="59">
        <f>Table4[[#This Row],[KISHANA RAM KUMAWAT]]</f>
        <v>0</v>
      </c>
      <c r="I104" s="60">
        <f>Table4[[#This Row],[RADHA DEVI]]</f>
        <v>0</v>
      </c>
      <c r="J104" s="61">
        <f>Table4[[#This Row],[Column6]]</f>
        <v>0</v>
      </c>
      <c r="K104" s="59">
        <f>Table4[[#This Row],[Column7]]</f>
        <v>0</v>
      </c>
      <c r="L104" s="59">
        <f>Table4[[#This Row],[Column8]]</f>
        <v>0</v>
      </c>
      <c r="M104" s="58">
        <f t="shared" si="11"/>
        <v>0</v>
      </c>
      <c r="N104" s="61">
        <f>Table4[[#This Row],[Column9]]</f>
        <v>0</v>
      </c>
      <c r="O104" s="62">
        <f>Table4[[#This Row],[Column10]]</f>
        <v>0</v>
      </c>
      <c r="P104" s="62">
        <f>Table4[[#This Row],[Column11]]</f>
        <v>0</v>
      </c>
      <c r="Q104" s="58">
        <f t="shared" si="12"/>
        <v>0</v>
      </c>
      <c r="R104" s="61">
        <f>'Enter Marks'!AD104</f>
        <v>0</v>
      </c>
      <c r="S104" s="62">
        <f>'Enter Marks'!AF104</f>
        <v>0</v>
      </c>
      <c r="T104" s="62">
        <f>'Enter Marks'!AG104</f>
        <v>0</v>
      </c>
      <c r="U104" s="58">
        <f t="shared" si="13"/>
        <v>0</v>
      </c>
      <c r="V104" s="59">
        <f>'Enter Marks'!AM104</f>
        <v>0</v>
      </c>
      <c r="W104" s="59">
        <f>'Enter Marks'!AO104</f>
        <v>0</v>
      </c>
      <c r="X104" s="59">
        <f>'Enter Marks'!AP104</f>
        <v>0</v>
      </c>
      <c r="Y104" s="58">
        <f t="shared" si="14"/>
        <v>0</v>
      </c>
      <c r="Z104" s="59">
        <f>'Enter Marks'!AV104</f>
        <v>0</v>
      </c>
      <c r="AA104" s="59">
        <f>'Enter Marks'!AX104</f>
        <v>0</v>
      </c>
      <c r="AB104" s="59">
        <f>'Enter Marks'!AY104</f>
        <v>0</v>
      </c>
      <c r="AC104" s="58">
        <f t="shared" si="15"/>
        <v>0</v>
      </c>
      <c r="AD104" s="135">
        <f t="shared" si="16"/>
        <v>0</v>
      </c>
      <c r="AE104" s="63">
        <f t="shared" si="17"/>
        <v>0</v>
      </c>
      <c r="AF104" s="64" t="str">
        <f t="shared" si="18"/>
        <v>***</v>
      </c>
      <c r="AG104" s="65" t="str">
        <f t="shared" si="19"/>
        <v>NA</v>
      </c>
      <c r="AH104" s="28">
        <f>'Enter Marks'!BA104</f>
        <v>0</v>
      </c>
      <c r="AI104" s="28" t="str">
        <f t="shared" si="20"/>
        <v>D</v>
      </c>
      <c r="AJ104" s="28">
        <f>'Enter Marks'!BC104</f>
        <v>0</v>
      </c>
      <c r="AK104" s="28">
        <f>'Enter Marks'!BD104</f>
        <v>0</v>
      </c>
    </row>
    <row r="105" spans="1:37" ht="15.75">
      <c r="A105" s="59">
        <f>Table4[[#This Row],[1]]</f>
        <v>101</v>
      </c>
      <c r="B105" s="59">
        <f>Table4[[#This Row],[OBC]]</f>
        <v>0</v>
      </c>
      <c r="C105" s="59">
        <f>Table4[[#This Row],[Boy]]</f>
        <v>0</v>
      </c>
      <c r="D105" s="59">
        <f>Table4[[#This Row],[901]]</f>
        <v>0</v>
      </c>
      <c r="E105" s="59">
        <f>Table4[[#This Row],[532]]</f>
        <v>0</v>
      </c>
      <c r="F105" s="59">
        <f>Table4[[#This Row],[13-05-2005]]</f>
        <v>0</v>
      </c>
      <c r="G105" s="59">
        <f>Table4[[#This Row],[AMARCHAND]]</f>
        <v>0</v>
      </c>
      <c r="H105" s="59">
        <f>Table4[[#This Row],[KISHANA RAM KUMAWAT]]</f>
        <v>0</v>
      </c>
      <c r="I105" s="60">
        <f>Table4[[#This Row],[RADHA DEVI]]</f>
        <v>0</v>
      </c>
      <c r="J105" s="61">
        <f>Table4[[#This Row],[Column6]]</f>
        <v>0</v>
      </c>
      <c r="K105" s="59">
        <f>Table4[[#This Row],[Column7]]</f>
        <v>0</v>
      </c>
      <c r="L105" s="59">
        <f>Table4[[#This Row],[Column8]]</f>
        <v>0</v>
      </c>
      <c r="M105" s="58">
        <f t="shared" si="11"/>
        <v>0</v>
      </c>
      <c r="N105" s="61">
        <f>Table4[[#This Row],[Column9]]</f>
        <v>0</v>
      </c>
      <c r="O105" s="62">
        <f>Table4[[#This Row],[Column10]]</f>
        <v>0</v>
      </c>
      <c r="P105" s="62">
        <f>Table4[[#This Row],[Column11]]</f>
        <v>0</v>
      </c>
      <c r="Q105" s="58">
        <f t="shared" si="12"/>
        <v>0</v>
      </c>
      <c r="R105" s="61">
        <f>'Enter Marks'!AD105</f>
        <v>0</v>
      </c>
      <c r="S105" s="62">
        <f>'Enter Marks'!AF105</f>
        <v>0</v>
      </c>
      <c r="T105" s="62">
        <f>'Enter Marks'!AG105</f>
        <v>0</v>
      </c>
      <c r="U105" s="58">
        <f t="shared" si="13"/>
        <v>0</v>
      </c>
      <c r="V105" s="59">
        <f>'Enter Marks'!AM105</f>
        <v>0</v>
      </c>
      <c r="W105" s="59">
        <f>'Enter Marks'!AO105</f>
        <v>0</v>
      </c>
      <c r="X105" s="59">
        <f>'Enter Marks'!AP105</f>
        <v>0</v>
      </c>
      <c r="Y105" s="58">
        <f t="shared" si="14"/>
        <v>0</v>
      </c>
      <c r="Z105" s="59">
        <f>'Enter Marks'!AV105</f>
        <v>0</v>
      </c>
      <c r="AA105" s="59">
        <f>'Enter Marks'!AX105</f>
        <v>0</v>
      </c>
      <c r="AB105" s="59">
        <f>'Enter Marks'!AY105</f>
        <v>0</v>
      </c>
      <c r="AC105" s="58">
        <f t="shared" si="15"/>
        <v>0</v>
      </c>
      <c r="AD105" s="135">
        <f t="shared" si="16"/>
        <v>0</v>
      </c>
      <c r="AE105" s="63">
        <f t="shared" si="17"/>
        <v>0</v>
      </c>
      <c r="AF105" s="64" t="str">
        <f t="shared" si="18"/>
        <v>***</v>
      </c>
      <c r="AG105" s="65" t="str">
        <f t="shared" si="19"/>
        <v>NA</v>
      </c>
      <c r="AH105" s="28">
        <f>'Enter Marks'!BA105</f>
        <v>0</v>
      </c>
      <c r="AI105" s="28" t="str">
        <f t="shared" si="20"/>
        <v>D</v>
      </c>
      <c r="AJ105" s="28">
        <f>'Enter Marks'!BC105</f>
        <v>0</v>
      </c>
      <c r="AK105" s="28">
        <f>'Enter Marks'!BD105</f>
        <v>0</v>
      </c>
    </row>
    <row r="106" spans="1:37" ht="15.75">
      <c r="A106" s="59">
        <f>Table4[[#This Row],[1]]</f>
        <v>102</v>
      </c>
      <c r="B106" s="59">
        <f>Table4[[#This Row],[OBC]]</f>
        <v>0</v>
      </c>
      <c r="C106" s="59">
        <f>Table4[[#This Row],[Boy]]</f>
        <v>0</v>
      </c>
      <c r="D106" s="59">
        <f>Table4[[#This Row],[901]]</f>
        <v>0</v>
      </c>
      <c r="E106" s="59">
        <f>Table4[[#This Row],[532]]</f>
        <v>0</v>
      </c>
      <c r="F106" s="59">
        <f>Table4[[#This Row],[13-05-2005]]</f>
        <v>0</v>
      </c>
      <c r="G106" s="59">
        <f>Table4[[#This Row],[AMARCHAND]]</f>
        <v>0</v>
      </c>
      <c r="H106" s="59">
        <f>Table4[[#This Row],[KISHANA RAM KUMAWAT]]</f>
        <v>0</v>
      </c>
      <c r="I106" s="60">
        <f>Table4[[#This Row],[RADHA DEVI]]</f>
        <v>0</v>
      </c>
      <c r="J106" s="61">
        <f>Table4[[#This Row],[Column6]]</f>
        <v>0</v>
      </c>
      <c r="K106" s="59">
        <f>Table4[[#This Row],[Column7]]</f>
        <v>0</v>
      </c>
      <c r="L106" s="59">
        <f>Table4[[#This Row],[Column8]]</f>
        <v>0</v>
      </c>
      <c r="M106" s="58">
        <f t="shared" si="11"/>
        <v>0</v>
      </c>
      <c r="N106" s="61">
        <f>Table4[[#This Row],[Column9]]</f>
        <v>0</v>
      </c>
      <c r="O106" s="62">
        <f>Table4[[#This Row],[Column10]]</f>
        <v>0</v>
      </c>
      <c r="P106" s="62">
        <f>Table4[[#This Row],[Column11]]</f>
        <v>0</v>
      </c>
      <c r="Q106" s="58">
        <f t="shared" si="12"/>
        <v>0</v>
      </c>
      <c r="R106" s="61">
        <f>'Enter Marks'!AD106</f>
        <v>0</v>
      </c>
      <c r="S106" s="62">
        <f>'Enter Marks'!AF106</f>
        <v>0</v>
      </c>
      <c r="T106" s="62">
        <f>'Enter Marks'!AG106</f>
        <v>0</v>
      </c>
      <c r="U106" s="58">
        <f t="shared" si="13"/>
        <v>0</v>
      </c>
      <c r="V106" s="59">
        <f>'Enter Marks'!AM106</f>
        <v>0</v>
      </c>
      <c r="W106" s="59">
        <f>'Enter Marks'!AO106</f>
        <v>0</v>
      </c>
      <c r="X106" s="59">
        <f>'Enter Marks'!AP106</f>
        <v>0</v>
      </c>
      <c r="Y106" s="58">
        <f t="shared" si="14"/>
        <v>0</v>
      </c>
      <c r="Z106" s="59">
        <f>'Enter Marks'!AV106</f>
        <v>0</v>
      </c>
      <c r="AA106" s="59">
        <f>'Enter Marks'!AX106</f>
        <v>0</v>
      </c>
      <c r="AB106" s="59">
        <f>'Enter Marks'!AY106</f>
        <v>0</v>
      </c>
      <c r="AC106" s="58">
        <f t="shared" si="15"/>
        <v>0</v>
      </c>
      <c r="AD106" s="135">
        <f t="shared" si="16"/>
        <v>0</v>
      </c>
      <c r="AE106" s="63">
        <f t="shared" si="17"/>
        <v>0</v>
      </c>
      <c r="AF106" s="64" t="str">
        <f t="shared" si="18"/>
        <v>***</v>
      </c>
      <c r="AG106" s="65" t="str">
        <f t="shared" si="19"/>
        <v>NA</v>
      </c>
      <c r="AH106" s="28">
        <f>'Enter Marks'!BA106</f>
        <v>0</v>
      </c>
      <c r="AI106" s="28" t="str">
        <f t="shared" si="20"/>
        <v>D</v>
      </c>
      <c r="AJ106" s="28">
        <f>'Enter Marks'!BC106</f>
        <v>0</v>
      </c>
      <c r="AK106" s="28">
        <f>'Enter Marks'!BD106</f>
        <v>0</v>
      </c>
    </row>
    <row r="107" spans="1:37" ht="15.75">
      <c r="A107" s="59">
        <f>Table4[[#This Row],[1]]</f>
        <v>103</v>
      </c>
      <c r="B107" s="59">
        <f>Table4[[#This Row],[OBC]]</f>
        <v>0</v>
      </c>
      <c r="C107" s="59">
        <f>Table4[[#This Row],[Boy]]</f>
        <v>0</v>
      </c>
      <c r="D107" s="59">
        <f>Table4[[#This Row],[901]]</f>
        <v>0</v>
      </c>
      <c r="E107" s="59">
        <f>Table4[[#This Row],[532]]</f>
        <v>0</v>
      </c>
      <c r="F107" s="59">
        <f>Table4[[#This Row],[13-05-2005]]</f>
        <v>0</v>
      </c>
      <c r="G107" s="59">
        <f>Table4[[#This Row],[AMARCHAND]]</f>
        <v>0</v>
      </c>
      <c r="H107" s="59">
        <f>Table4[[#This Row],[KISHANA RAM KUMAWAT]]</f>
        <v>0</v>
      </c>
      <c r="I107" s="60">
        <f>Table4[[#This Row],[RADHA DEVI]]</f>
        <v>0</v>
      </c>
      <c r="J107" s="61">
        <f>Table4[[#This Row],[Column6]]</f>
        <v>0</v>
      </c>
      <c r="K107" s="59">
        <f>Table4[[#This Row],[Column7]]</f>
        <v>0</v>
      </c>
      <c r="L107" s="59">
        <f>Table4[[#This Row],[Column8]]</f>
        <v>0</v>
      </c>
      <c r="M107" s="58">
        <f t="shared" si="11"/>
        <v>0</v>
      </c>
      <c r="N107" s="61">
        <f>Table4[[#This Row],[Column9]]</f>
        <v>0</v>
      </c>
      <c r="O107" s="62">
        <f>Table4[[#This Row],[Column10]]</f>
        <v>0</v>
      </c>
      <c r="P107" s="62">
        <f>Table4[[#This Row],[Column11]]</f>
        <v>0</v>
      </c>
      <c r="Q107" s="58">
        <f t="shared" si="12"/>
        <v>0</v>
      </c>
      <c r="R107" s="61">
        <f>'Enter Marks'!AD107</f>
        <v>0</v>
      </c>
      <c r="S107" s="62">
        <f>'Enter Marks'!AF107</f>
        <v>0</v>
      </c>
      <c r="T107" s="62">
        <f>'Enter Marks'!AG107</f>
        <v>0</v>
      </c>
      <c r="U107" s="58">
        <f t="shared" si="13"/>
        <v>0</v>
      </c>
      <c r="V107" s="59">
        <f>'Enter Marks'!AM107</f>
        <v>0</v>
      </c>
      <c r="W107" s="59">
        <f>'Enter Marks'!AO107</f>
        <v>0</v>
      </c>
      <c r="X107" s="59">
        <f>'Enter Marks'!AP107</f>
        <v>0</v>
      </c>
      <c r="Y107" s="58">
        <f t="shared" si="14"/>
        <v>0</v>
      </c>
      <c r="Z107" s="59">
        <f>'Enter Marks'!AV107</f>
        <v>0</v>
      </c>
      <c r="AA107" s="59">
        <f>'Enter Marks'!AX107</f>
        <v>0</v>
      </c>
      <c r="AB107" s="59">
        <f>'Enter Marks'!AY107</f>
        <v>0</v>
      </c>
      <c r="AC107" s="58">
        <f t="shared" si="15"/>
        <v>0</v>
      </c>
      <c r="AD107" s="135">
        <f t="shared" si="16"/>
        <v>0</v>
      </c>
      <c r="AE107" s="63">
        <f t="shared" si="17"/>
        <v>0</v>
      </c>
      <c r="AF107" s="64" t="str">
        <f t="shared" si="18"/>
        <v>***</v>
      </c>
      <c r="AG107" s="65" t="str">
        <f t="shared" si="19"/>
        <v>NA</v>
      </c>
      <c r="AH107" s="28">
        <f>'Enter Marks'!BA107</f>
        <v>0</v>
      </c>
      <c r="AI107" s="28" t="str">
        <f t="shared" si="20"/>
        <v>D</v>
      </c>
      <c r="AJ107" s="28">
        <f>'Enter Marks'!BC107</f>
        <v>0</v>
      </c>
      <c r="AK107" s="28">
        <f>'Enter Marks'!BD107</f>
        <v>0</v>
      </c>
    </row>
    <row r="108" spans="1:37" ht="15.75">
      <c r="A108" s="59">
        <f>Table4[[#This Row],[1]]</f>
        <v>104</v>
      </c>
      <c r="B108" s="59">
        <f>Table4[[#This Row],[OBC]]</f>
        <v>0</v>
      </c>
      <c r="C108" s="59">
        <f>Table4[[#This Row],[Boy]]</f>
        <v>0</v>
      </c>
      <c r="D108" s="59">
        <f>Table4[[#This Row],[901]]</f>
        <v>0</v>
      </c>
      <c r="E108" s="59">
        <f>Table4[[#This Row],[532]]</f>
        <v>0</v>
      </c>
      <c r="F108" s="59">
        <f>Table4[[#This Row],[13-05-2005]]</f>
        <v>0</v>
      </c>
      <c r="G108" s="59">
        <f>Table4[[#This Row],[AMARCHAND]]</f>
        <v>0</v>
      </c>
      <c r="H108" s="59">
        <f>Table4[[#This Row],[KISHANA RAM KUMAWAT]]</f>
        <v>0</v>
      </c>
      <c r="I108" s="60">
        <f>Table4[[#This Row],[RADHA DEVI]]</f>
        <v>0</v>
      </c>
      <c r="J108" s="61">
        <f>Table4[[#This Row],[Column6]]</f>
        <v>0</v>
      </c>
      <c r="K108" s="59">
        <f>Table4[[#This Row],[Column7]]</f>
        <v>0</v>
      </c>
      <c r="L108" s="59">
        <f>Table4[[#This Row],[Column8]]</f>
        <v>0</v>
      </c>
      <c r="M108" s="58">
        <f t="shared" si="11"/>
        <v>0</v>
      </c>
      <c r="N108" s="61">
        <f>Table4[[#This Row],[Column9]]</f>
        <v>0</v>
      </c>
      <c r="O108" s="62">
        <f>Table4[[#This Row],[Column10]]</f>
        <v>0</v>
      </c>
      <c r="P108" s="62">
        <f>Table4[[#This Row],[Column11]]</f>
        <v>0</v>
      </c>
      <c r="Q108" s="58">
        <f t="shared" si="12"/>
        <v>0</v>
      </c>
      <c r="R108" s="61">
        <f>'Enter Marks'!AD108</f>
        <v>0</v>
      </c>
      <c r="S108" s="62">
        <f>'Enter Marks'!AF108</f>
        <v>0</v>
      </c>
      <c r="T108" s="62">
        <f>'Enter Marks'!AG108</f>
        <v>0</v>
      </c>
      <c r="U108" s="58">
        <f t="shared" si="13"/>
        <v>0</v>
      </c>
      <c r="V108" s="59">
        <f>'Enter Marks'!AM108</f>
        <v>0</v>
      </c>
      <c r="W108" s="59">
        <f>'Enter Marks'!AO108</f>
        <v>0</v>
      </c>
      <c r="X108" s="59">
        <f>'Enter Marks'!AP108</f>
        <v>0</v>
      </c>
      <c r="Y108" s="58">
        <f t="shared" si="14"/>
        <v>0</v>
      </c>
      <c r="Z108" s="59">
        <f>'Enter Marks'!AV108</f>
        <v>0</v>
      </c>
      <c r="AA108" s="59">
        <f>'Enter Marks'!AX108</f>
        <v>0</v>
      </c>
      <c r="AB108" s="59">
        <f>'Enter Marks'!AY108</f>
        <v>0</v>
      </c>
      <c r="AC108" s="58">
        <f t="shared" si="15"/>
        <v>0</v>
      </c>
      <c r="AD108" s="135">
        <f t="shared" si="16"/>
        <v>0</v>
      </c>
      <c r="AE108" s="63">
        <f t="shared" si="17"/>
        <v>0</v>
      </c>
      <c r="AF108" s="64" t="str">
        <f t="shared" si="18"/>
        <v>***</v>
      </c>
      <c r="AG108" s="65" t="str">
        <f t="shared" si="19"/>
        <v>NA</v>
      </c>
      <c r="AH108" s="28">
        <f>'Enter Marks'!BA108</f>
        <v>0</v>
      </c>
      <c r="AI108" s="28" t="str">
        <f t="shared" si="20"/>
        <v>D</v>
      </c>
      <c r="AJ108" s="28">
        <f>'Enter Marks'!BC108</f>
        <v>0</v>
      </c>
      <c r="AK108" s="28">
        <f>'Enter Marks'!BD108</f>
        <v>0</v>
      </c>
    </row>
    <row r="109" spans="1:37" ht="15.75">
      <c r="A109" s="59">
        <f>Table4[[#This Row],[1]]</f>
        <v>105</v>
      </c>
      <c r="B109" s="59">
        <f>Table4[[#This Row],[OBC]]</f>
        <v>0</v>
      </c>
      <c r="C109" s="59">
        <f>Table4[[#This Row],[Boy]]</f>
        <v>0</v>
      </c>
      <c r="D109" s="59">
        <f>Table4[[#This Row],[901]]</f>
        <v>0</v>
      </c>
      <c r="E109" s="59">
        <f>Table4[[#This Row],[532]]</f>
        <v>0</v>
      </c>
      <c r="F109" s="59">
        <f>Table4[[#This Row],[13-05-2005]]</f>
        <v>0</v>
      </c>
      <c r="G109" s="59">
        <f>Table4[[#This Row],[AMARCHAND]]</f>
        <v>0</v>
      </c>
      <c r="H109" s="59">
        <f>Table4[[#This Row],[KISHANA RAM KUMAWAT]]</f>
        <v>0</v>
      </c>
      <c r="I109" s="60">
        <f>Table4[[#This Row],[RADHA DEVI]]</f>
        <v>0</v>
      </c>
      <c r="J109" s="61">
        <f>Table4[[#This Row],[Column6]]</f>
        <v>0</v>
      </c>
      <c r="K109" s="59">
        <f>Table4[[#This Row],[Column7]]</f>
        <v>0</v>
      </c>
      <c r="L109" s="59">
        <f>Table4[[#This Row],[Column8]]</f>
        <v>0</v>
      </c>
      <c r="M109" s="58">
        <f t="shared" si="11"/>
        <v>0</v>
      </c>
      <c r="N109" s="61">
        <f>Table4[[#This Row],[Column9]]</f>
        <v>0</v>
      </c>
      <c r="O109" s="62">
        <f>Table4[[#This Row],[Column10]]</f>
        <v>0</v>
      </c>
      <c r="P109" s="62">
        <f>Table4[[#This Row],[Column11]]</f>
        <v>0</v>
      </c>
      <c r="Q109" s="58">
        <f t="shared" si="12"/>
        <v>0</v>
      </c>
      <c r="R109" s="61">
        <f>'Enter Marks'!AD109</f>
        <v>0</v>
      </c>
      <c r="S109" s="62">
        <f>'Enter Marks'!AF109</f>
        <v>0</v>
      </c>
      <c r="T109" s="62">
        <f>'Enter Marks'!AG109</f>
        <v>0</v>
      </c>
      <c r="U109" s="58">
        <f t="shared" si="13"/>
        <v>0</v>
      </c>
      <c r="V109" s="59">
        <f>'Enter Marks'!AM109</f>
        <v>0</v>
      </c>
      <c r="W109" s="59">
        <f>'Enter Marks'!AO109</f>
        <v>0</v>
      </c>
      <c r="X109" s="59">
        <f>'Enter Marks'!AP109</f>
        <v>0</v>
      </c>
      <c r="Y109" s="58">
        <f t="shared" si="14"/>
        <v>0</v>
      </c>
      <c r="Z109" s="59">
        <f>'Enter Marks'!AV109</f>
        <v>0</v>
      </c>
      <c r="AA109" s="59">
        <f>'Enter Marks'!AX109</f>
        <v>0</v>
      </c>
      <c r="AB109" s="59">
        <f>'Enter Marks'!AY109</f>
        <v>0</v>
      </c>
      <c r="AC109" s="58">
        <f t="shared" si="15"/>
        <v>0</v>
      </c>
      <c r="AD109" s="135">
        <f t="shared" si="16"/>
        <v>0</v>
      </c>
      <c r="AE109" s="63">
        <f t="shared" si="17"/>
        <v>0</v>
      </c>
      <c r="AF109" s="64" t="str">
        <f t="shared" si="18"/>
        <v>***</v>
      </c>
      <c r="AG109" s="65" t="str">
        <f t="shared" si="19"/>
        <v>NA</v>
      </c>
      <c r="AH109" s="28">
        <f>'Enter Marks'!BA109</f>
        <v>0</v>
      </c>
      <c r="AI109" s="28" t="str">
        <f t="shared" si="20"/>
        <v>D</v>
      </c>
      <c r="AJ109" s="28">
        <f>'Enter Marks'!BC109</f>
        <v>0</v>
      </c>
      <c r="AK109" s="28">
        <f>'Enter Marks'!BD109</f>
        <v>0</v>
      </c>
    </row>
    <row r="110" spans="1:37" ht="15.75">
      <c r="A110" s="59">
        <f>Table4[[#This Row],[1]]</f>
        <v>106</v>
      </c>
      <c r="B110" s="59">
        <f>Table4[[#This Row],[OBC]]</f>
        <v>0</v>
      </c>
      <c r="C110" s="59">
        <f>Table4[[#This Row],[Boy]]</f>
        <v>0</v>
      </c>
      <c r="D110" s="59">
        <f>Table4[[#This Row],[901]]</f>
        <v>0</v>
      </c>
      <c r="E110" s="59">
        <f>Table4[[#This Row],[532]]</f>
        <v>0</v>
      </c>
      <c r="F110" s="59">
        <f>Table4[[#This Row],[13-05-2005]]</f>
        <v>0</v>
      </c>
      <c r="G110" s="59">
        <f>Table4[[#This Row],[AMARCHAND]]</f>
        <v>0</v>
      </c>
      <c r="H110" s="59">
        <f>Table4[[#This Row],[KISHANA RAM KUMAWAT]]</f>
        <v>0</v>
      </c>
      <c r="I110" s="60">
        <f>Table4[[#This Row],[RADHA DEVI]]</f>
        <v>0</v>
      </c>
      <c r="J110" s="61">
        <f>Table4[[#This Row],[Column6]]</f>
        <v>0</v>
      </c>
      <c r="K110" s="59">
        <f>Table4[[#This Row],[Column7]]</f>
        <v>0</v>
      </c>
      <c r="L110" s="59">
        <f>Table4[[#This Row],[Column8]]</f>
        <v>0</v>
      </c>
      <c r="M110" s="58">
        <f t="shared" si="11"/>
        <v>0</v>
      </c>
      <c r="N110" s="61">
        <f>Table4[[#This Row],[Column9]]</f>
        <v>0</v>
      </c>
      <c r="O110" s="62">
        <f>Table4[[#This Row],[Column10]]</f>
        <v>0</v>
      </c>
      <c r="P110" s="62">
        <f>Table4[[#This Row],[Column11]]</f>
        <v>0</v>
      </c>
      <c r="Q110" s="58">
        <f t="shared" si="12"/>
        <v>0</v>
      </c>
      <c r="R110" s="61">
        <f>'Enter Marks'!AD110</f>
        <v>0</v>
      </c>
      <c r="S110" s="62">
        <f>'Enter Marks'!AF110</f>
        <v>0</v>
      </c>
      <c r="T110" s="62">
        <f>'Enter Marks'!AG110</f>
        <v>0</v>
      </c>
      <c r="U110" s="58">
        <f t="shared" si="13"/>
        <v>0</v>
      </c>
      <c r="V110" s="59">
        <f>'Enter Marks'!AM110</f>
        <v>0</v>
      </c>
      <c r="W110" s="59">
        <f>'Enter Marks'!AO110</f>
        <v>0</v>
      </c>
      <c r="X110" s="59">
        <f>'Enter Marks'!AP110</f>
        <v>0</v>
      </c>
      <c r="Y110" s="58">
        <f t="shared" si="14"/>
        <v>0</v>
      </c>
      <c r="Z110" s="59">
        <f>'Enter Marks'!AV110</f>
        <v>0</v>
      </c>
      <c r="AA110" s="59">
        <f>'Enter Marks'!AX110</f>
        <v>0</v>
      </c>
      <c r="AB110" s="59">
        <f>'Enter Marks'!AY110</f>
        <v>0</v>
      </c>
      <c r="AC110" s="58">
        <f t="shared" si="15"/>
        <v>0</v>
      </c>
      <c r="AD110" s="135">
        <f t="shared" si="16"/>
        <v>0</v>
      </c>
      <c r="AE110" s="63">
        <f t="shared" si="17"/>
        <v>0</v>
      </c>
      <c r="AF110" s="64" t="str">
        <f t="shared" si="18"/>
        <v>***</v>
      </c>
      <c r="AG110" s="65" t="str">
        <f t="shared" si="19"/>
        <v>NA</v>
      </c>
      <c r="AH110" s="28">
        <f>'Enter Marks'!BA110</f>
        <v>0</v>
      </c>
      <c r="AI110" s="28" t="str">
        <f t="shared" si="20"/>
        <v>D</v>
      </c>
      <c r="AJ110" s="28">
        <f>'Enter Marks'!BC110</f>
        <v>0</v>
      </c>
      <c r="AK110" s="28">
        <f>'Enter Marks'!BD110</f>
        <v>0</v>
      </c>
    </row>
    <row r="111" spans="1:37" ht="15.75">
      <c r="A111" s="59">
        <f>Table4[[#This Row],[1]]</f>
        <v>107</v>
      </c>
      <c r="B111" s="59">
        <f>Table4[[#This Row],[OBC]]</f>
        <v>0</v>
      </c>
      <c r="C111" s="59">
        <f>Table4[[#This Row],[Boy]]</f>
        <v>0</v>
      </c>
      <c r="D111" s="59">
        <f>Table4[[#This Row],[901]]</f>
        <v>0</v>
      </c>
      <c r="E111" s="59">
        <f>Table4[[#This Row],[532]]</f>
        <v>0</v>
      </c>
      <c r="F111" s="59">
        <f>Table4[[#This Row],[13-05-2005]]</f>
        <v>0</v>
      </c>
      <c r="G111" s="59">
        <f>Table4[[#This Row],[AMARCHAND]]</f>
        <v>0</v>
      </c>
      <c r="H111" s="59">
        <f>Table4[[#This Row],[KISHANA RAM KUMAWAT]]</f>
        <v>0</v>
      </c>
      <c r="I111" s="60">
        <f>Table4[[#This Row],[RADHA DEVI]]</f>
        <v>0</v>
      </c>
      <c r="J111" s="61">
        <f>Table4[[#This Row],[Column6]]</f>
        <v>0</v>
      </c>
      <c r="K111" s="59">
        <f>Table4[[#This Row],[Column7]]</f>
        <v>0</v>
      </c>
      <c r="L111" s="59">
        <f>Table4[[#This Row],[Column8]]</f>
        <v>0</v>
      </c>
      <c r="M111" s="58">
        <f t="shared" si="11"/>
        <v>0</v>
      </c>
      <c r="N111" s="61">
        <f>Table4[[#This Row],[Column9]]</f>
        <v>0</v>
      </c>
      <c r="O111" s="62">
        <f>Table4[[#This Row],[Column10]]</f>
        <v>0</v>
      </c>
      <c r="P111" s="62">
        <f>Table4[[#This Row],[Column11]]</f>
        <v>0</v>
      </c>
      <c r="Q111" s="58">
        <f t="shared" si="12"/>
        <v>0</v>
      </c>
      <c r="R111" s="61">
        <f>'Enter Marks'!AD111</f>
        <v>0</v>
      </c>
      <c r="S111" s="62">
        <f>'Enter Marks'!AF111</f>
        <v>0</v>
      </c>
      <c r="T111" s="62">
        <f>'Enter Marks'!AG111</f>
        <v>0</v>
      </c>
      <c r="U111" s="58">
        <f t="shared" si="13"/>
        <v>0</v>
      </c>
      <c r="V111" s="59">
        <f>'Enter Marks'!AM111</f>
        <v>0</v>
      </c>
      <c r="W111" s="59">
        <f>'Enter Marks'!AO111</f>
        <v>0</v>
      </c>
      <c r="X111" s="59">
        <f>'Enter Marks'!AP111</f>
        <v>0</v>
      </c>
      <c r="Y111" s="58">
        <f t="shared" si="14"/>
        <v>0</v>
      </c>
      <c r="Z111" s="59">
        <f>'Enter Marks'!AV111</f>
        <v>0</v>
      </c>
      <c r="AA111" s="59">
        <f>'Enter Marks'!AX111</f>
        <v>0</v>
      </c>
      <c r="AB111" s="59">
        <f>'Enter Marks'!AY111</f>
        <v>0</v>
      </c>
      <c r="AC111" s="58">
        <f t="shared" si="15"/>
        <v>0</v>
      </c>
      <c r="AD111" s="135">
        <f t="shared" si="16"/>
        <v>0</v>
      </c>
      <c r="AE111" s="63">
        <f t="shared" si="17"/>
        <v>0</v>
      </c>
      <c r="AF111" s="64" t="str">
        <f t="shared" si="18"/>
        <v>***</v>
      </c>
      <c r="AG111" s="65" t="str">
        <f t="shared" si="19"/>
        <v>NA</v>
      </c>
      <c r="AH111" s="28">
        <f>'Enter Marks'!BA111</f>
        <v>0</v>
      </c>
      <c r="AI111" s="28" t="str">
        <f t="shared" si="20"/>
        <v>D</v>
      </c>
      <c r="AJ111" s="28">
        <f>'Enter Marks'!BC111</f>
        <v>0</v>
      </c>
      <c r="AK111" s="28">
        <f>'Enter Marks'!BD111</f>
        <v>0</v>
      </c>
    </row>
    <row r="112" spans="1:37" ht="15.75">
      <c r="A112" s="59">
        <f>Table4[[#This Row],[1]]</f>
        <v>108</v>
      </c>
      <c r="B112" s="59">
        <f>Table4[[#This Row],[OBC]]</f>
        <v>0</v>
      </c>
      <c r="C112" s="59">
        <f>Table4[[#This Row],[Boy]]</f>
        <v>0</v>
      </c>
      <c r="D112" s="59">
        <f>Table4[[#This Row],[901]]</f>
        <v>0</v>
      </c>
      <c r="E112" s="59">
        <f>Table4[[#This Row],[532]]</f>
        <v>0</v>
      </c>
      <c r="F112" s="59">
        <f>Table4[[#This Row],[13-05-2005]]</f>
        <v>0</v>
      </c>
      <c r="G112" s="59">
        <f>Table4[[#This Row],[AMARCHAND]]</f>
        <v>0</v>
      </c>
      <c r="H112" s="59">
        <f>Table4[[#This Row],[KISHANA RAM KUMAWAT]]</f>
        <v>0</v>
      </c>
      <c r="I112" s="60">
        <f>Table4[[#This Row],[RADHA DEVI]]</f>
        <v>0</v>
      </c>
      <c r="J112" s="61">
        <f>Table4[[#This Row],[Column6]]</f>
        <v>0</v>
      </c>
      <c r="K112" s="59">
        <f>Table4[[#This Row],[Column7]]</f>
        <v>0</v>
      </c>
      <c r="L112" s="59">
        <f>Table4[[#This Row],[Column8]]</f>
        <v>0</v>
      </c>
      <c r="M112" s="58">
        <f t="shared" si="11"/>
        <v>0</v>
      </c>
      <c r="N112" s="61">
        <f>Table4[[#This Row],[Column9]]</f>
        <v>0</v>
      </c>
      <c r="O112" s="62">
        <f>Table4[[#This Row],[Column10]]</f>
        <v>0</v>
      </c>
      <c r="P112" s="62">
        <f>Table4[[#This Row],[Column11]]</f>
        <v>0</v>
      </c>
      <c r="Q112" s="58">
        <f t="shared" si="12"/>
        <v>0</v>
      </c>
      <c r="R112" s="61">
        <f>'Enter Marks'!AD112</f>
        <v>0</v>
      </c>
      <c r="S112" s="62">
        <f>'Enter Marks'!AF112</f>
        <v>0</v>
      </c>
      <c r="T112" s="62">
        <f>'Enter Marks'!AG112</f>
        <v>0</v>
      </c>
      <c r="U112" s="58">
        <f t="shared" si="13"/>
        <v>0</v>
      </c>
      <c r="V112" s="59">
        <f>'Enter Marks'!AM112</f>
        <v>0</v>
      </c>
      <c r="W112" s="59">
        <f>'Enter Marks'!AO112</f>
        <v>0</v>
      </c>
      <c r="X112" s="59">
        <f>'Enter Marks'!AP112</f>
        <v>0</v>
      </c>
      <c r="Y112" s="58">
        <f t="shared" si="14"/>
        <v>0</v>
      </c>
      <c r="Z112" s="59">
        <f>'Enter Marks'!AV112</f>
        <v>0</v>
      </c>
      <c r="AA112" s="59">
        <f>'Enter Marks'!AX112</f>
        <v>0</v>
      </c>
      <c r="AB112" s="59">
        <f>'Enter Marks'!AY112</f>
        <v>0</v>
      </c>
      <c r="AC112" s="58">
        <f t="shared" si="15"/>
        <v>0</v>
      </c>
      <c r="AD112" s="135">
        <f t="shared" si="16"/>
        <v>0</v>
      </c>
      <c r="AE112" s="63">
        <f t="shared" si="17"/>
        <v>0</v>
      </c>
      <c r="AF112" s="64" t="str">
        <f t="shared" si="18"/>
        <v>***</v>
      </c>
      <c r="AG112" s="65" t="str">
        <f t="shared" si="19"/>
        <v>NA</v>
      </c>
      <c r="AH112" s="28">
        <f>'Enter Marks'!BA112</f>
        <v>0</v>
      </c>
      <c r="AI112" s="28" t="str">
        <f t="shared" si="20"/>
        <v>D</v>
      </c>
      <c r="AJ112" s="28">
        <f>'Enter Marks'!BC112</f>
        <v>0</v>
      </c>
      <c r="AK112" s="28">
        <f>'Enter Marks'!BD112</f>
        <v>0</v>
      </c>
    </row>
    <row r="113" spans="1:37" ht="15.75">
      <c r="A113" s="59">
        <f>Table4[[#This Row],[1]]</f>
        <v>109</v>
      </c>
      <c r="B113" s="59">
        <f>Table4[[#This Row],[OBC]]</f>
        <v>0</v>
      </c>
      <c r="C113" s="59">
        <f>Table4[[#This Row],[Boy]]</f>
        <v>0</v>
      </c>
      <c r="D113" s="59">
        <f>Table4[[#This Row],[901]]</f>
        <v>0</v>
      </c>
      <c r="E113" s="59">
        <f>Table4[[#This Row],[532]]</f>
        <v>0</v>
      </c>
      <c r="F113" s="59">
        <f>Table4[[#This Row],[13-05-2005]]</f>
        <v>0</v>
      </c>
      <c r="G113" s="59">
        <f>Table4[[#This Row],[AMARCHAND]]</f>
        <v>0</v>
      </c>
      <c r="H113" s="59">
        <f>Table4[[#This Row],[KISHANA RAM KUMAWAT]]</f>
        <v>0</v>
      </c>
      <c r="I113" s="60">
        <f>Table4[[#This Row],[RADHA DEVI]]</f>
        <v>0</v>
      </c>
      <c r="J113" s="61">
        <f>Table4[[#This Row],[Column6]]</f>
        <v>0</v>
      </c>
      <c r="K113" s="59">
        <f>Table4[[#This Row],[Column7]]</f>
        <v>0</v>
      </c>
      <c r="L113" s="59">
        <f>Table4[[#This Row],[Column8]]</f>
        <v>0</v>
      </c>
      <c r="M113" s="58">
        <f t="shared" si="11"/>
        <v>0</v>
      </c>
      <c r="N113" s="61">
        <f>Table4[[#This Row],[Column9]]</f>
        <v>0</v>
      </c>
      <c r="O113" s="62">
        <f>Table4[[#This Row],[Column10]]</f>
        <v>0</v>
      </c>
      <c r="P113" s="62">
        <f>Table4[[#This Row],[Column11]]</f>
        <v>0</v>
      </c>
      <c r="Q113" s="58">
        <f t="shared" si="12"/>
        <v>0</v>
      </c>
      <c r="R113" s="61">
        <f>'Enter Marks'!AD113</f>
        <v>0</v>
      </c>
      <c r="S113" s="62">
        <f>'Enter Marks'!AF113</f>
        <v>0</v>
      </c>
      <c r="T113" s="62">
        <f>'Enter Marks'!AG113</f>
        <v>0</v>
      </c>
      <c r="U113" s="58">
        <f t="shared" si="13"/>
        <v>0</v>
      </c>
      <c r="V113" s="59">
        <f>'Enter Marks'!AM113</f>
        <v>0</v>
      </c>
      <c r="W113" s="59">
        <f>'Enter Marks'!AO113</f>
        <v>0</v>
      </c>
      <c r="X113" s="59">
        <f>'Enter Marks'!AP113</f>
        <v>0</v>
      </c>
      <c r="Y113" s="58">
        <f t="shared" si="14"/>
        <v>0</v>
      </c>
      <c r="Z113" s="59">
        <f>'Enter Marks'!AV113</f>
        <v>0</v>
      </c>
      <c r="AA113" s="59">
        <f>'Enter Marks'!AX113</f>
        <v>0</v>
      </c>
      <c r="AB113" s="59">
        <f>'Enter Marks'!AY113</f>
        <v>0</v>
      </c>
      <c r="AC113" s="58">
        <f t="shared" si="15"/>
        <v>0</v>
      </c>
      <c r="AD113" s="135">
        <f t="shared" si="16"/>
        <v>0</v>
      </c>
      <c r="AE113" s="63">
        <f t="shared" si="17"/>
        <v>0</v>
      </c>
      <c r="AF113" s="64" t="str">
        <f t="shared" si="18"/>
        <v>***</v>
      </c>
      <c r="AG113" s="65" t="str">
        <f t="shared" si="19"/>
        <v>NA</v>
      </c>
      <c r="AH113" s="28">
        <f>'Enter Marks'!BA113</f>
        <v>0</v>
      </c>
      <c r="AI113" s="28" t="str">
        <f t="shared" si="20"/>
        <v>D</v>
      </c>
      <c r="AJ113" s="28">
        <f>'Enter Marks'!BC113</f>
        <v>0</v>
      </c>
      <c r="AK113" s="28">
        <f>'Enter Marks'!BD113</f>
        <v>0</v>
      </c>
    </row>
    <row r="114" spans="1:37" ht="15.75">
      <c r="A114" s="59">
        <f>Table4[[#This Row],[1]]</f>
        <v>110</v>
      </c>
      <c r="B114" s="59">
        <f>Table4[[#This Row],[OBC]]</f>
        <v>0</v>
      </c>
      <c r="C114" s="59">
        <f>Table4[[#This Row],[Boy]]</f>
        <v>0</v>
      </c>
      <c r="D114" s="59">
        <f>Table4[[#This Row],[901]]</f>
        <v>0</v>
      </c>
      <c r="E114" s="59">
        <f>Table4[[#This Row],[532]]</f>
        <v>0</v>
      </c>
      <c r="F114" s="59">
        <f>Table4[[#This Row],[13-05-2005]]</f>
        <v>0</v>
      </c>
      <c r="G114" s="59">
        <f>Table4[[#This Row],[AMARCHAND]]</f>
        <v>0</v>
      </c>
      <c r="H114" s="59">
        <f>Table4[[#This Row],[KISHANA RAM KUMAWAT]]</f>
        <v>0</v>
      </c>
      <c r="I114" s="60">
        <f>Table4[[#This Row],[RADHA DEVI]]</f>
        <v>0</v>
      </c>
      <c r="J114" s="61">
        <f>Table4[[#This Row],[Column6]]</f>
        <v>0</v>
      </c>
      <c r="K114" s="59">
        <f>Table4[[#This Row],[Column7]]</f>
        <v>0</v>
      </c>
      <c r="L114" s="59">
        <f>Table4[[#This Row],[Column8]]</f>
        <v>0</v>
      </c>
      <c r="M114" s="58">
        <f t="shared" si="11"/>
        <v>0</v>
      </c>
      <c r="N114" s="61">
        <f>Table4[[#This Row],[Column9]]</f>
        <v>0</v>
      </c>
      <c r="O114" s="62">
        <f>Table4[[#This Row],[Column10]]</f>
        <v>0</v>
      </c>
      <c r="P114" s="62">
        <f>Table4[[#This Row],[Column11]]</f>
        <v>0</v>
      </c>
      <c r="Q114" s="58">
        <f t="shared" si="12"/>
        <v>0</v>
      </c>
      <c r="R114" s="61">
        <f>'Enter Marks'!AD114</f>
        <v>0</v>
      </c>
      <c r="S114" s="62">
        <f>'Enter Marks'!AF114</f>
        <v>0</v>
      </c>
      <c r="T114" s="62">
        <f>'Enter Marks'!AG114</f>
        <v>0</v>
      </c>
      <c r="U114" s="58">
        <f t="shared" si="13"/>
        <v>0</v>
      </c>
      <c r="V114" s="59">
        <f>'Enter Marks'!AM114</f>
        <v>0</v>
      </c>
      <c r="W114" s="59">
        <f>'Enter Marks'!AO114</f>
        <v>0</v>
      </c>
      <c r="X114" s="59">
        <f>'Enter Marks'!AP114</f>
        <v>0</v>
      </c>
      <c r="Y114" s="58">
        <f t="shared" si="14"/>
        <v>0</v>
      </c>
      <c r="Z114" s="59">
        <f>'Enter Marks'!AV114</f>
        <v>0</v>
      </c>
      <c r="AA114" s="59">
        <f>'Enter Marks'!AX114</f>
        <v>0</v>
      </c>
      <c r="AB114" s="59">
        <f>'Enter Marks'!AY114</f>
        <v>0</v>
      </c>
      <c r="AC114" s="58">
        <f t="shared" si="15"/>
        <v>0</v>
      </c>
      <c r="AD114" s="135">
        <f t="shared" si="16"/>
        <v>0</v>
      </c>
      <c r="AE114" s="63">
        <f t="shared" si="17"/>
        <v>0</v>
      </c>
      <c r="AF114" s="64" t="str">
        <f t="shared" si="18"/>
        <v>***</v>
      </c>
      <c r="AG114" s="65" t="str">
        <f t="shared" si="19"/>
        <v>NA</v>
      </c>
      <c r="AH114" s="28">
        <f>'Enter Marks'!BA114</f>
        <v>0</v>
      </c>
      <c r="AI114" s="28" t="str">
        <f t="shared" si="20"/>
        <v>D</v>
      </c>
      <c r="AJ114" s="28">
        <f>'Enter Marks'!BC114</f>
        <v>0</v>
      </c>
      <c r="AK114" s="28">
        <f>'Enter Marks'!BD114</f>
        <v>0</v>
      </c>
    </row>
    <row r="115" spans="1:37" ht="15.75">
      <c r="A115" s="59">
        <f>Table4[[#This Row],[1]]</f>
        <v>111</v>
      </c>
      <c r="B115" s="59">
        <f>Table4[[#This Row],[OBC]]</f>
        <v>0</v>
      </c>
      <c r="C115" s="59">
        <f>Table4[[#This Row],[Boy]]</f>
        <v>0</v>
      </c>
      <c r="D115" s="59">
        <f>Table4[[#This Row],[901]]</f>
        <v>0</v>
      </c>
      <c r="E115" s="59">
        <f>Table4[[#This Row],[532]]</f>
        <v>0</v>
      </c>
      <c r="F115" s="59">
        <f>Table4[[#This Row],[13-05-2005]]</f>
        <v>0</v>
      </c>
      <c r="G115" s="59">
        <f>Table4[[#This Row],[AMARCHAND]]</f>
        <v>0</v>
      </c>
      <c r="H115" s="59">
        <f>Table4[[#This Row],[KISHANA RAM KUMAWAT]]</f>
        <v>0</v>
      </c>
      <c r="I115" s="60">
        <f>Table4[[#This Row],[RADHA DEVI]]</f>
        <v>0</v>
      </c>
      <c r="J115" s="61">
        <f>Table4[[#This Row],[Column6]]</f>
        <v>0</v>
      </c>
      <c r="K115" s="59">
        <f>Table4[[#This Row],[Column7]]</f>
        <v>0</v>
      </c>
      <c r="L115" s="59">
        <f>Table4[[#This Row],[Column8]]</f>
        <v>0</v>
      </c>
      <c r="M115" s="58">
        <f t="shared" si="11"/>
        <v>0</v>
      </c>
      <c r="N115" s="61">
        <f>Table4[[#This Row],[Column9]]</f>
        <v>0</v>
      </c>
      <c r="O115" s="62">
        <f>Table4[[#This Row],[Column10]]</f>
        <v>0</v>
      </c>
      <c r="P115" s="62">
        <f>Table4[[#This Row],[Column11]]</f>
        <v>0</v>
      </c>
      <c r="Q115" s="58">
        <f t="shared" si="12"/>
        <v>0</v>
      </c>
      <c r="R115" s="61">
        <f>'Enter Marks'!AD115</f>
        <v>0</v>
      </c>
      <c r="S115" s="62">
        <f>'Enter Marks'!AF115</f>
        <v>0</v>
      </c>
      <c r="T115" s="62">
        <f>'Enter Marks'!AG115</f>
        <v>0</v>
      </c>
      <c r="U115" s="58">
        <f t="shared" si="13"/>
        <v>0</v>
      </c>
      <c r="V115" s="59">
        <f>'Enter Marks'!AM115</f>
        <v>0</v>
      </c>
      <c r="W115" s="59">
        <f>'Enter Marks'!AO115</f>
        <v>0</v>
      </c>
      <c r="X115" s="59">
        <f>'Enter Marks'!AP115</f>
        <v>0</v>
      </c>
      <c r="Y115" s="58">
        <f t="shared" si="14"/>
        <v>0</v>
      </c>
      <c r="Z115" s="59">
        <f>'Enter Marks'!AV115</f>
        <v>0</v>
      </c>
      <c r="AA115" s="59">
        <f>'Enter Marks'!AX115</f>
        <v>0</v>
      </c>
      <c r="AB115" s="59">
        <f>'Enter Marks'!AY115</f>
        <v>0</v>
      </c>
      <c r="AC115" s="58">
        <f t="shared" si="15"/>
        <v>0</v>
      </c>
      <c r="AD115" s="135">
        <f t="shared" si="16"/>
        <v>0</v>
      </c>
      <c r="AE115" s="63">
        <f t="shared" si="17"/>
        <v>0</v>
      </c>
      <c r="AF115" s="64" t="str">
        <f t="shared" si="18"/>
        <v>***</v>
      </c>
      <c r="AG115" s="65" t="str">
        <f t="shared" si="19"/>
        <v>NA</v>
      </c>
      <c r="AH115" s="28">
        <f>'Enter Marks'!BA115</f>
        <v>0</v>
      </c>
      <c r="AI115" s="28" t="str">
        <f t="shared" si="20"/>
        <v>D</v>
      </c>
      <c r="AJ115" s="28">
        <f>'Enter Marks'!BC115</f>
        <v>0</v>
      </c>
      <c r="AK115" s="28">
        <f>'Enter Marks'!BD115</f>
        <v>0</v>
      </c>
    </row>
    <row r="116" spans="1:37" ht="15.75">
      <c r="A116" s="59">
        <f>Table4[[#This Row],[1]]</f>
        <v>112</v>
      </c>
      <c r="B116" s="59">
        <f>Table4[[#This Row],[OBC]]</f>
        <v>0</v>
      </c>
      <c r="C116" s="59">
        <f>Table4[[#This Row],[Boy]]</f>
        <v>0</v>
      </c>
      <c r="D116" s="59">
        <f>Table4[[#This Row],[901]]</f>
        <v>0</v>
      </c>
      <c r="E116" s="59">
        <f>Table4[[#This Row],[532]]</f>
        <v>0</v>
      </c>
      <c r="F116" s="59">
        <f>Table4[[#This Row],[13-05-2005]]</f>
        <v>0</v>
      </c>
      <c r="G116" s="59">
        <f>Table4[[#This Row],[AMARCHAND]]</f>
        <v>0</v>
      </c>
      <c r="H116" s="59">
        <f>Table4[[#This Row],[KISHANA RAM KUMAWAT]]</f>
        <v>0</v>
      </c>
      <c r="I116" s="60">
        <f>Table4[[#This Row],[RADHA DEVI]]</f>
        <v>0</v>
      </c>
      <c r="J116" s="61">
        <f>Table4[[#This Row],[Column6]]</f>
        <v>0</v>
      </c>
      <c r="K116" s="59">
        <f>Table4[[#This Row],[Column7]]</f>
        <v>0</v>
      </c>
      <c r="L116" s="59">
        <f>Table4[[#This Row],[Column8]]</f>
        <v>0</v>
      </c>
      <c r="M116" s="58">
        <f t="shared" si="11"/>
        <v>0</v>
      </c>
      <c r="N116" s="61">
        <f>Table4[[#This Row],[Column9]]</f>
        <v>0</v>
      </c>
      <c r="O116" s="62">
        <f>Table4[[#This Row],[Column10]]</f>
        <v>0</v>
      </c>
      <c r="P116" s="62">
        <f>Table4[[#This Row],[Column11]]</f>
        <v>0</v>
      </c>
      <c r="Q116" s="58">
        <f t="shared" si="12"/>
        <v>0</v>
      </c>
      <c r="R116" s="61">
        <f>'Enter Marks'!AD116</f>
        <v>0</v>
      </c>
      <c r="S116" s="62">
        <f>'Enter Marks'!AF116</f>
        <v>0</v>
      </c>
      <c r="T116" s="62">
        <f>'Enter Marks'!AG116</f>
        <v>0</v>
      </c>
      <c r="U116" s="58">
        <f t="shared" si="13"/>
        <v>0</v>
      </c>
      <c r="V116" s="59">
        <f>'Enter Marks'!AM116</f>
        <v>0</v>
      </c>
      <c r="W116" s="59">
        <f>'Enter Marks'!AO116</f>
        <v>0</v>
      </c>
      <c r="X116" s="59">
        <f>'Enter Marks'!AP116</f>
        <v>0</v>
      </c>
      <c r="Y116" s="58">
        <f t="shared" si="14"/>
        <v>0</v>
      </c>
      <c r="Z116" s="59">
        <f>'Enter Marks'!AV116</f>
        <v>0</v>
      </c>
      <c r="AA116" s="59">
        <f>'Enter Marks'!AX116</f>
        <v>0</v>
      </c>
      <c r="AB116" s="59">
        <f>'Enter Marks'!AY116</f>
        <v>0</v>
      </c>
      <c r="AC116" s="58">
        <f t="shared" si="15"/>
        <v>0</v>
      </c>
      <c r="AD116" s="135">
        <f t="shared" si="16"/>
        <v>0</v>
      </c>
      <c r="AE116" s="63">
        <f t="shared" si="17"/>
        <v>0</v>
      </c>
      <c r="AF116" s="64" t="str">
        <f t="shared" si="18"/>
        <v>***</v>
      </c>
      <c r="AG116" s="65" t="str">
        <f t="shared" si="19"/>
        <v>NA</v>
      </c>
      <c r="AH116" s="28">
        <f>'Enter Marks'!BA116</f>
        <v>0</v>
      </c>
      <c r="AI116" s="28" t="str">
        <f t="shared" si="20"/>
        <v>D</v>
      </c>
      <c r="AJ116" s="28">
        <f>'Enter Marks'!BC116</f>
        <v>0</v>
      </c>
      <c r="AK116" s="28">
        <f>'Enter Marks'!BD116</f>
        <v>0</v>
      </c>
    </row>
    <row r="117" spans="1:37" ht="15.75">
      <c r="A117" s="59">
        <f>Table4[[#This Row],[1]]</f>
        <v>113</v>
      </c>
      <c r="B117" s="59">
        <f>Table4[[#This Row],[OBC]]</f>
        <v>0</v>
      </c>
      <c r="C117" s="59">
        <f>Table4[[#This Row],[Boy]]</f>
        <v>0</v>
      </c>
      <c r="D117" s="59">
        <f>Table4[[#This Row],[901]]</f>
        <v>0</v>
      </c>
      <c r="E117" s="59">
        <f>Table4[[#This Row],[532]]</f>
        <v>0</v>
      </c>
      <c r="F117" s="59">
        <f>Table4[[#This Row],[13-05-2005]]</f>
        <v>0</v>
      </c>
      <c r="G117" s="59">
        <f>Table4[[#This Row],[AMARCHAND]]</f>
        <v>0</v>
      </c>
      <c r="H117" s="59">
        <f>Table4[[#This Row],[KISHANA RAM KUMAWAT]]</f>
        <v>0</v>
      </c>
      <c r="I117" s="60">
        <f>Table4[[#This Row],[RADHA DEVI]]</f>
        <v>0</v>
      </c>
      <c r="J117" s="61">
        <f>Table4[[#This Row],[Column6]]</f>
        <v>0</v>
      </c>
      <c r="K117" s="59">
        <f>Table4[[#This Row],[Column7]]</f>
        <v>0</v>
      </c>
      <c r="L117" s="59">
        <f>Table4[[#This Row],[Column8]]</f>
        <v>0</v>
      </c>
      <c r="M117" s="58">
        <f t="shared" si="11"/>
        <v>0</v>
      </c>
      <c r="N117" s="61">
        <f>Table4[[#This Row],[Column9]]</f>
        <v>0</v>
      </c>
      <c r="O117" s="62">
        <f>Table4[[#This Row],[Column10]]</f>
        <v>0</v>
      </c>
      <c r="P117" s="62">
        <f>Table4[[#This Row],[Column11]]</f>
        <v>0</v>
      </c>
      <c r="Q117" s="58">
        <f t="shared" si="12"/>
        <v>0</v>
      </c>
      <c r="R117" s="61">
        <f>'Enter Marks'!AD117</f>
        <v>0</v>
      </c>
      <c r="S117" s="62">
        <f>'Enter Marks'!AF117</f>
        <v>0</v>
      </c>
      <c r="T117" s="62">
        <f>'Enter Marks'!AG117</f>
        <v>0</v>
      </c>
      <c r="U117" s="58">
        <f t="shared" si="13"/>
        <v>0</v>
      </c>
      <c r="V117" s="59">
        <f>'Enter Marks'!AM117</f>
        <v>0</v>
      </c>
      <c r="W117" s="59">
        <f>'Enter Marks'!AO117</f>
        <v>0</v>
      </c>
      <c r="X117" s="59">
        <f>'Enter Marks'!AP117</f>
        <v>0</v>
      </c>
      <c r="Y117" s="58">
        <f t="shared" si="14"/>
        <v>0</v>
      </c>
      <c r="Z117" s="59">
        <f>'Enter Marks'!AV117</f>
        <v>0</v>
      </c>
      <c r="AA117" s="59">
        <f>'Enter Marks'!AX117</f>
        <v>0</v>
      </c>
      <c r="AB117" s="59">
        <f>'Enter Marks'!AY117</f>
        <v>0</v>
      </c>
      <c r="AC117" s="58">
        <f t="shared" si="15"/>
        <v>0</v>
      </c>
      <c r="AD117" s="135">
        <f t="shared" si="16"/>
        <v>0</v>
      </c>
      <c r="AE117" s="63">
        <f t="shared" si="17"/>
        <v>0</v>
      </c>
      <c r="AF117" s="64" t="str">
        <f t="shared" si="18"/>
        <v>***</v>
      </c>
      <c r="AG117" s="65" t="str">
        <f t="shared" si="19"/>
        <v>NA</v>
      </c>
      <c r="AH117" s="28">
        <f>'Enter Marks'!BA117</f>
        <v>0</v>
      </c>
      <c r="AI117" s="28" t="str">
        <f t="shared" si="20"/>
        <v>D</v>
      </c>
      <c r="AJ117" s="28">
        <f>'Enter Marks'!BC117</f>
        <v>0</v>
      </c>
      <c r="AK117" s="28">
        <f>'Enter Marks'!BD117</f>
        <v>0</v>
      </c>
    </row>
    <row r="118" spans="1:37" ht="15.75">
      <c r="A118" s="59">
        <f>Table4[[#This Row],[1]]</f>
        <v>114</v>
      </c>
      <c r="B118" s="59">
        <f>Table4[[#This Row],[OBC]]</f>
        <v>0</v>
      </c>
      <c r="C118" s="59">
        <f>Table4[[#This Row],[Boy]]</f>
        <v>0</v>
      </c>
      <c r="D118" s="59">
        <f>Table4[[#This Row],[901]]</f>
        <v>0</v>
      </c>
      <c r="E118" s="59">
        <f>Table4[[#This Row],[532]]</f>
        <v>0</v>
      </c>
      <c r="F118" s="59">
        <f>Table4[[#This Row],[13-05-2005]]</f>
        <v>0</v>
      </c>
      <c r="G118" s="59">
        <f>Table4[[#This Row],[AMARCHAND]]</f>
        <v>0</v>
      </c>
      <c r="H118" s="59">
        <f>Table4[[#This Row],[KISHANA RAM KUMAWAT]]</f>
        <v>0</v>
      </c>
      <c r="I118" s="60">
        <f>Table4[[#This Row],[RADHA DEVI]]</f>
        <v>0</v>
      </c>
      <c r="J118" s="61">
        <f>Table4[[#This Row],[Column6]]</f>
        <v>0</v>
      </c>
      <c r="K118" s="59">
        <f>Table4[[#This Row],[Column7]]</f>
        <v>0</v>
      </c>
      <c r="L118" s="59">
        <f>Table4[[#This Row],[Column8]]</f>
        <v>0</v>
      </c>
      <c r="M118" s="58">
        <f t="shared" si="11"/>
        <v>0</v>
      </c>
      <c r="N118" s="61">
        <f>Table4[[#This Row],[Column9]]</f>
        <v>0</v>
      </c>
      <c r="O118" s="62">
        <f>Table4[[#This Row],[Column10]]</f>
        <v>0</v>
      </c>
      <c r="P118" s="62">
        <f>Table4[[#This Row],[Column11]]</f>
        <v>0</v>
      </c>
      <c r="Q118" s="58">
        <f t="shared" si="12"/>
        <v>0</v>
      </c>
      <c r="R118" s="61">
        <f>'Enter Marks'!AD118</f>
        <v>0</v>
      </c>
      <c r="S118" s="62">
        <f>'Enter Marks'!AF118</f>
        <v>0</v>
      </c>
      <c r="T118" s="62">
        <f>'Enter Marks'!AG118</f>
        <v>0</v>
      </c>
      <c r="U118" s="58">
        <f t="shared" si="13"/>
        <v>0</v>
      </c>
      <c r="V118" s="59">
        <f>'Enter Marks'!AM118</f>
        <v>0</v>
      </c>
      <c r="W118" s="59">
        <f>'Enter Marks'!AO118</f>
        <v>0</v>
      </c>
      <c r="X118" s="59">
        <f>'Enter Marks'!AP118</f>
        <v>0</v>
      </c>
      <c r="Y118" s="58">
        <f t="shared" si="14"/>
        <v>0</v>
      </c>
      <c r="Z118" s="59">
        <f>'Enter Marks'!AV118</f>
        <v>0</v>
      </c>
      <c r="AA118" s="59">
        <f>'Enter Marks'!AX118</f>
        <v>0</v>
      </c>
      <c r="AB118" s="59">
        <f>'Enter Marks'!AY118</f>
        <v>0</v>
      </c>
      <c r="AC118" s="58">
        <f t="shared" si="15"/>
        <v>0</v>
      </c>
      <c r="AD118" s="135">
        <f t="shared" si="16"/>
        <v>0</v>
      </c>
      <c r="AE118" s="63">
        <f t="shared" si="17"/>
        <v>0</v>
      </c>
      <c r="AF118" s="64" t="str">
        <f t="shared" si="18"/>
        <v>***</v>
      </c>
      <c r="AG118" s="65" t="str">
        <f t="shared" si="19"/>
        <v>NA</v>
      </c>
      <c r="AH118" s="28">
        <f>'Enter Marks'!BA118</f>
        <v>0</v>
      </c>
      <c r="AI118" s="28" t="str">
        <f t="shared" si="20"/>
        <v>D</v>
      </c>
      <c r="AJ118" s="28">
        <f>'Enter Marks'!BC118</f>
        <v>0</v>
      </c>
      <c r="AK118" s="28">
        <f>'Enter Marks'!BD118</f>
        <v>0</v>
      </c>
    </row>
    <row r="119" spans="1:37" ht="15.75">
      <c r="A119" s="59">
        <f>Table4[[#This Row],[1]]</f>
        <v>115</v>
      </c>
      <c r="B119" s="59">
        <f>Table4[[#This Row],[OBC]]</f>
        <v>0</v>
      </c>
      <c r="C119" s="59">
        <f>Table4[[#This Row],[Boy]]</f>
        <v>0</v>
      </c>
      <c r="D119" s="59">
        <f>Table4[[#This Row],[901]]</f>
        <v>0</v>
      </c>
      <c r="E119" s="59">
        <f>Table4[[#This Row],[532]]</f>
        <v>0</v>
      </c>
      <c r="F119" s="59">
        <f>Table4[[#This Row],[13-05-2005]]</f>
        <v>0</v>
      </c>
      <c r="G119" s="59">
        <f>Table4[[#This Row],[AMARCHAND]]</f>
        <v>0</v>
      </c>
      <c r="H119" s="59">
        <f>Table4[[#This Row],[KISHANA RAM KUMAWAT]]</f>
        <v>0</v>
      </c>
      <c r="I119" s="60">
        <f>Table4[[#This Row],[RADHA DEVI]]</f>
        <v>0</v>
      </c>
      <c r="J119" s="61">
        <f>Table4[[#This Row],[Column6]]</f>
        <v>0</v>
      </c>
      <c r="K119" s="59">
        <f>Table4[[#This Row],[Column7]]</f>
        <v>0</v>
      </c>
      <c r="L119" s="59">
        <f>Table4[[#This Row],[Column8]]</f>
        <v>0</v>
      </c>
      <c r="M119" s="58">
        <f t="shared" si="11"/>
        <v>0</v>
      </c>
      <c r="N119" s="61">
        <f>Table4[[#This Row],[Column9]]</f>
        <v>0</v>
      </c>
      <c r="O119" s="62">
        <f>Table4[[#This Row],[Column10]]</f>
        <v>0</v>
      </c>
      <c r="P119" s="62">
        <f>Table4[[#This Row],[Column11]]</f>
        <v>0</v>
      </c>
      <c r="Q119" s="58">
        <f t="shared" si="12"/>
        <v>0</v>
      </c>
      <c r="R119" s="61">
        <f>'Enter Marks'!AD119</f>
        <v>0</v>
      </c>
      <c r="S119" s="62">
        <f>'Enter Marks'!AF119</f>
        <v>0</v>
      </c>
      <c r="T119" s="62">
        <f>'Enter Marks'!AG119</f>
        <v>0</v>
      </c>
      <c r="U119" s="58">
        <f t="shared" si="13"/>
        <v>0</v>
      </c>
      <c r="V119" s="59">
        <f>'Enter Marks'!AM119</f>
        <v>0</v>
      </c>
      <c r="W119" s="59">
        <f>'Enter Marks'!AO119</f>
        <v>0</v>
      </c>
      <c r="X119" s="59">
        <f>'Enter Marks'!AP119</f>
        <v>0</v>
      </c>
      <c r="Y119" s="58">
        <f t="shared" si="14"/>
        <v>0</v>
      </c>
      <c r="Z119" s="59">
        <f>'Enter Marks'!AV119</f>
        <v>0</v>
      </c>
      <c r="AA119" s="59">
        <f>'Enter Marks'!AX119</f>
        <v>0</v>
      </c>
      <c r="AB119" s="59">
        <f>'Enter Marks'!AY119</f>
        <v>0</v>
      </c>
      <c r="AC119" s="58">
        <f t="shared" si="15"/>
        <v>0</v>
      </c>
      <c r="AD119" s="135">
        <f t="shared" si="16"/>
        <v>0</v>
      </c>
      <c r="AE119" s="63">
        <f t="shared" si="17"/>
        <v>0</v>
      </c>
      <c r="AF119" s="64" t="str">
        <f t="shared" si="18"/>
        <v>***</v>
      </c>
      <c r="AG119" s="65" t="str">
        <f t="shared" si="19"/>
        <v>NA</v>
      </c>
      <c r="AH119" s="28">
        <f>'Enter Marks'!BA119</f>
        <v>0</v>
      </c>
      <c r="AI119" s="28" t="str">
        <f t="shared" si="20"/>
        <v>D</v>
      </c>
      <c r="AJ119" s="28">
        <f>'Enter Marks'!BC119</f>
        <v>0</v>
      </c>
      <c r="AK119" s="28">
        <f>'Enter Marks'!BD119</f>
        <v>0</v>
      </c>
    </row>
    <row r="120" spans="1:37" ht="15.75">
      <c r="A120" s="59">
        <f>Table4[[#This Row],[1]]</f>
        <v>116</v>
      </c>
      <c r="B120" s="59">
        <f>Table4[[#This Row],[OBC]]</f>
        <v>0</v>
      </c>
      <c r="C120" s="59">
        <f>Table4[[#This Row],[Boy]]</f>
        <v>0</v>
      </c>
      <c r="D120" s="59">
        <f>Table4[[#This Row],[901]]</f>
        <v>0</v>
      </c>
      <c r="E120" s="59">
        <f>Table4[[#This Row],[532]]</f>
        <v>0</v>
      </c>
      <c r="F120" s="59">
        <f>Table4[[#This Row],[13-05-2005]]</f>
        <v>0</v>
      </c>
      <c r="G120" s="59">
        <f>Table4[[#This Row],[AMARCHAND]]</f>
        <v>0</v>
      </c>
      <c r="H120" s="59">
        <f>Table4[[#This Row],[KISHANA RAM KUMAWAT]]</f>
        <v>0</v>
      </c>
      <c r="I120" s="60">
        <f>Table4[[#This Row],[RADHA DEVI]]</f>
        <v>0</v>
      </c>
      <c r="J120" s="61">
        <f>Table4[[#This Row],[Column6]]</f>
        <v>0</v>
      </c>
      <c r="K120" s="59">
        <f>Table4[[#This Row],[Column7]]</f>
        <v>0</v>
      </c>
      <c r="L120" s="59">
        <f>Table4[[#This Row],[Column8]]</f>
        <v>0</v>
      </c>
      <c r="M120" s="58">
        <f t="shared" si="11"/>
        <v>0</v>
      </c>
      <c r="N120" s="61">
        <f>Table4[[#This Row],[Column9]]</f>
        <v>0</v>
      </c>
      <c r="O120" s="62">
        <f>Table4[[#This Row],[Column10]]</f>
        <v>0</v>
      </c>
      <c r="P120" s="62">
        <f>Table4[[#This Row],[Column11]]</f>
        <v>0</v>
      </c>
      <c r="Q120" s="58">
        <f t="shared" si="12"/>
        <v>0</v>
      </c>
      <c r="R120" s="61">
        <f>'Enter Marks'!AD120</f>
        <v>0</v>
      </c>
      <c r="S120" s="62">
        <f>'Enter Marks'!AF120</f>
        <v>0</v>
      </c>
      <c r="T120" s="62">
        <f>'Enter Marks'!AG120</f>
        <v>0</v>
      </c>
      <c r="U120" s="58">
        <f t="shared" si="13"/>
        <v>0</v>
      </c>
      <c r="V120" s="59">
        <f>'Enter Marks'!AM120</f>
        <v>0</v>
      </c>
      <c r="W120" s="59">
        <f>'Enter Marks'!AO120</f>
        <v>0</v>
      </c>
      <c r="X120" s="59">
        <f>'Enter Marks'!AP120</f>
        <v>0</v>
      </c>
      <c r="Y120" s="58">
        <f t="shared" si="14"/>
        <v>0</v>
      </c>
      <c r="Z120" s="59">
        <f>'Enter Marks'!AV120</f>
        <v>0</v>
      </c>
      <c r="AA120" s="59">
        <f>'Enter Marks'!AX120</f>
        <v>0</v>
      </c>
      <c r="AB120" s="59">
        <f>'Enter Marks'!AY120</f>
        <v>0</v>
      </c>
      <c r="AC120" s="58">
        <f t="shared" si="15"/>
        <v>0</v>
      </c>
      <c r="AD120" s="135">
        <f t="shared" si="16"/>
        <v>0</v>
      </c>
      <c r="AE120" s="63">
        <f t="shared" si="17"/>
        <v>0</v>
      </c>
      <c r="AF120" s="64" t="str">
        <f t="shared" si="18"/>
        <v>***</v>
      </c>
      <c r="AG120" s="65" t="str">
        <f t="shared" si="19"/>
        <v>NA</v>
      </c>
      <c r="AH120" s="28">
        <f>'Enter Marks'!BA120</f>
        <v>0</v>
      </c>
      <c r="AI120" s="28" t="str">
        <f t="shared" si="20"/>
        <v>D</v>
      </c>
      <c r="AJ120" s="28">
        <f>'Enter Marks'!BC120</f>
        <v>0</v>
      </c>
      <c r="AK120" s="28">
        <f>'Enter Marks'!BD120</f>
        <v>0</v>
      </c>
    </row>
    <row r="121" spans="1:37" ht="15.75">
      <c r="A121" s="59">
        <f>Table4[[#This Row],[1]]</f>
        <v>117</v>
      </c>
      <c r="B121" s="59">
        <f>Table4[[#This Row],[OBC]]</f>
        <v>0</v>
      </c>
      <c r="C121" s="59">
        <f>Table4[[#This Row],[Boy]]</f>
        <v>0</v>
      </c>
      <c r="D121" s="59">
        <f>Table4[[#This Row],[901]]</f>
        <v>0</v>
      </c>
      <c r="E121" s="59">
        <f>Table4[[#This Row],[532]]</f>
        <v>0</v>
      </c>
      <c r="F121" s="59">
        <f>Table4[[#This Row],[13-05-2005]]</f>
        <v>0</v>
      </c>
      <c r="G121" s="59">
        <f>Table4[[#This Row],[AMARCHAND]]</f>
        <v>0</v>
      </c>
      <c r="H121" s="59">
        <f>Table4[[#This Row],[KISHANA RAM KUMAWAT]]</f>
        <v>0</v>
      </c>
      <c r="I121" s="60">
        <f>Table4[[#This Row],[RADHA DEVI]]</f>
        <v>0</v>
      </c>
      <c r="J121" s="61">
        <f>Table4[[#This Row],[Column6]]</f>
        <v>0</v>
      </c>
      <c r="K121" s="59">
        <f>Table4[[#This Row],[Column7]]</f>
        <v>0</v>
      </c>
      <c r="L121" s="59">
        <f>Table4[[#This Row],[Column8]]</f>
        <v>0</v>
      </c>
      <c r="M121" s="58">
        <f t="shared" si="11"/>
        <v>0</v>
      </c>
      <c r="N121" s="61">
        <f>Table4[[#This Row],[Column9]]</f>
        <v>0</v>
      </c>
      <c r="O121" s="62">
        <f>Table4[[#This Row],[Column10]]</f>
        <v>0</v>
      </c>
      <c r="P121" s="62">
        <f>Table4[[#This Row],[Column11]]</f>
        <v>0</v>
      </c>
      <c r="Q121" s="58">
        <f t="shared" si="12"/>
        <v>0</v>
      </c>
      <c r="R121" s="61">
        <f>'Enter Marks'!AD121</f>
        <v>0</v>
      </c>
      <c r="S121" s="62">
        <f>'Enter Marks'!AF121</f>
        <v>0</v>
      </c>
      <c r="T121" s="62">
        <f>'Enter Marks'!AG121</f>
        <v>0</v>
      </c>
      <c r="U121" s="58">
        <f t="shared" si="13"/>
        <v>0</v>
      </c>
      <c r="V121" s="59">
        <f>'Enter Marks'!AM121</f>
        <v>0</v>
      </c>
      <c r="W121" s="59">
        <f>'Enter Marks'!AO121</f>
        <v>0</v>
      </c>
      <c r="X121" s="59">
        <f>'Enter Marks'!AP121</f>
        <v>0</v>
      </c>
      <c r="Y121" s="58">
        <f t="shared" si="14"/>
        <v>0</v>
      </c>
      <c r="Z121" s="59">
        <f>'Enter Marks'!AV121</f>
        <v>0</v>
      </c>
      <c r="AA121" s="59">
        <f>'Enter Marks'!AX121</f>
        <v>0</v>
      </c>
      <c r="AB121" s="59">
        <f>'Enter Marks'!AY121</f>
        <v>0</v>
      </c>
      <c r="AC121" s="58">
        <f t="shared" si="15"/>
        <v>0</v>
      </c>
      <c r="AD121" s="135">
        <f t="shared" si="16"/>
        <v>0</v>
      </c>
      <c r="AE121" s="63">
        <f t="shared" si="17"/>
        <v>0</v>
      </c>
      <c r="AF121" s="64" t="str">
        <f t="shared" si="18"/>
        <v>***</v>
      </c>
      <c r="AG121" s="65" t="str">
        <f t="shared" si="19"/>
        <v>NA</v>
      </c>
      <c r="AH121" s="28">
        <f>'Enter Marks'!BA121</f>
        <v>0</v>
      </c>
      <c r="AI121" s="28" t="str">
        <f t="shared" si="20"/>
        <v>D</v>
      </c>
      <c r="AJ121" s="28">
        <f>'Enter Marks'!BC121</f>
        <v>0</v>
      </c>
      <c r="AK121" s="28">
        <f>'Enter Marks'!BD121</f>
        <v>0</v>
      </c>
    </row>
    <row r="122" spans="1:37" ht="15.75">
      <c r="A122" s="59">
        <f>Table4[[#This Row],[1]]</f>
        <v>118</v>
      </c>
      <c r="B122" s="59">
        <f>Table4[[#This Row],[OBC]]</f>
        <v>0</v>
      </c>
      <c r="C122" s="59">
        <f>Table4[[#This Row],[Boy]]</f>
        <v>0</v>
      </c>
      <c r="D122" s="59">
        <f>Table4[[#This Row],[901]]</f>
        <v>0</v>
      </c>
      <c r="E122" s="59">
        <f>Table4[[#This Row],[532]]</f>
        <v>0</v>
      </c>
      <c r="F122" s="59">
        <f>Table4[[#This Row],[13-05-2005]]</f>
        <v>0</v>
      </c>
      <c r="G122" s="59">
        <f>Table4[[#This Row],[AMARCHAND]]</f>
        <v>0</v>
      </c>
      <c r="H122" s="59">
        <f>Table4[[#This Row],[KISHANA RAM KUMAWAT]]</f>
        <v>0</v>
      </c>
      <c r="I122" s="60">
        <f>Table4[[#This Row],[RADHA DEVI]]</f>
        <v>0</v>
      </c>
      <c r="J122" s="61">
        <f>Table4[[#This Row],[Column6]]</f>
        <v>0</v>
      </c>
      <c r="K122" s="59">
        <f>Table4[[#This Row],[Column7]]</f>
        <v>0</v>
      </c>
      <c r="L122" s="59">
        <f>Table4[[#This Row],[Column8]]</f>
        <v>0</v>
      </c>
      <c r="M122" s="58">
        <f t="shared" si="11"/>
        <v>0</v>
      </c>
      <c r="N122" s="61">
        <f>Table4[[#This Row],[Column9]]</f>
        <v>0</v>
      </c>
      <c r="O122" s="62">
        <f>Table4[[#This Row],[Column10]]</f>
        <v>0</v>
      </c>
      <c r="P122" s="62">
        <f>Table4[[#This Row],[Column11]]</f>
        <v>0</v>
      </c>
      <c r="Q122" s="58">
        <f t="shared" si="12"/>
        <v>0</v>
      </c>
      <c r="R122" s="61">
        <f>'Enter Marks'!AD122</f>
        <v>0</v>
      </c>
      <c r="S122" s="62">
        <f>'Enter Marks'!AF122</f>
        <v>0</v>
      </c>
      <c r="T122" s="62">
        <f>'Enter Marks'!AG122</f>
        <v>0</v>
      </c>
      <c r="U122" s="58">
        <f t="shared" si="13"/>
        <v>0</v>
      </c>
      <c r="V122" s="59">
        <f>'Enter Marks'!AM122</f>
        <v>0</v>
      </c>
      <c r="W122" s="59">
        <f>'Enter Marks'!AO122</f>
        <v>0</v>
      </c>
      <c r="X122" s="59">
        <f>'Enter Marks'!AP122</f>
        <v>0</v>
      </c>
      <c r="Y122" s="58">
        <f t="shared" si="14"/>
        <v>0</v>
      </c>
      <c r="Z122" s="59">
        <f>'Enter Marks'!AV122</f>
        <v>0</v>
      </c>
      <c r="AA122" s="59">
        <f>'Enter Marks'!AX122</f>
        <v>0</v>
      </c>
      <c r="AB122" s="59">
        <f>'Enter Marks'!AY122</f>
        <v>0</v>
      </c>
      <c r="AC122" s="58">
        <f t="shared" si="15"/>
        <v>0</v>
      </c>
      <c r="AD122" s="135">
        <f t="shared" si="16"/>
        <v>0</v>
      </c>
      <c r="AE122" s="63">
        <f t="shared" si="17"/>
        <v>0</v>
      </c>
      <c r="AF122" s="64" t="str">
        <f t="shared" si="18"/>
        <v>***</v>
      </c>
      <c r="AG122" s="65" t="str">
        <f t="shared" si="19"/>
        <v>NA</v>
      </c>
      <c r="AH122" s="28">
        <f>'Enter Marks'!BA122</f>
        <v>0</v>
      </c>
      <c r="AI122" s="28" t="str">
        <f t="shared" si="20"/>
        <v>D</v>
      </c>
      <c r="AJ122" s="28">
        <f>'Enter Marks'!BC122</f>
        <v>0</v>
      </c>
      <c r="AK122" s="28">
        <f>'Enter Marks'!BD122</f>
        <v>0</v>
      </c>
    </row>
    <row r="123" spans="1:37" ht="15.75">
      <c r="A123" s="59">
        <f>Table4[[#This Row],[1]]</f>
        <v>119</v>
      </c>
      <c r="B123" s="59">
        <f>Table4[[#This Row],[OBC]]</f>
        <v>0</v>
      </c>
      <c r="C123" s="59">
        <f>Table4[[#This Row],[Boy]]</f>
        <v>0</v>
      </c>
      <c r="D123" s="59">
        <f>Table4[[#This Row],[901]]</f>
        <v>0</v>
      </c>
      <c r="E123" s="59">
        <f>Table4[[#This Row],[532]]</f>
        <v>0</v>
      </c>
      <c r="F123" s="59">
        <f>Table4[[#This Row],[13-05-2005]]</f>
        <v>0</v>
      </c>
      <c r="G123" s="59">
        <f>Table4[[#This Row],[AMARCHAND]]</f>
        <v>0</v>
      </c>
      <c r="H123" s="59">
        <f>Table4[[#This Row],[KISHANA RAM KUMAWAT]]</f>
        <v>0</v>
      </c>
      <c r="I123" s="60">
        <f>Table4[[#This Row],[RADHA DEVI]]</f>
        <v>0</v>
      </c>
      <c r="J123" s="61">
        <f>Table4[[#This Row],[Column6]]</f>
        <v>0</v>
      </c>
      <c r="K123" s="59">
        <f>Table4[[#This Row],[Column7]]</f>
        <v>0</v>
      </c>
      <c r="L123" s="59">
        <f>Table4[[#This Row],[Column8]]</f>
        <v>0</v>
      </c>
      <c r="M123" s="58">
        <f t="shared" si="11"/>
        <v>0</v>
      </c>
      <c r="N123" s="61">
        <f>Table4[[#This Row],[Column9]]</f>
        <v>0</v>
      </c>
      <c r="O123" s="62">
        <f>Table4[[#This Row],[Column10]]</f>
        <v>0</v>
      </c>
      <c r="P123" s="62">
        <f>Table4[[#This Row],[Column11]]</f>
        <v>0</v>
      </c>
      <c r="Q123" s="58">
        <f t="shared" si="12"/>
        <v>0</v>
      </c>
      <c r="R123" s="61">
        <f>'Enter Marks'!AD123</f>
        <v>0</v>
      </c>
      <c r="S123" s="62">
        <f>'Enter Marks'!AF123</f>
        <v>0</v>
      </c>
      <c r="T123" s="62">
        <f>'Enter Marks'!AG123</f>
        <v>0</v>
      </c>
      <c r="U123" s="58">
        <f t="shared" si="13"/>
        <v>0</v>
      </c>
      <c r="V123" s="59">
        <f>'Enter Marks'!AM123</f>
        <v>0</v>
      </c>
      <c r="W123" s="59">
        <f>'Enter Marks'!AO123</f>
        <v>0</v>
      </c>
      <c r="X123" s="59">
        <f>'Enter Marks'!AP123</f>
        <v>0</v>
      </c>
      <c r="Y123" s="58">
        <f t="shared" si="14"/>
        <v>0</v>
      </c>
      <c r="Z123" s="59">
        <f>'Enter Marks'!AV123</f>
        <v>0</v>
      </c>
      <c r="AA123" s="59">
        <f>'Enter Marks'!AX123</f>
        <v>0</v>
      </c>
      <c r="AB123" s="59">
        <f>'Enter Marks'!AY123</f>
        <v>0</v>
      </c>
      <c r="AC123" s="58">
        <f t="shared" si="15"/>
        <v>0</v>
      </c>
      <c r="AD123" s="135">
        <f t="shared" si="16"/>
        <v>0</v>
      </c>
      <c r="AE123" s="63">
        <f t="shared" si="17"/>
        <v>0</v>
      </c>
      <c r="AF123" s="64" t="str">
        <f t="shared" si="18"/>
        <v>***</v>
      </c>
      <c r="AG123" s="65" t="str">
        <f t="shared" si="19"/>
        <v>NA</v>
      </c>
      <c r="AH123" s="28">
        <f>'Enter Marks'!BA123</f>
        <v>0</v>
      </c>
      <c r="AI123" s="28" t="str">
        <f t="shared" si="20"/>
        <v>D</v>
      </c>
      <c r="AJ123" s="28">
        <f>'Enter Marks'!BC123</f>
        <v>0</v>
      </c>
      <c r="AK123" s="28">
        <f>'Enter Marks'!BD123</f>
        <v>0</v>
      </c>
    </row>
    <row r="124" spans="1:37" ht="15.75">
      <c r="A124" s="59">
        <f>Table4[[#This Row],[1]]</f>
        <v>120</v>
      </c>
      <c r="B124" s="59">
        <f>Table4[[#This Row],[OBC]]</f>
        <v>0</v>
      </c>
      <c r="C124" s="59">
        <f>Table4[[#This Row],[Boy]]</f>
        <v>0</v>
      </c>
      <c r="D124" s="59">
        <f>Table4[[#This Row],[901]]</f>
        <v>0</v>
      </c>
      <c r="E124" s="59">
        <f>Table4[[#This Row],[532]]</f>
        <v>0</v>
      </c>
      <c r="F124" s="59">
        <f>Table4[[#This Row],[13-05-2005]]</f>
        <v>0</v>
      </c>
      <c r="G124" s="59">
        <f>Table4[[#This Row],[AMARCHAND]]</f>
        <v>0</v>
      </c>
      <c r="H124" s="59">
        <f>Table4[[#This Row],[KISHANA RAM KUMAWAT]]</f>
        <v>0</v>
      </c>
      <c r="I124" s="60">
        <f>Table4[[#This Row],[RADHA DEVI]]</f>
        <v>0</v>
      </c>
      <c r="J124" s="61">
        <f>Table4[[#This Row],[Column6]]</f>
        <v>0</v>
      </c>
      <c r="K124" s="59">
        <f>Table4[[#This Row],[Column7]]</f>
        <v>0</v>
      </c>
      <c r="L124" s="59">
        <f>Table4[[#This Row],[Column8]]</f>
        <v>0</v>
      </c>
      <c r="M124" s="58">
        <f t="shared" si="11"/>
        <v>0</v>
      </c>
      <c r="N124" s="61">
        <f>Table4[[#This Row],[Column9]]</f>
        <v>0</v>
      </c>
      <c r="O124" s="62">
        <f>Table4[[#This Row],[Column10]]</f>
        <v>0</v>
      </c>
      <c r="P124" s="62">
        <f>Table4[[#This Row],[Column11]]</f>
        <v>0</v>
      </c>
      <c r="Q124" s="58">
        <f t="shared" si="12"/>
        <v>0</v>
      </c>
      <c r="R124" s="61">
        <f>'Enter Marks'!AD124</f>
        <v>0</v>
      </c>
      <c r="S124" s="62">
        <f>'Enter Marks'!AF124</f>
        <v>0</v>
      </c>
      <c r="T124" s="62">
        <f>'Enter Marks'!AG124</f>
        <v>0</v>
      </c>
      <c r="U124" s="58">
        <f t="shared" si="13"/>
        <v>0</v>
      </c>
      <c r="V124" s="59">
        <f>'Enter Marks'!AM124</f>
        <v>0</v>
      </c>
      <c r="W124" s="59">
        <f>'Enter Marks'!AO124</f>
        <v>0</v>
      </c>
      <c r="X124" s="59">
        <f>'Enter Marks'!AP124</f>
        <v>0</v>
      </c>
      <c r="Y124" s="58">
        <f t="shared" si="14"/>
        <v>0</v>
      </c>
      <c r="Z124" s="59">
        <f>'Enter Marks'!AV124</f>
        <v>0</v>
      </c>
      <c r="AA124" s="59">
        <f>'Enter Marks'!AX124</f>
        <v>0</v>
      </c>
      <c r="AB124" s="59">
        <f>'Enter Marks'!AY124</f>
        <v>0</v>
      </c>
      <c r="AC124" s="58">
        <f t="shared" si="15"/>
        <v>0</v>
      </c>
      <c r="AD124" s="135">
        <f t="shared" si="16"/>
        <v>0</v>
      </c>
      <c r="AE124" s="63">
        <f t="shared" si="17"/>
        <v>0</v>
      </c>
      <c r="AF124" s="64" t="str">
        <f t="shared" si="18"/>
        <v>***</v>
      </c>
      <c r="AG124" s="65" t="str">
        <f t="shared" si="19"/>
        <v>NA</v>
      </c>
      <c r="AH124" s="28">
        <f>'Enter Marks'!BA124</f>
        <v>0</v>
      </c>
      <c r="AI124" s="28" t="str">
        <f t="shared" si="20"/>
        <v>D</v>
      </c>
      <c r="AJ124" s="28">
        <f>'Enter Marks'!BC124</f>
        <v>0</v>
      </c>
      <c r="AK124" s="28">
        <f>'Enter Marks'!BD124</f>
        <v>0</v>
      </c>
    </row>
    <row r="125" spans="1:37" ht="15.75">
      <c r="A125" s="59">
        <f>Table4[[#This Row],[1]]</f>
        <v>121</v>
      </c>
      <c r="B125" s="59">
        <f>Table4[[#This Row],[OBC]]</f>
        <v>0</v>
      </c>
      <c r="C125" s="59">
        <f>Table4[[#This Row],[Boy]]</f>
        <v>0</v>
      </c>
      <c r="D125" s="59">
        <f>Table4[[#This Row],[901]]</f>
        <v>0</v>
      </c>
      <c r="E125" s="59">
        <f>Table4[[#This Row],[532]]</f>
        <v>0</v>
      </c>
      <c r="F125" s="59">
        <f>Table4[[#This Row],[13-05-2005]]</f>
        <v>0</v>
      </c>
      <c r="G125" s="59">
        <f>Table4[[#This Row],[AMARCHAND]]</f>
        <v>0</v>
      </c>
      <c r="H125" s="59">
        <f>Table4[[#This Row],[KISHANA RAM KUMAWAT]]</f>
        <v>0</v>
      </c>
      <c r="I125" s="60">
        <f>Table4[[#This Row],[RADHA DEVI]]</f>
        <v>0</v>
      </c>
      <c r="J125" s="61">
        <f>Table4[[#This Row],[Column6]]</f>
        <v>0</v>
      </c>
      <c r="K125" s="59">
        <f>Table4[[#This Row],[Column7]]</f>
        <v>0</v>
      </c>
      <c r="L125" s="59">
        <f>Table4[[#This Row],[Column8]]</f>
        <v>0</v>
      </c>
      <c r="M125" s="58">
        <f t="shared" si="11"/>
        <v>0</v>
      </c>
      <c r="N125" s="61">
        <f>Table4[[#This Row],[Column9]]</f>
        <v>0</v>
      </c>
      <c r="O125" s="62">
        <f>Table4[[#This Row],[Column10]]</f>
        <v>0</v>
      </c>
      <c r="P125" s="62">
        <f>Table4[[#This Row],[Column11]]</f>
        <v>0</v>
      </c>
      <c r="Q125" s="58">
        <f t="shared" si="12"/>
        <v>0</v>
      </c>
      <c r="R125" s="61">
        <f>'Enter Marks'!AD125</f>
        <v>0</v>
      </c>
      <c r="S125" s="62">
        <f>'Enter Marks'!AF125</f>
        <v>0</v>
      </c>
      <c r="T125" s="62">
        <f>'Enter Marks'!AG125</f>
        <v>0</v>
      </c>
      <c r="U125" s="58">
        <f t="shared" si="13"/>
        <v>0</v>
      </c>
      <c r="V125" s="59">
        <f>'Enter Marks'!AM125</f>
        <v>0</v>
      </c>
      <c r="W125" s="59">
        <f>'Enter Marks'!AO125</f>
        <v>0</v>
      </c>
      <c r="X125" s="59">
        <f>'Enter Marks'!AP125</f>
        <v>0</v>
      </c>
      <c r="Y125" s="58">
        <f t="shared" si="14"/>
        <v>0</v>
      </c>
      <c r="Z125" s="59">
        <f>'Enter Marks'!AV125</f>
        <v>0</v>
      </c>
      <c r="AA125" s="59">
        <f>'Enter Marks'!AX125</f>
        <v>0</v>
      </c>
      <c r="AB125" s="59">
        <f>'Enter Marks'!AY125</f>
        <v>0</v>
      </c>
      <c r="AC125" s="58">
        <f t="shared" si="15"/>
        <v>0</v>
      </c>
      <c r="AD125" s="135">
        <f t="shared" si="16"/>
        <v>0</v>
      </c>
      <c r="AE125" s="63">
        <f t="shared" si="17"/>
        <v>0</v>
      </c>
      <c r="AF125" s="64" t="str">
        <f t="shared" si="18"/>
        <v>***</v>
      </c>
      <c r="AG125" s="65" t="str">
        <f t="shared" si="19"/>
        <v>NA</v>
      </c>
      <c r="AH125" s="28">
        <f>'Enter Marks'!BA125</f>
        <v>0</v>
      </c>
      <c r="AI125" s="28" t="str">
        <f t="shared" si="20"/>
        <v>D</v>
      </c>
      <c r="AJ125" s="28">
        <f>'Enter Marks'!BC125</f>
        <v>0</v>
      </c>
      <c r="AK125" s="28">
        <f>'Enter Marks'!BD125</f>
        <v>0</v>
      </c>
    </row>
    <row r="126" spans="1:37" ht="15.75">
      <c r="A126" s="59">
        <f>Table4[[#This Row],[1]]</f>
        <v>122</v>
      </c>
      <c r="B126" s="59">
        <f>Table4[[#This Row],[OBC]]</f>
        <v>0</v>
      </c>
      <c r="C126" s="59">
        <f>Table4[[#This Row],[Boy]]</f>
        <v>0</v>
      </c>
      <c r="D126" s="59">
        <f>Table4[[#This Row],[901]]</f>
        <v>0</v>
      </c>
      <c r="E126" s="59">
        <f>Table4[[#This Row],[532]]</f>
        <v>0</v>
      </c>
      <c r="F126" s="59">
        <f>Table4[[#This Row],[13-05-2005]]</f>
        <v>0</v>
      </c>
      <c r="G126" s="59">
        <f>Table4[[#This Row],[AMARCHAND]]</f>
        <v>0</v>
      </c>
      <c r="H126" s="59">
        <f>Table4[[#This Row],[KISHANA RAM KUMAWAT]]</f>
        <v>0</v>
      </c>
      <c r="I126" s="60">
        <f>Table4[[#This Row],[RADHA DEVI]]</f>
        <v>0</v>
      </c>
      <c r="J126" s="61">
        <f>Table4[[#This Row],[Column6]]</f>
        <v>0</v>
      </c>
      <c r="K126" s="59">
        <f>Table4[[#This Row],[Column7]]</f>
        <v>0</v>
      </c>
      <c r="L126" s="59">
        <f>Table4[[#This Row],[Column8]]</f>
        <v>0</v>
      </c>
      <c r="M126" s="58">
        <f t="shared" si="11"/>
        <v>0</v>
      </c>
      <c r="N126" s="61">
        <f>Table4[[#This Row],[Column9]]</f>
        <v>0</v>
      </c>
      <c r="O126" s="62">
        <f>Table4[[#This Row],[Column10]]</f>
        <v>0</v>
      </c>
      <c r="P126" s="62">
        <f>Table4[[#This Row],[Column11]]</f>
        <v>0</v>
      </c>
      <c r="Q126" s="58">
        <f t="shared" si="12"/>
        <v>0</v>
      </c>
      <c r="R126" s="61">
        <f>'Enter Marks'!AD126</f>
        <v>0</v>
      </c>
      <c r="S126" s="62">
        <f>'Enter Marks'!AF126</f>
        <v>0</v>
      </c>
      <c r="T126" s="62">
        <f>'Enter Marks'!AG126</f>
        <v>0</v>
      </c>
      <c r="U126" s="58">
        <f t="shared" si="13"/>
        <v>0</v>
      </c>
      <c r="V126" s="59">
        <f>'Enter Marks'!AM126</f>
        <v>0</v>
      </c>
      <c r="W126" s="59">
        <f>'Enter Marks'!AO126</f>
        <v>0</v>
      </c>
      <c r="X126" s="59">
        <f>'Enter Marks'!AP126</f>
        <v>0</v>
      </c>
      <c r="Y126" s="58">
        <f t="shared" si="14"/>
        <v>0</v>
      </c>
      <c r="Z126" s="59">
        <f>'Enter Marks'!AV126</f>
        <v>0</v>
      </c>
      <c r="AA126" s="59">
        <f>'Enter Marks'!AX126</f>
        <v>0</v>
      </c>
      <c r="AB126" s="59">
        <f>'Enter Marks'!AY126</f>
        <v>0</v>
      </c>
      <c r="AC126" s="58">
        <f t="shared" si="15"/>
        <v>0</v>
      </c>
      <c r="AD126" s="135">
        <f t="shared" si="16"/>
        <v>0</v>
      </c>
      <c r="AE126" s="63">
        <f t="shared" si="17"/>
        <v>0</v>
      </c>
      <c r="AF126" s="64" t="str">
        <f t="shared" si="18"/>
        <v>***</v>
      </c>
      <c r="AG126" s="65" t="str">
        <f t="shared" si="19"/>
        <v>NA</v>
      </c>
      <c r="AH126" s="28">
        <f>'Enter Marks'!BA126</f>
        <v>0</v>
      </c>
      <c r="AI126" s="28" t="str">
        <f t="shared" si="20"/>
        <v>D</v>
      </c>
      <c r="AJ126" s="28">
        <f>'Enter Marks'!BC126</f>
        <v>0</v>
      </c>
      <c r="AK126" s="28">
        <f>'Enter Marks'!BD126</f>
        <v>0</v>
      </c>
    </row>
    <row r="127" spans="1:37" ht="15.75">
      <c r="A127" s="59">
        <f>Table4[[#This Row],[1]]</f>
        <v>123</v>
      </c>
      <c r="B127" s="59">
        <f>Table4[[#This Row],[OBC]]</f>
        <v>0</v>
      </c>
      <c r="C127" s="59">
        <f>Table4[[#This Row],[Boy]]</f>
        <v>0</v>
      </c>
      <c r="D127" s="59">
        <f>Table4[[#This Row],[901]]</f>
        <v>0</v>
      </c>
      <c r="E127" s="59">
        <f>Table4[[#This Row],[532]]</f>
        <v>0</v>
      </c>
      <c r="F127" s="59">
        <f>Table4[[#This Row],[13-05-2005]]</f>
        <v>0</v>
      </c>
      <c r="G127" s="59">
        <f>Table4[[#This Row],[AMARCHAND]]</f>
        <v>0</v>
      </c>
      <c r="H127" s="59">
        <f>Table4[[#This Row],[KISHANA RAM KUMAWAT]]</f>
        <v>0</v>
      </c>
      <c r="I127" s="60">
        <f>Table4[[#This Row],[RADHA DEVI]]</f>
        <v>0</v>
      </c>
      <c r="J127" s="61">
        <f>Table4[[#This Row],[Column6]]</f>
        <v>0</v>
      </c>
      <c r="K127" s="59">
        <f>Table4[[#This Row],[Column7]]</f>
        <v>0</v>
      </c>
      <c r="L127" s="59">
        <f>Table4[[#This Row],[Column8]]</f>
        <v>0</v>
      </c>
      <c r="M127" s="58">
        <f t="shared" si="11"/>
        <v>0</v>
      </c>
      <c r="N127" s="61">
        <f>Table4[[#This Row],[Column9]]</f>
        <v>0</v>
      </c>
      <c r="O127" s="62">
        <f>Table4[[#This Row],[Column10]]</f>
        <v>0</v>
      </c>
      <c r="P127" s="62">
        <f>Table4[[#This Row],[Column11]]</f>
        <v>0</v>
      </c>
      <c r="Q127" s="58">
        <f t="shared" si="12"/>
        <v>0</v>
      </c>
      <c r="R127" s="61">
        <f>'Enter Marks'!AD127</f>
        <v>0</v>
      </c>
      <c r="S127" s="62">
        <f>'Enter Marks'!AF127</f>
        <v>0</v>
      </c>
      <c r="T127" s="62">
        <f>'Enter Marks'!AG127</f>
        <v>0</v>
      </c>
      <c r="U127" s="58">
        <f t="shared" si="13"/>
        <v>0</v>
      </c>
      <c r="V127" s="59">
        <f>'Enter Marks'!AM127</f>
        <v>0</v>
      </c>
      <c r="W127" s="59">
        <f>'Enter Marks'!AO127</f>
        <v>0</v>
      </c>
      <c r="X127" s="59">
        <f>'Enter Marks'!AP127</f>
        <v>0</v>
      </c>
      <c r="Y127" s="58">
        <f t="shared" si="14"/>
        <v>0</v>
      </c>
      <c r="Z127" s="59">
        <f>'Enter Marks'!AV127</f>
        <v>0</v>
      </c>
      <c r="AA127" s="59">
        <f>'Enter Marks'!AX127</f>
        <v>0</v>
      </c>
      <c r="AB127" s="59">
        <f>'Enter Marks'!AY127</f>
        <v>0</v>
      </c>
      <c r="AC127" s="58">
        <f t="shared" si="15"/>
        <v>0</v>
      </c>
      <c r="AD127" s="135">
        <f t="shared" si="16"/>
        <v>0</v>
      </c>
      <c r="AE127" s="63">
        <f t="shared" si="17"/>
        <v>0</v>
      </c>
      <c r="AF127" s="64" t="str">
        <f t="shared" si="18"/>
        <v>***</v>
      </c>
      <c r="AG127" s="65" t="str">
        <f t="shared" si="19"/>
        <v>NA</v>
      </c>
      <c r="AH127" s="28">
        <f>'Enter Marks'!BA127</f>
        <v>0</v>
      </c>
      <c r="AI127" s="28" t="str">
        <f t="shared" si="20"/>
        <v>D</v>
      </c>
      <c r="AJ127" s="28">
        <f>'Enter Marks'!BC127</f>
        <v>0</v>
      </c>
      <c r="AK127" s="28">
        <f>'Enter Marks'!BD127</f>
        <v>0</v>
      </c>
    </row>
    <row r="128" spans="1:37" ht="15.75">
      <c r="A128" s="59">
        <f>Table4[[#This Row],[1]]</f>
        <v>124</v>
      </c>
      <c r="B128" s="59">
        <f>Table4[[#This Row],[OBC]]</f>
        <v>0</v>
      </c>
      <c r="C128" s="59">
        <f>Table4[[#This Row],[Boy]]</f>
        <v>0</v>
      </c>
      <c r="D128" s="59">
        <f>Table4[[#This Row],[901]]</f>
        <v>0</v>
      </c>
      <c r="E128" s="59">
        <f>Table4[[#This Row],[532]]</f>
        <v>0</v>
      </c>
      <c r="F128" s="59">
        <f>Table4[[#This Row],[13-05-2005]]</f>
        <v>0</v>
      </c>
      <c r="G128" s="59">
        <f>Table4[[#This Row],[AMARCHAND]]</f>
        <v>0</v>
      </c>
      <c r="H128" s="59">
        <f>Table4[[#This Row],[KISHANA RAM KUMAWAT]]</f>
        <v>0</v>
      </c>
      <c r="I128" s="60">
        <f>Table4[[#This Row],[RADHA DEVI]]</f>
        <v>0</v>
      </c>
      <c r="J128" s="61">
        <f>Table4[[#This Row],[Column6]]</f>
        <v>0</v>
      </c>
      <c r="K128" s="59">
        <f>Table4[[#This Row],[Column7]]</f>
        <v>0</v>
      </c>
      <c r="L128" s="59">
        <f>Table4[[#This Row],[Column8]]</f>
        <v>0</v>
      </c>
      <c r="M128" s="58">
        <f t="shared" si="11"/>
        <v>0</v>
      </c>
      <c r="N128" s="61">
        <f>Table4[[#This Row],[Column9]]</f>
        <v>0</v>
      </c>
      <c r="O128" s="62">
        <f>Table4[[#This Row],[Column10]]</f>
        <v>0</v>
      </c>
      <c r="P128" s="62">
        <f>Table4[[#This Row],[Column11]]</f>
        <v>0</v>
      </c>
      <c r="Q128" s="58">
        <f t="shared" si="12"/>
        <v>0</v>
      </c>
      <c r="R128" s="61">
        <f>'Enter Marks'!AD128</f>
        <v>0</v>
      </c>
      <c r="S128" s="62">
        <f>'Enter Marks'!AF128</f>
        <v>0</v>
      </c>
      <c r="T128" s="62">
        <f>'Enter Marks'!AG128</f>
        <v>0</v>
      </c>
      <c r="U128" s="58">
        <f t="shared" si="13"/>
        <v>0</v>
      </c>
      <c r="V128" s="59">
        <f>'Enter Marks'!AM128</f>
        <v>0</v>
      </c>
      <c r="W128" s="59">
        <f>'Enter Marks'!AO128</f>
        <v>0</v>
      </c>
      <c r="X128" s="59">
        <f>'Enter Marks'!AP128</f>
        <v>0</v>
      </c>
      <c r="Y128" s="58">
        <f t="shared" si="14"/>
        <v>0</v>
      </c>
      <c r="Z128" s="59">
        <f>'Enter Marks'!AV128</f>
        <v>0</v>
      </c>
      <c r="AA128" s="59">
        <f>'Enter Marks'!AX128</f>
        <v>0</v>
      </c>
      <c r="AB128" s="59">
        <f>'Enter Marks'!AY128</f>
        <v>0</v>
      </c>
      <c r="AC128" s="58">
        <f t="shared" si="15"/>
        <v>0</v>
      </c>
      <c r="AD128" s="135">
        <f t="shared" si="16"/>
        <v>0</v>
      </c>
      <c r="AE128" s="63">
        <f t="shared" si="17"/>
        <v>0</v>
      </c>
      <c r="AF128" s="64" t="str">
        <f t="shared" si="18"/>
        <v>***</v>
      </c>
      <c r="AG128" s="65" t="str">
        <f t="shared" si="19"/>
        <v>NA</v>
      </c>
      <c r="AH128" s="28">
        <f>'Enter Marks'!BA128</f>
        <v>0</v>
      </c>
      <c r="AI128" s="28" t="str">
        <f t="shared" si="20"/>
        <v>D</v>
      </c>
      <c r="AJ128" s="28">
        <f>'Enter Marks'!BC128</f>
        <v>0</v>
      </c>
      <c r="AK128" s="28">
        <f>'Enter Marks'!BD128</f>
        <v>0</v>
      </c>
    </row>
    <row r="129" spans="1:37" ht="15.75">
      <c r="A129" s="59">
        <f>Table4[[#This Row],[1]]</f>
        <v>125</v>
      </c>
      <c r="B129" s="59">
        <f>Table4[[#This Row],[OBC]]</f>
        <v>0</v>
      </c>
      <c r="C129" s="59">
        <f>Table4[[#This Row],[Boy]]</f>
        <v>0</v>
      </c>
      <c r="D129" s="59">
        <f>Table4[[#This Row],[901]]</f>
        <v>0</v>
      </c>
      <c r="E129" s="59">
        <f>Table4[[#This Row],[532]]</f>
        <v>0</v>
      </c>
      <c r="F129" s="59">
        <f>Table4[[#This Row],[13-05-2005]]</f>
        <v>0</v>
      </c>
      <c r="G129" s="59">
        <f>Table4[[#This Row],[AMARCHAND]]</f>
        <v>0</v>
      </c>
      <c r="H129" s="59">
        <f>Table4[[#This Row],[KISHANA RAM KUMAWAT]]</f>
        <v>0</v>
      </c>
      <c r="I129" s="60">
        <f>Table4[[#This Row],[RADHA DEVI]]</f>
        <v>0</v>
      </c>
      <c r="J129" s="61">
        <f>Table4[[#This Row],[Column6]]</f>
        <v>0</v>
      </c>
      <c r="K129" s="59">
        <f>Table4[[#This Row],[Column7]]</f>
        <v>0</v>
      </c>
      <c r="L129" s="59">
        <f>Table4[[#This Row],[Column8]]</f>
        <v>0</v>
      </c>
      <c r="M129" s="58">
        <f t="shared" si="11"/>
        <v>0</v>
      </c>
      <c r="N129" s="61">
        <f>Table4[[#This Row],[Column9]]</f>
        <v>0</v>
      </c>
      <c r="O129" s="62">
        <f>Table4[[#This Row],[Column10]]</f>
        <v>0</v>
      </c>
      <c r="P129" s="62">
        <f>Table4[[#This Row],[Column11]]</f>
        <v>0</v>
      </c>
      <c r="Q129" s="58">
        <f t="shared" si="12"/>
        <v>0</v>
      </c>
      <c r="R129" s="61">
        <f>'Enter Marks'!AD129</f>
        <v>0</v>
      </c>
      <c r="S129" s="62">
        <f>'Enter Marks'!AF129</f>
        <v>0</v>
      </c>
      <c r="T129" s="62">
        <f>'Enter Marks'!AG129</f>
        <v>0</v>
      </c>
      <c r="U129" s="58">
        <f t="shared" si="13"/>
        <v>0</v>
      </c>
      <c r="V129" s="59">
        <f>'Enter Marks'!AM129</f>
        <v>0</v>
      </c>
      <c r="W129" s="59">
        <f>'Enter Marks'!AO129</f>
        <v>0</v>
      </c>
      <c r="X129" s="59">
        <f>'Enter Marks'!AP129</f>
        <v>0</v>
      </c>
      <c r="Y129" s="58">
        <f t="shared" si="14"/>
        <v>0</v>
      </c>
      <c r="Z129" s="59">
        <f>'Enter Marks'!AV129</f>
        <v>0</v>
      </c>
      <c r="AA129" s="59">
        <f>'Enter Marks'!AX129</f>
        <v>0</v>
      </c>
      <c r="AB129" s="59">
        <f>'Enter Marks'!AY129</f>
        <v>0</v>
      </c>
      <c r="AC129" s="58">
        <f t="shared" si="15"/>
        <v>0</v>
      </c>
      <c r="AD129" s="135">
        <f t="shared" si="16"/>
        <v>0</v>
      </c>
      <c r="AE129" s="63">
        <f t="shared" si="17"/>
        <v>0</v>
      </c>
      <c r="AF129" s="64" t="str">
        <f t="shared" si="18"/>
        <v>***</v>
      </c>
      <c r="AG129" s="65" t="str">
        <f t="shared" si="19"/>
        <v>NA</v>
      </c>
      <c r="AH129" s="28">
        <f>'Enter Marks'!BA129</f>
        <v>0</v>
      </c>
      <c r="AI129" s="28" t="str">
        <f t="shared" si="20"/>
        <v>D</v>
      </c>
      <c r="AJ129" s="28">
        <f>'Enter Marks'!BC129</f>
        <v>0</v>
      </c>
      <c r="AK129" s="28">
        <f>'Enter Marks'!BD129</f>
        <v>0</v>
      </c>
    </row>
    <row r="130" spans="1:37" ht="15.75">
      <c r="A130" s="59">
        <f>Table4[[#This Row],[1]]</f>
        <v>126</v>
      </c>
      <c r="B130" s="59">
        <f>Table4[[#This Row],[OBC]]</f>
        <v>0</v>
      </c>
      <c r="C130" s="59">
        <f>Table4[[#This Row],[Boy]]</f>
        <v>0</v>
      </c>
      <c r="D130" s="59">
        <f>Table4[[#This Row],[901]]</f>
        <v>0</v>
      </c>
      <c r="E130" s="59">
        <f>Table4[[#This Row],[532]]</f>
        <v>0</v>
      </c>
      <c r="F130" s="59">
        <f>Table4[[#This Row],[13-05-2005]]</f>
        <v>0</v>
      </c>
      <c r="G130" s="59">
        <f>Table4[[#This Row],[AMARCHAND]]</f>
        <v>0</v>
      </c>
      <c r="H130" s="59">
        <f>Table4[[#This Row],[KISHANA RAM KUMAWAT]]</f>
        <v>0</v>
      </c>
      <c r="I130" s="60">
        <f>Table4[[#This Row],[RADHA DEVI]]</f>
        <v>0</v>
      </c>
      <c r="J130" s="61">
        <f>Table4[[#This Row],[Column6]]</f>
        <v>0</v>
      </c>
      <c r="K130" s="59">
        <f>Table4[[#This Row],[Column7]]</f>
        <v>0</v>
      </c>
      <c r="L130" s="59">
        <f>Table4[[#This Row],[Column8]]</f>
        <v>0</v>
      </c>
      <c r="M130" s="58">
        <f t="shared" si="11"/>
        <v>0</v>
      </c>
      <c r="N130" s="61">
        <f>Table4[[#This Row],[Column9]]</f>
        <v>0</v>
      </c>
      <c r="O130" s="62">
        <f>Table4[[#This Row],[Column10]]</f>
        <v>0</v>
      </c>
      <c r="P130" s="62">
        <f>Table4[[#This Row],[Column11]]</f>
        <v>0</v>
      </c>
      <c r="Q130" s="58">
        <f t="shared" si="12"/>
        <v>0</v>
      </c>
      <c r="R130" s="61">
        <f>'Enter Marks'!AD130</f>
        <v>0</v>
      </c>
      <c r="S130" s="62">
        <f>'Enter Marks'!AF130</f>
        <v>0</v>
      </c>
      <c r="T130" s="62">
        <f>'Enter Marks'!AG130</f>
        <v>0</v>
      </c>
      <c r="U130" s="58">
        <f t="shared" si="13"/>
        <v>0</v>
      </c>
      <c r="V130" s="59">
        <f>'Enter Marks'!AM130</f>
        <v>0</v>
      </c>
      <c r="W130" s="59">
        <f>'Enter Marks'!AO130</f>
        <v>0</v>
      </c>
      <c r="X130" s="59">
        <f>'Enter Marks'!AP130</f>
        <v>0</v>
      </c>
      <c r="Y130" s="58">
        <f t="shared" si="14"/>
        <v>0</v>
      </c>
      <c r="Z130" s="59">
        <f>'Enter Marks'!AV130</f>
        <v>0</v>
      </c>
      <c r="AA130" s="59">
        <f>'Enter Marks'!AX130</f>
        <v>0</v>
      </c>
      <c r="AB130" s="59">
        <f>'Enter Marks'!AY130</f>
        <v>0</v>
      </c>
      <c r="AC130" s="58">
        <f t="shared" si="15"/>
        <v>0</v>
      </c>
      <c r="AD130" s="135">
        <f t="shared" si="16"/>
        <v>0</v>
      </c>
      <c r="AE130" s="63">
        <f t="shared" si="17"/>
        <v>0</v>
      </c>
      <c r="AF130" s="64" t="str">
        <f t="shared" si="18"/>
        <v>***</v>
      </c>
      <c r="AG130" s="65" t="str">
        <f t="shared" si="19"/>
        <v>NA</v>
      </c>
      <c r="AH130" s="28">
        <f>'Enter Marks'!BA130</f>
        <v>0</v>
      </c>
      <c r="AI130" s="28" t="str">
        <f t="shared" si="20"/>
        <v>D</v>
      </c>
      <c r="AJ130" s="28">
        <f>'Enter Marks'!BC130</f>
        <v>0</v>
      </c>
      <c r="AK130" s="28">
        <f>'Enter Marks'!BD130</f>
        <v>0</v>
      </c>
    </row>
    <row r="131" spans="1:37" ht="15.75">
      <c r="A131" s="59">
        <f>Table4[[#This Row],[1]]</f>
        <v>127</v>
      </c>
      <c r="B131" s="59">
        <f>Table4[[#This Row],[OBC]]</f>
        <v>0</v>
      </c>
      <c r="C131" s="59">
        <f>Table4[[#This Row],[Boy]]</f>
        <v>0</v>
      </c>
      <c r="D131" s="59">
        <f>Table4[[#This Row],[901]]</f>
        <v>0</v>
      </c>
      <c r="E131" s="59">
        <f>Table4[[#This Row],[532]]</f>
        <v>0</v>
      </c>
      <c r="F131" s="59">
        <f>Table4[[#This Row],[13-05-2005]]</f>
        <v>0</v>
      </c>
      <c r="G131" s="59">
        <f>Table4[[#This Row],[AMARCHAND]]</f>
        <v>0</v>
      </c>
      <c r="H131" s="59">
        <f>Table4[[#This Row],[KISHANA RAM KUMAWAT]]</f>
        <v>0</v>
      </c>
      <c r="I131" s="60">
        <f>Table4[[#This Row],[RADHA DEVI]]</f>
        <v>0</v>
      </c>
      <c r="J131" s="61">
        <f>Table4[[#This Row],[Column6]]</f>
        <v>0</v>
      </c>
      <c r="K131" s="59">
        <f>Table4[[#This Row],[Column7]]</f>
        <v>0</v>
      </c>
      <c r="L131" s="59">
        <f>Table4[[#This Row],[Column8]]</f>
        <v>0</v>
      </c>
      <c r="M131" s="58">
        <f t="shared" si="11"/>
        <v>0</v>
      </c>
      <c r="N131" s="61">
        <f>Table4[[#This Row],[Column9]]</f>
        <v>0</v>
      </c>
      <c r="O131" s="62">
        <f>Table4[[#This Row],[Column10]]</f>
        <v>0</v>
      </c>
      <c r="P131" s="62">
        <f>Table4[[#This Row],[Column11]]</f>
        <v>0</v>
      </c>
      <c r="Q131" s="58">
        <f t="shared" si="12"/>
        <v>0</v>
      </c>
      <c r="R131" s="61">
        <f>'Enter Marks'!AD131</f>
        <v>0</v>
      </c>
      <c r="S131" s="62">
        <f>'Enter Marks'!AF131</f>
        <v>0</v>
      </c>
      <c r="T131" s="62">
        <f>'Enter Marks'!AG131</f>
        <v>0</v>
      </c>
      <c r="U131" s="58">
        <f t="shared" si="13"/>
        <v>0</v>
      </c>
      <c r="V131" s="59">
        <f>'Enter Marks'!AM131</f>
        <v>0</v>
      </c>
      <c r="W131" s="59">
        <f>'Enter Marks'!AO131</f>
        <v>0</v>
      </c>
      <c r="X131" s="59">
        <f>'Enter Marks'!AP131</f>
        <v>0</v>
      </c>
      <c r="Y131" s="58">
        <f t="shared" si="14"/>
        <v>0</v>
      </c>
      <c r="Z131" s="59">
        <f>'Enter Marks'!AV131</f>
        <v>0</v>
      </c>
      <c r="AA131" s="59">
        <f>'Enter Marks'!AX131</f>
        <v>0</v>
      </c>
      <c r="AB131" s="59">
        <f>'Enter Marks'!AY131</f>
        <v>0</v>
      </c>
      <c r="AC131" s="58">
        <f t="shared" si="15"/>
        <v>0</v>
      </c>
      <c r="AD131" s="135">
        <f t="shared" si="16"/>
        <v>0</v>
      </c>
      <c r="AE131" s="63">
        <f t="shared" si="17"/>
        <v>0</v>
      </c>
      <c r="AF131" s="64" t="str">
        <f t="shared" si="18"/>
        <v>***</v>
      </c>
      <c r="AG131" s="65" t="str">
        <f t="shared" si="19"/>
        <v>NA</v>
      </c>
      <c r="AH131" s="28">
        <f>'Enter Marks'!BA131</f>
        <v>0</v>
      </c>
      <c r="AI131" s="28" t="str">
        <f t="shared" si="20"/>
        <v>D</v>
      </c>
      <c r="AJ131" s="28">
        <f>'Enter Marks'!BC131</f>
        <v>0</v>
      </c>
      <c r="AK131" s="28">
        <f>'Enter Marks'!BD131</f>
        <v>0</v>
      </c>
    </row>
    <row r="132" spans="1:37" ht="15.75">
      <c r="A132" s="59">
        <f>Table4[[#This Row],[1]]</f>
        <v>128</v>
      </c>
      <c r="B132" s="59">
        <f>Table4[[#This Row],[OBC]]</f>
        <v>0</v>
      </c>
      <c r="C132" s="59">
        <f>Table4[[#This Row],[Boy]]</f>
        <v>0</v>
      </c>
      <c r="D132" s="59">
        <f>Table4[[#This Row],[901]]</f>
        <v>0</v>
      </c>
      <c r="E132" s="59">
        <f>Table4[[#This Row],[532]]</f>
        <v>0</v>
      </c>
      <c r="F132" s="59">
        <f>Table4[[#This Row],[13-05-2005]]</f>
        <v>0</v>
      </c>
      <c r="G132" s="59">
        <f>Table4[[#This Row],[AMARCHAND]]</f>
        <v>0</v>
      </c>
      <c r="H132" s="59">
        <f>Table4[[#This Row],[KISHANA RAM KUMAWAT]]</f>
        <v>0</v>
      </c>
      <c r="I132" s="60">
        <f>Table4[[#This Row],[RADHA DEVI]]</f>
        <v>0</v>
      </c>
      <c r="J132" s="61">
        <f>Table4[[#This Row],[Column6]]</f>
        <v>0</v>
      </c>
      <c r="K132" s="59">
        <f>Table4[[#This Row],[Column7]]</f>
        <v>0</v>
      </c>
      <c r="L132" s="59">
        <f>Table4[[#This Row],[Column8]]</f>
        <v>0</v>
      </c>
      <c r="M132" s="58">
        <f t="shared" si="11"/>
        <v>0</v>
      </c>
      <c r="N132" s="61">
        <f>Table4[[#This Row],[Column9]]</f>
        <v>0</v>
      </c>
      <c r="O132" s="62">
        <f>Table4[[#This Row],[Column10]]</f>
        <v>0</v>
      </c>
      <c r="P132" s="62">
        <f>Table4[[#This Row],[Column11]]</f>
        <v>0</v>
      </c>
      <c r="Q132" s="58">
        <f t="shared" si="12"/>
        <v>0</v>
      </c>
      <c r="R132" s="61">
        <f>'Enter Marks'!AD132</f>
        <v>0</v>
      </c>
      <c r="S132" s="62">
        <f>'Enter Marks'!AF132</f>
        <v>0</v>
      </c>
      <c r="T132" s="62">
        <f>'Enter Marks'!AG132</f>
        <v>0</v>
      </c>
      <c r="U132" s="58">
        <f t="shared" si="13"/>
        <v>0</v>
      </c>
      <c r="V132" s="59">
        <f>'Enter Marks'!AM132</f>
        <v>0</v>
      </c>
      <c r="W132" s="59">
        <f>'Enter Marks'!AO132</f>
        <v>0</v>
      </c>
      <c r="X132" s="59">
        <f>'Enter Marks'!AP132</f>
        <v>0</v>
      </c>
      <c r="Y132" s="58">
        <f t="shared" si="14"/>
        <v>0</v>
      </c>
      <c r="Z132" s="59">
        <f>'Enter Marks'!AV132</f>
        <v>0</v>
      </c>
      <c r="AA132" s="59">
        <f>'Enter Marks'!AX132</f>
        <v>0</v>
      </c>
      <c r="AB132" s="59">
        <f>'Enter Marks'!AY132</f>
        <v>0</v>
      </c>
      <c r="AC132" s="58">
        <f t="shared" si="15"/>
        <v>0</v>
      </c>
      <c r="AD132" s="135">
        <f t="shared" si="16"/>
        <v>0</v>
      </c>
      <c r="AE132" s="63">
        <f t="shared" si="17"/>
        <v>0</v>
      </c>
      <c r="AF132" s="64" t="str">
        <f t="shared" si="18"/>
        <v>***</v>
      </c>
      <c r="AG132" s="65" t="str">
        <f t="shared" si="19"/>
        <v>NA</v>
      </c>
      <c r="AH132" s="28">
        <f>'Enter Marks'!BA132</f>
        <v>0</v>
      </c>
      <c r="AI132" s="28" t="str">
        <f t="shared" si="20"/>
        <v>D</v>
      </c>
      <c r="AJ132" s="28">
        <f>'Enter Marks'!BC132</f>
        <v>0</v>
      </c>
      <c r="AK132" s="28">
        <f>'Enter Marks'!BD132</f>
        <v>0</v>
      </c>
    </row>
    <row r="133" spans="1:37" ht="15.75">
      <c r="A133" s="59">
        <f>Table4[[#This Row],[1]]</f>
        <v>129</v>
      </c>
      <c r="B133" s="59">
        <f>Table4[[#This Row],[OBC]]</f>
        <v>0</v>
      </c>
      <c r="C133" s="59">
        <f>Table4[[#This Row],[Boy]]</f>
        <v>0</v>
      </c>
      <c r="D133" s="59">
        <f>Table4[[#This Row],[901]]</f>
        <v>0</v>
      </c>
      <c r="E133" s="59">
        <f>Table4[[#This Row],[532]]</f>
        <v>0</v>
      </c>
      <c r="F133" s="59">
        <f>Table4[[#This Row],[13-05-2005]]</f>
        <v>0</v>
      </c>
      <c r="G133" s="59">
        <f>Table4[[#This Row],[AMARCHAND]]</f>
        <v>0</v>
      </c>
      <c r="H133" s="59">
        <f>Table4[[#This Row],[KISHANA RAM KUMAWAT]]</f>
        <v>0</v>
      </c>
      <c r="I133" s="60">
        <f>Table4[[#This Row],[RADHA DEVI]]</f>
        <v>0</v>
      </c>
      <c r="J133" s="61">
        <f>Table4[[#This Row],[Column6]]</f>
        <v>0</v>
      </c>
      <c r="K133" s="59">
        <f>Table4[[#This Row],[Column7]]</f>
        <v>0</v>
      </c>
      <c r="L133" s="59">
        <f>Table4[[#This Row],[Column8]]</f>
        <v>0</v>
      </c>
      <c r="M133" s="58">
        <f t="shared" si="11"/>
        <v>0</v>
      </c>
      <c r="N133" s="61">
        <f>Table4[[#This Row],[Column9]]</f>
        <v>0</v>
      </c>
      <c r="O133" s="62">
        <f>Table4[[#This Row],[Column10]]</f>
        <v>0</v>
      </c>
      <c r="P133" s="62">
        <f>Table4[[#This Row],[Column11]]</f>
        <v>0</v>
      </c>
      <c r="Q133" s="58">
        <f t="shared" si="12"/>
        <v>0</v>
      </c>
      <c r="R133" s="61">
        <f>'Enter Marks'!AD133</f>
        <v>0</v>
      </c>
      <c r="S133" s="62">
        <f>'Enter Marks'!AF133</f>
        <v>0</v>
      </c>
      <c r="T133" s="62">
        <f>'Enter Marks'!AG133</f>
        <v>0</v>
      </c>
      <c r="U133" s="58">
        <f t="shared" si="13"/>
        <v>0</v>
      </c>
      <c r="V133" s="59">
        <f>'Enter Marks'!AM133</f>
        <v>0</v>
      </c>
      <c r="W133" s="59">
        <f>'Enter Marks'!AO133</f>
        <v>0</v>
      </c>
      <c r="X133" s="59">
        <f>'Enter Marks'!AP133</f>
        <v>0</v>
      </c>
      <c r="Y133" s="58">
        <f t="shared" si="14"/>
        <v>0</v>
      </c>
      <c r="Z133" s="59">
        <f>'Enter Marks'!AV133</f>
        <v>0</v>
      </c>
      <c r="AA133" s="59">
        <f>'Enter Marks'!AX133</f>
        <v>0</v>
      </c>
      <c r="AB133" s="59">
        <f>'Enter Marks'!AY133</f>
        <v>0</v>
      </c>
      <c r="AC133" s="58">
        <f t="shared" si="15"/>
        <v>0</v>
      </c>
      <c r="AD133" s="135">
        <f t="shared" si="16"/>
        <v>0</v>
      </c>
      <c r="AE133" s="63">
        <f t="shared" si="17"/>
        <v>0</v>
      </c>
      <c r="AF133" s="64" t="str">
        <f t="shared" si="18"/>
        <v>***</v>
      </c>
      <c r="AG133" s="65" t="str">
        <f t="shared" si="19"/>
        <v>NA</v>
      </c>
      <c r="AH133" s="28">
        <f>'Enter Marks'!BA133</f>
        <v>0</v>
      </c>
      <c r="AI133" s="28" t="str">
        <f t="shared" si="20"/>
        <v>D</v>
      </c>
      <c r="AJ133" s="28">
        <f>'Enter Marks'!BC133</f>
        <v>0</v>
      </c>
      <c r="AK133" s="28">
        <f>'Enter Marks'!BD133</f>
        <v>0</v>
      </c>
    </row>
    <row r="134" spans="1:37" ht="15.75">
      <c r="A134" s="59">
        <f>Table4[[#This Row],[1]]</f>
        <v>130</v>
      </c>
      <c r="B134" s="59">
        <f>Table4[[#This Row],[OBC]]</f>
        <v>0</v>
      </c>
      <c r="C134" s="59">
        <f>Table4[[#This Row],[Boy]]</f>
        <v>0</v>
      </c>
      <c r="D134" s="59">
        <f>Table4[[#This Row],[901]]</f>
        <v>0</v>
      </c>
      <c r="E134" s="59">
        <f>Table4[[#This Row],[532]]</f>
        <v>0</v>
      </c>
      <c r="F134" s="59">
        <f>Table4[[#This Row],[13-05-2005]]</f>
        <v>0</v>
      </c>
      <c r="G134" s="59">
        <f>Table4[[#This Row],[AMARCHAND]]</f>
        <v>0</v>
      </c>
      <c r="H134" s="59">
        <f>Table4[[#This Row],[KISHANA RAM KUMAWAT]]</f>
        <v>0</v>
      </c>
      <c r="I134" s="60">
        <f>Table4[[#This Row],[RADHA DEVI]]</f>
        <v>0</v>
      </c>
      <c r="J134" s="61">
        <f>Table4[[#This Row],[Column6]]</f>
        <v>0</v>
      </c>
      <c r="K134" s="59">
        <f>Table4[[#This Row],[Column7]]</f>
        <v>0</v>
      </c>
      <c r="L134" s="59">
        <f>Table4[[#This Row],[Column8]]</f>
        <v>0</v>
      </c>
      <c r="M134" s="58">
        <f t="shared" ref="M134:M197" si="21">SUM(J134:L134)</f>
        <v>0</v>
      </c>
      <c r="N134" s="61">
        <f>Table4[[#This Row],[Column9]]</f>
        <v>0</v>
      </c>
      <c r="O134" s="62">
        <f>Table4[[#This Row],[Column10]]</f>
        <v>0</v>
      </c>
      <c r="P134" s="62">
        <f>Table4[[#This Row],[Column11]]</f>
        <v>0</v>
      </c>
      <c r="Q134" s="58">
        <f t="shared" ref="Q134:Q197" si="22">SUM(N134:P134)</f>
        <v>0</v>
      </c>
      <c r="R134" s="61">
        <f>'Enter Marks'!AD134</f>
        <v>0</v>
      </c>
      <c r="S134" s="62">
        <f>'Enter Marks'!AF134</f>
        <v>0</v>
      </c>
      <c r="T134" s="62">
        <f>'Enter Marks'!AG134</f>
        <v>0</v>
      </c>
      <c r="U134" s="58">
        <f t="shared" ref="U134:U197" si="23">SUM(R134:T134)</f>
        <v>0</v>
      </c>
      <c r="V134" s="59">
        <f>'Enter Marks'!AM134</f>
        <v>0</v>
      </c>
      <c r="W134" s="59">
        <f>'Enter Marks'!AO134</f>
        <v>0</v>
      </c>
      <c r="X134" s="59">
        <f>'Enter Marks'!AP134</f>
        <v>0</v>
      </c>
      <c r="Y134" s="58">
        <f t="shared" ref="Y134:Y197" si="24">SUM(V134:X134)</f>
        <v>0</v>
      </c>
      <c r="Z134" s="59">
        <f>'Enter Marks'!AV134</f>
        <v>0</v>
      </c>
      <c r="AA134" s="59">
        <f>'Enter Marks'!AX134</f>
        <v>0</v>
      </c>
      <c r="AB134" s="59">
        <f>'Enter Marks'!AY134</f>
        <v>0</v>
      </c>
      <c r="AC134" s="58">
        <f t="shared" ref="AC134:AC197" si="25">SUM(Z134:AB134)</f>
        <v>0</v>
      </c>
      <c r="AD134" s="135">
        <f t="shared" ref="AD134:AD197" si="26">SUM(M134,Q134,U134,Y134,AC134)</f>
        <v>0</v>
      </c>
      <c r="AE134" s="63">
        <f t="shared" ref="AE134:AE197" si="27">AD134/$AD$4</f>
        <v>0</v>
      </c>
      <c r="AF134" s="64" t="str">
        <f t="shared" ref="AF134:AF197" si="28">IF(AD134&gt;=300,"I",IF(AD134&gt;=240,"II",IF(AD134&gt;=180,"III",IF(AD134&gt;0,"Promoted",IF(OR(AD134=0,AD134=""),"***")))))</f>
        <v>***</v>
      </c>
      <c r="AG134" s="65" t="str">
        <f t="shared" ref="AG134:AG197" si="29">IF(AD134=0,"NA",RANK(AD134,GT,0))</f>
        <v>NA</v>
      </c>
      <c r="AH134" s="28">
        <f>'Enter Marks'!BA134</f>
        <v>0</v>
      </c>
      <c r="AI134" s="28" t="str">
        <f t="shared" ref="AI134:AI197" si="30">IF(BA134&gt;=80,"A",IF(BA134&gt;=60,"B",IF(BA134&gt;=50,"C",IF(BA134&gt;=0,"D",IF(OR(BA134=0,BA134=""),"***")))))</f>
        <v>D</v>
      </c>
      <c r="AJ134" s="28">
        <f>'Enter Marks'!BC134</f>
        <v>0</v>
      </c>
      <c r="AK134" s="28">
        <f>'Enter Marks'!BD134</f>
        <v>0</v>
      </c>
    </row>
    <row r="135" spans="1:37" ht="15.75">
      <c r="A135" s="59">
        <f>Table4[[#This Row],[1]]</f>
        <v>131</v>
      </c>
      <c r="B135" s="59">
        <f>Table4[[#This Row],[OBC]]</f>
        <v>0</v>
      </c>
      <c r="C135" s="59">
        <f>Table4[[#This Row],[Boy]]</f>
        <v>0</v>
      </c>
      <c r="D135" s="59">
        <f>Table4[[#This Row],[901]]</f>
        <v>0</v>
      </c>
      <c r="E135" s="59">
        <f>Table4[[#This Row],[532]]</f>
        <v>0</v>
      </c>
      <c r="F135" s="59">
        <f>Table4[[#This Row],[13-05-2005]]</f>
        <v>0</v>
      </c>
      <c r="G135" s="59">
        <f>Table4[[#This Row],[AMARCHAND]]</f>
        <v>0</v>
      </c>
      <c r="H135" s="59">
        <f>Table4[[#This Row],[KISHANA RAM KUMAWAT]]</f>
        <v>0</v>
      </c>
      <c r="I135" s="60">
        <f>Table4[[#This Row],[RADHA DEVI]]</f>
        <v>0</v>
      </c>
      <c r="J135" s="61">
        <f>Table4[[#This Row],[Column6]]</f>
        <v>0</v>
      </c>
      <c r="K135" s="59">
        <f>Table4[[#This Row],[Column7]]</f>
        <v>0</v>
      </c>
      <c r="L135" s="59">
        <f>Table4[[#This Row],[Column8]]</f>
        <v>0</v>
      </c>
      <c r="M135" s="58">
        <f t="shared" si="21"/>
        <v>0</v>
      </c>
      <c r="N135" s="61">
        <f>Table4[[#This Row],[Column9]]</f>
        <v>0</v>
      </c>
      <c r="O135" s="62">
        <f>Table4[[#This Row],[Column10]]</f>
        <v>0</v>
      </c>
      <c r="P135" s="62">
        <f>Table4[[#This Row],[Column11]]</f>
        <v>0</v>
      </c>
      <c r="Q135" s="58">
        <f t="shared" si="22"/>
        <v>0</v>
      </c>
      <c r="R135" s="61">
        <f>'Enter Marks'!AD135</f>
        <v>0</v>
      </c>
      <c r="S135" s="62">
        <f>'Enter Marks'!AF135</f>
        <v>0</v>
      </c>
      <c r="T135" s="62">
        <f>'Enter Marks'!AG135</f>
        <v>0</v>
      </c>
      <c r="U135" s="58">
        <f t="shared" si="23"/>
        <v>0</v>
      </c>
      <c r="V135" s="59">
        <f>'Enter Marks'!AM135</f>
        <v>0</v>
      </c>
      <c r="W135" s="59">
        <f>'Enter Marks'!AO135</f>
        <v>0</v>
      </c>
      <c r="X135" s="59">
        <f>'Enter Marks'!AP135</f>
        <v>0</v>
      </c>
      <c r="Y135" s="58">
        <f t="shared" si="24"/>
        <v>0</v>
      </c>
      <c r="Z135" s="59">
        <f>'Enter Marks'!AV135</f>
        <v>0</v>
      </c>
      <c r="AA135" s="59">
        <f>'Enter Marks'!AX135</f>
        <v>0</v>
      </c>
      <c r="AB135" s="59">
        <f>'Enter Marks'!AY135</f>
        <v>0</v>
      </c>
      <c r="AC135" s="58">
        <f t="shared" si="25"/>
        <v>0</v>
      </c>
      <c r="AD135" s="135">
        <f t="shared" si="26"/>
        <v>0</v>
      </c>
      <c r="AE135" s="63">
        <f t="shared" si="27"/>
        <v>0</v>
      </c>
      <c r="AF135" s="64" t="str">
        <f t="shared" si="28"/>
        <v>***</v>
      </c>
      <c r="AG135" s="65" t="str">
        <f t="shared" si="29"/>
        <v>NA</v>
      </c>
      <c r="AH135" s="28">
        <f>'Enter Marks'!BA135</f>
        <v>0</v>
      </c>
      <c r="AI135" s="28" t="str">
        <f t="shared" si="30"/>
        <v>D</v>
      </c>
      <c r="AJ135" s="28">
        <f>'Enter Marks'!BC135</f>
        <v>0</v>
      </c>
      <c r="AK135" s="28">
        <f>'Enter Marks'!BD135</f>
        <v>0</v>
      </c>
    </row>
    <row r="136" spans="1:37" ht="15.75">
      <c r="A136" s="59">
        <f>Table4[[#This Row],[1]]</f>
        <v>132</v>
      </c>
      <c r="B136" s="59">
        <f>Table4[[#This Row],[OBC]]</f>
        <v>0</v>
      </c>
      <c r="C136" s="59">
        <f>Table4[[#This Row],[Boy]]</f>
        <v>0</v>
      </c>
      <c r="D136" s="59">
        <f>Table4[[#This Row],[901]]</f>
        <v>0</v>
      </c>
      <c r="E136" s="59">
        <f>Table4[[#This Row],[532]]</f>
        <v>0</v>
      </c>
      <c r="F136" s="59">
        <f>Table4[[#This Row],[13-05-2005]]</f>
        <v>0</v>
      </c>
      <c r="G136" s="59">
        <f>Table4[[#This Row],[AMARCHAND]]</f>
        <v>0</v>
      </c>
      <c r="H136" s="59">
        <f>Table4[[#This Row],[KISHANA RAM KUMAWAT]]</f>
        <v>0</v>
      </c>
      <c r="I136" s="60">
        <f>Table4[[#This Row],[RADHA DEVI]]</f>
        <v>0</v>
      </c>
      <c r="J136" s="61">
        <f>Table4[[#This Row],[Column6]]</f>
        <v>0</v>
      </c>
      <c r="K136" s="59">
        <f>Table4[[#This Row],[Column7]]</f>
        <v>0</v>
      </c>
      <c r="L136" s="59">
        <f>Table4[[#This Row],[Column8]]</f>
        <v>0</v>
      </c>
      <c r="M136" s="58">
        <f t="shared" si="21"/>
        <v>0</v>
      </c>
      <c r="N136" s="61">
        <f>Table4[[#This Row],[Column9]]</f>
        <v>0</v>
      </c>
      <c r="O136" s="62">
        <f>Table4[[#This Row],[Column10]]</f>
        <v>0</v>
      </c>
      <c r="P136" s="62">
        <f>Table4[[#This Row],[Column11]]</f>
        <v>0</v>
      </c>
      <c r="Q136" s="58">
        <f t="shared" si="22"/>
        <v>0</v>
      </c>
      <c r="R136" s="61">
        <f>'Enter Marks'!AD136</f>
        <v>0</v>
      </c>
      <c r="S136" s="62">
        <f>'Enter Marks'!AF136</f>
        <v>0</v>
      </c>
      <c r="T136" s="62">
        <f>'Enter Marks'!AG136</f>
        <v>0</v>
      </c>
      <c r="U136" s="58">
        <f t="shared" si="23"/>
        <v>0</v>
      </c>
      <c r="V136" s="59">
        <f>'Enter Marks'!AM136</f>
        <v>0</v>
      </c>
      <c r="W136" s="59">
        <f>'Enter Marks'!AO136</f>
        <v>0</v>
      </c>
      <c r="X136" s="59">
        <f>'Enter Marks'!AP136</f>
        <v>0</v>
      </c>
      <c r="Y136" s="58">
        <f t="shared" si="24"/>
        <v>0</v>
      </c>
      <c r="Z136" s="59">
        <f>'Enter Marks'!AV136</f>
        <v>0</v>
      </c>
      <c r="AA136" s="59">
        <f>'Enter Marks'!AX136</f>
        <v>0</v>
      </c>
      <c r="AB136" s="59">
        <f>'Enter Marks'!AY136</f>
        <v>0</v>
      </c>
      <c r="AC136" s="58">
        <f t="shared" si="25"/>
        <v>0</v>
      </c>
      <c r="AD136" s="135">
        <f t="shared" si="26"/>
        <v>0</v>
      </c>
      <c r="AE136" s="63">
        <f t="shared" si="27"/>
        <v>0</v>
      </c>
      <c r="AF136" s="64" t="str">
        <f t="shared" si="28"/>
        <v>***</v>
      </c>
      <c r="AG136" s="65" t="str">
        <f t="shared" si="29"/>
        <v>NA</v>
      </c>
      <c r="AH136" s="28">
        <f>'Enter Marks'!BA136</f>
        <v>0</v>
      </c>
      <c r="AI136" s="28" t="str">
        <f t="shared" si="30"/>
        <v>D</v>
      </c>
      <c r="AJ136" s="28">
        <f>'Enter Marks'!BC136</f>
        <v>0</v>
      </c>
      <c r="AK136" s="28">
        <f>'Enter Marks'!BD136</f>
        <v>0</v>
      </c>
    </row>
    <row r="137" spans="1:37" ht="15.75">
      <c r="A137" s="59">
        <f>Table4[[#This Row],[1]]</f>
        <v>133</v>
      </c>
      <c r="B137" s="59">
        <f>Table4[[#This Row],[OBC]]</f>
        <v>0</v>
      </c>
      <c r="C137" s="59">
        <f>Table4[[#This Row],[Boy]]</f>
        <v>0</v>
      </c>
      <c r="D137" s="59">
        <f>Table4[[#This Row],[901]]</f>
        <v>0</v>
      </c>
      <c r="E137" s="59">
        <f>Table4[[#This Row],[532]]</f>
        <v>0</v>
      </c>
      <c r="F137" s="59">
        <f>Table4[[#This Row],[13-05-2005]]</f>
        <v>0</v>
      </c>
      <c r="G137" s="59">
        <f>Table4[[#This Row],[AMARCHAND]]</f>
        <v>0</v>
      </c>
      <c r="H137" s="59">
        <f>Table4[[#This Row],[KISHANA RAM KUMAWAT]]</f>
        <v>0</v>
      </c>
      <c r="I137" s="60">
        <f>Table4[[#This Row],[RADHA DEVI]]</f>
        <v>0</v>
      </c>
      <c r="J137" s="61">
        <f>Table4[[#This Row],[Column6]]</f>
        <v>0</v>
      </c>
      <c r="K137" s="59">
        <f>Table4[[#This Row],[Column7]]</f>
        <v>0</v>
      </c>
      <c r="L137" s="59">
        <f>Table4[[#This Row],[Column8]]</f>
        <v>0</v>
      </c>
      <c r="M137" s="58">
        <f t="shared" si="21"/>
        <v>0</v>
      </c>
      <c r="N137" s="61">
        <f>Table4[[#This Row],[Column9]]</f>
        <v>0</v>
      </c>
      <c r="O137" s="62">
        <f>Table4[[#This Row],[Column10]]</f>
        <v>0</v>
      </c>
      <c r="P137" s="62">
        <f>Table4[[#This Row],[Column11]]</f>
        <v>0</v>
      </c>
      <c r="Q137" s="58">
        <f t="shared" si="22"/>
        <v>0</v>
      </c>
      <c r="R137" s="61">
        <f>'Enter Marks'!AD137</f>
        <v>0</v>
      </c>
      <c r="S137" s="62">
        <f>'Enter Marks'!AF137</f>
        <v>0</v>
      </c>
      <c r="T137" s="62">
        <f>'Enter Marks'!AG137</f>
        <v>0</v>
      </c>
      <c r="U137" s="58">
        <f t="shared" si="23"/>
        <v>0</v>
      </c>
      <c r="V137" s="59">
        <f>'Enter Marks'!AM137</f>
        <v>0</v>
      </c>
      <c r="W137" s="59">
        <f>'Enter Marks'!AO137</f>
        <v>0</v>
      </c>
      <c r="X137" s="59">
        <f>'Enter Marks'!AP137</f>
        <v>0</v>
      </c>
      <c r="Y137" s="58">
        <f t="shared" si="24"/>
        <v>0</v>
      </c>
      <c r="Z137" s="59">
        <f>'Enter Marks'!AV137</f>
        <v>0</v>
      </c>
      <c r="AA137" s="59">
        <f>'Enter Marks'!AX137</f>
        <v>0</v>
      </c>
      <c r="AB137" s="59">
        <f>'Enter Marks'!AY137</f>
        <v>0</v>
      </c>
      <c r="AC137" s="58">
        <f t="shared" si="25"/>
        <v>0</v>
      </c>
      <c r="AD137" s="135">
        <f t="shared" si="26"/>
        <v>0</v>
      </c>
      <c r="AE137" s="63">
        <f t="shared" si="27"/>
        <v>0</v>
      </c>
      <c r="AF137" s="64" t="str">
        <f t="shared" si="28"/>
        <v>***</v>
      </c>
      <c r="AG137" s="65" t="str">
        <f t="shared" si="29"/>
        <v>NA</v>
      </c>
      <c r="AH137" s="28">
        <f>'Enter Marks'!BA137</f>
        <v>0</v>
      </c>
      <c r="AI137" s="28" t="str">
        <f t="shared" si="30"/>
        <v>D</v>
      </c>
      <c r="AJ137" s="28">
        <f>'Enter Marks'!BC137</f>
        <v>0</v>
      </c>
      <c r="AK137" s="28">
        <f>'Enter Marks'!BD137</f>
        <v>0</v>
      </c>
    </row>
    <row r="138" spans="1:37" ht="15.75">
      <c r="A138" s="59">
        <f>Table4[[#This Row],[1]]</f>
        <v>134</v>
      </c>
      <c r="B138" s="59">
        <f>Table4[[#This Row],[OBC]]</f>
        <v>0</v>
      </c>
      <c r="C138" s="59">
        <f>Table4[[#This Row],[Boy]]</f>
        <v>0</v>
      </c>
      <c r="D138" s="59">
        <f>Table4[[#This Row],[901]]</f>
        <v>0</v>
      </c>
      <c r="E138" s="59">
        <f>Table4[[#This Row],[532]]</f>
        <v>0</v>
      </c>
      <c r="F138" s="59">
        <f>Table4[[#This Row],[13-05-2005]]</f>
        <v>0</v>
      </c>
      <c r="G138" s="59">
        <f>Table4[[#This Row],[AMARCHAND]]</f>
        <v>0</v>
      </c>
      <c r="H138" s="59">
        <f>Table4[[#This Row],[KISHANA RAM KUMAWAT]]</f>
        <v>0</v>
      </c>
      <c r="I138" s="60">
        <f>Table4[[#This Row],[RADHA DEVI]]</f>
        <v>0</v>
      </c>
      <c r="J138" s="61">
        <f>Table4[[#This Row],[Column6]]</f>
        <v>0</v>
      </c>
      <c r="K138" s="59">
        <f>Table4[[#This Row],[Column7]]</f>
        <v>0</v>
      </c>
      <c r="L138" s="59">
        <f>Table4[[#This Row],[Column8]]</f>
        <v>0</v>
      </c>
      <c r="M138" s="58">
        <f t="shared" si="21"/>
        <v>0</v>
      </c>
      <c r="N138" s="61">
        <f>Table4[[#This Row],[Column9]]</f>
        <v>0</v>
      </c>
      <c r="O138" s="62">
        <f>Table4[[#This Row],[Column10]]</f>
        <v>0</v>
      </c>
      <c r="P138" s="62">
        <f>Table4[[#This Row],[Column11]]</f>
        <v>0</v>
      </c>
      <c r="Q138" s="58">
        <f t="shared" si="22"/>
        <v>0</v>
      </c>
      <c r="R138" s="61">
        <f>'Enter Marks'!AD138</f>
        <v>0</v>
      </c>
      <c r="S138" s="62">
        <f>'Enter Marks'!AF138</f>
        <v>0</v>
      </c>
      <c r="T138" s="62">
        <f>'Enter Marks'!AG138</f>
        <v>0</v>
      </c>
      <c r="U138" s="58">
        <f t="shared" si="23"/>
        <v>0</v>
      </c>
      <c r="V138" s="59">
        <f>'Enter Marks'!AM138</f>
        <v>0</v>
      </c>
      <c r="W138" s="59">
        <f>'Enter Marks'!AO138</f>
        <v>0</v>
      </c>
      <c r="X138" s="59">
        <f>'Enter Marks'!AP138</f>
        <v>0</v>
      </c>
      <c r="Y138" s="58">
        <f t="shared" si="24"/>
        <v>0</v>
      </c>
      <c r="Z138" s="59">
        <f>'Enter Marks'!AV138</f>
        <v>0</v>
      </c>
      <c r="AA138" s="59">
        <f>'Enter Marks'!AX138</f>
        <v>0</v>
      </c>
      <c r="AB138" s="59">
        <f>'Enter Marks'!AY138</f>
        <v>0</v>
      </c>
      <c r="AC138" s="58">
        <f t="shared" si="25"/>
        <v>0</v>
      </c>
      <c r="AD138" s="135">
        <f t="shared" si="26"/>
        <v>0</v>
      </c>
      <c r="AE138" s="63">
        <f t="shared" si="27"/>
        <v>0</v>
      </c>
      <c r="AF138" s="64" t="str">
        <f t="shared" si="28"/>
        <v>***</v>
      </c>
      <c r="AG138" s="65" t="str">
        <f t="shared" si="29"/>
        <v>NA</v>
      </c>
      <c r="AH138" s="28">
        <f>'Enter Marks'!BA138</f>
        <v>0</v>
      </c>
      <c r="AI138" s="28" t="str">
        <f t="shared" si="30"/>
        <v>D</v>
      </c>
      <c r="AJ138" s="28">
        <f>'Enter Marks'!BC138</f>
        <v>0</v>
      </c>
      <c r="AK138" s="28">
        <f>'Enter Marks'!BD138</f>
        <v>0</v>
      </c>
    </row>
    <row r="139" spans="1:37" ht="15.75">
      <c r="A139" s="59">
        <f>Table4[[#This Row],[1]]</f>
        <v>135</v>
      </c>
      <c r="B139" s="59">
        <f>Table4[[#This Row],[OBC]]</f>
        <v>0</v>
      </c>
      <c r="C139" s="59">
        <f>Table4[[#This Row],[Boy]]</f>
        <v>0</v>
      </c>
      <c r="D139" s="59">
        <f>Table4[[#This Row],[901]]</f>
        <v>0</v>
      </c>
      <c r="E139" s="59">
        <f>Table4[[#This Row],[532]]</f>
        <v>0</v>
      </c>
      <c r="F139" s="59">
        <f>Table4[[#This Row],[13-05-2005]]</f>
        <v>0</v>
      </c>
      <c r="G139" s="59">
        <f>Table4[[#This Row],[AMARCHAND]]</f>
        <v>0</v>
      </c>
      <c r="H139" s="59">
        <f>Table4[[#This Row],[KISHANA RAM KUMAWAT]]</f>
        <v>0</v>
      </c>
      <c r="I139" s="60">
        <f>Table4[[#This Row],[RADHA DEVI]]</f>
        <v>0</v>
      </c>
      <c r="J139" s="61">
        <f>Table4[[#This Row],[Column6]]</f>
        <v>0</v>
      </c>
      <c r="K139" s="59">
        <f>Table4[[#This Row],[Column7]]</f>
        <v>0</v>
      </c>
      <c r="L139" s="59">
        <f>Table4[[#This Row],[Column8]]</f>
        <v>0</v>
      </c>
      <c r="M139" s="58">
        <f t="shared" si="21"/>
        <v>0</v>
      </c>
      <c r="N139" s="61">
        <f>Table4[[#This Row],[Column9]]</f>
        <v>0</v>
      </c>
      <c r="O139" s="62">
        <f>Table4[[#This Row],[Column10]]</f>
        <v>0</v>
      </c>
      <c r="P139" s="62">
        <f>Table4[[#This Row],[Column11]]</f>
        <v>0</v>
      </c>
      <c r="Q139" s="58">
        <f t="shared" si="22"/>
        <v>0</v>
      </c>
      <c r="R139" s="61">
        <f>'Enter Marks'!AD139</f>
        <v>0</v>
      </c>
      <c r="S139" s="62">
        <f>'Enter Marks'!AF139</f>
        <v>0</v>
      </c>
      <c r="T139" s="62">
        <f>'Enter Marks'!AG139</f>
        <v>0</v>
      </c>
      <c r="U139" s="58">
        <f t="shared" si="23"/>
        <v>0</v>
      </c>
      <c r="V139" s="59">
        <f>'Enter Marks'!AM139</f>
        <v>0</v>
      </c>
      <c r="W139" s="59">
        <f>'Enter Marks'!AO139</f>
        <v>0</v>
      </c>
      <c r="X139" s="59">
        <f>'Enter Marks'!AP139</f>
        <v>0</v>
      </c>
      <c r="Y139" s="58">
        <f t="shared" si="24"/>
        <v>0</v>
      </c>
      <c r="Z139" s="59">
        <f>'Enter Marks'!AV139</f>
        <v>0</v>
      </c>
      <c r="AA139" s="59">
        <f>'Enter Marks'!AX139</f>
        <v>0</v>
      </c>
      <c r="AB139" s="59">
        <f>'Enter Marks'!AY139</f>
        <v>0</v>
      </c>
      <c r="AC139" s="58">
        <f t="shared" si="25"/>
        <v>0</v>
      </c>
      <c r="AD139" s="135">
        <f t="shared" si="26"/>
        <v>0</v>
      </c>
      <c r="AE139" s="63">
        <f t="shared" si="27"/>
        <v>0</v>
      </c>
      <c r="AF139" s="64" t="str">
        <f t="shared" si="28"/>
        <v>***</v>
      </c>
      <c r="AG139" s="65" t="str">
        <f t="shared" si="29"/>
        <v>NA</v>
      </c>
      <c r="AH139" s="28">
        <f>'Enter Marks'!BA139</f>
        <v>0</v>
      </c>
      <c r="AI139" s="28" t="str">
        <f t="shared" si="30"/>
        <v>D</v>
      </c>
      <c r="AJ139" s="28">
        <f>'Enter Marks'!BC139</f>
        <v>0</v>
      </c>
      <c r="AK139" s="28">
        <f>'Enter Marks'!BD139</f>
        <v>0</v>
      </c>
    </row>
    <row r="140" spans="1:37" ht="15.75">
      <c r="A140" s="59">
        <f>Table4[[#This Row],[1]]</f>
        <v>136</v>
      </c>
      <c r="B140" s="59">
        <f>Table4[[#This Row],[OBC]]</f>
        <v>0</v>
      </c>
      <c r="C140" s="59">
        <f>Table4[[#This Row],[Boy]]</f>
        <v>0</v>
      </c>
      <c r="D140" s="59">
        <f>Table4[[#This Row],[901]]</f>
        <v>0</v>
      </c>
      <c r="E140" s="59">
        <f>Table4[[#This Row],[532]]</f>
        <v>0</v>
      </c>
      <c r="F140" s="59">
        <f>Table4[[#This Row],[13-05-2005]]</f>
        <v>0</v>
      </c>
      <c r="G140" s="59">
        <f>Table4[[#This Row],[AMARCHAND]]</f>
        <v>0</v>
      </c>
      <c r="H140" s="59">
        <f>Table4[[#This Row],[KISHANA RAM KUMAWAT]]</f>
        <v>0</v>
      </c>
      <c r="I140" s="60">
        <f>Table4[[#This Row],[RADHA DEVI]]</f>
        <v>0</v>
      </c>
      <c r="J140" s="61">
        <f>Table4[[#This Row],[Column6]]</f>
        <v>0</v>
      </c>
      <c r="K140" s="59">
        <f>Table4[[#This Row],[Column7]]</f>
        <v>0</v>
      </c>
      <c r="L140" s="59">
        <f>Table4[[#This Row],[Column8]]</f>
        <v>0</v>
      </c>
      <c r="M140" s="58">
        <f t="shared" si="21"/>
        <v>0</v>
      </c>
      <c r="N140" s="61">
        <f>Table4[[#This Row],[Column9]]</f>
        <v>0</v>
      </c>
      <c r="O140" s="62">
        <f>Table4[[#This Row],[Column10]]</f>
        <v>0</v>
      </c>
      <c r="P140" s="62">
        <f>Table4[[#This Row],[Column11]]</f>
        <v>0</v>
      </c>
      <c r="Q140" s="58">
        <f t="shared" si="22"/>
        <v>0</v>
      </c>
      <c r="R140" s="61">
        <f>'Enter Marks'!AD140</f>
        <v>0</v>
      </c>
      <c r="S140" s="62">
        <f>'Enter Marks'!AF140</f>
        <v>0</v>
      </c>
      <c r="T140" s="62">
        <f>'Enter Marks'!AG140</f>
        <v>0</v>
      </c>
      <c r="U140" s="58">
        <f t="shared" si="23"/>
        <v>0</v>
      </c>
      <c r="V140" s="59">
        <f>'Enter Marks'!AM140</f>
        <v>0</v>
      </c>
      <c r="W140" s="59">
        <f>'Enter Marks'!AO140</f>
        <v>0</v>
      </c>
      <c r="X140" s="59">
        <f>'Enter Marks'!AP140</f>
        <v>0</v>
      </c>
      <c r="Y140" s="58">
        <f t="shared" si="24"/>
        <v>0</v>
      </c>
      <c r="Z140" s="59">
        <f>'Enter Marks'!AV140</f>
        <v>0</v>
      </c>
      <c r="AA140" s="59">
        <f>'Enter Marks'!AX140</f>
        <v>0</v>
      </c>
      <c r="AB140" s="59">
        <f>'Enter Marks'!AY140</f>
        <v>0</v>
      </c>
      <c r="AC140" s="58">
        <f t="shared" si="25"/>
        <v>0</v>
      </c>
      <c r="AD140" s="135">
        <f t="shared" si="26"/>
        <v>0</v>
      </c>
      <c r="AE140" s="63">
        <f t="shared" si="27"/>
        <v>0</v>
      </c>
      <c r="AF140" s="64" t="str">
        <f t="shared" si="28"/>
        <v>***</v>
      </c>
      <c r="AG140" s="65" t="str">
        <f t="shared" si="29"/>
        <v>NA</v>
      </c>
      <c r="AH140" s="28">
        <f>'Enter Marks'!BA140</f>
        <v>0</v>
      </c>
      <c r="AI140" s="28" t="str">
        <f t="shared" si="30"/>
        <v>D</v>
      </c>
      <c r="AJ140" s="28">
        <f>'Enter Marks'!BC140</f>
        <v>0</v>
      </c>
      <c r="AK140" s="28">
        <f>'Enter Marks'!BD140</f>
        <v>0</v>
      </c>
    </row>
    <row r="141" spans="1:37" ht="15.75">
      <c r="A141" s="59">
        <f>Table4[[#This Row],[1]]</f>
        <v>137</v>
      </c>
      <c r="B141" s="59">
        <f>Table4[[#This Row],[OBC]]</f>
        <v>0</v>
      </c>
      <c r="C141" s="59">
        <f>Table4[[#This Row],[Boy]]</f>
        <v>0</v>
      </c>
      <c r="D141" s="59">
        <f>Table4[[#This Row],[901]]</f>
        <v>0</v>
      </c>
      <c r="E141" s="59">
        <f>Table4[[#This Row],[532]]</f>
        <v>0</v>
      </c>
      <c r="F141" s="59">
        <f>Table4[[#This Row],[13-05-2005]]</f>
        <v>0</v>
      </c>
      <c r="G141" s="59">
        <f>Table4[[#This Row],[AMARCHAND]]</f>
        <v>0</v>
      </c>
      <c r="H141" s="59">
        <f>Table4[[#This Row],[KISHANA RAM KUMAWAT]]</f>
        <v>0</v>
      </c>
      <c r="I141" s="60">
        <f>Table4[[#This Row],[RADHA DEVI]]</f>
        <v>0</v>
      </c>
      <c r="J141" s="61">
        <f>Table4[[#This Row],[Column6]]</f>
        <v>0</v>
      </c>
      <c r="K141" s="59">
        <f>Table4[[#This Row],[Column7]]</f>
        <v>0</v>
      </c>
      <c r="L141" s="59">
        <f>Table4[[#This Row],[Column8]]</f>
        <v>0</v>
      </c>
      <c r="M141" s="58">
        <f t="shared" si="21"/>
        <v>0</v>
      </c>
      <c r="N141" s="61">
        <f>Table4[[#This Row],[Column9]]</f>
        <v>0</v>
      </c>
      <c r="O141" s="62">
        <f>Table4[[#This Row],[Column10]]</f>
        <v>0</v>
      </c>
      <c r="P141" s="62">
        <f>Table4[[#This Row],[Column11]]</f>
        <v>0</v>
      </c>
      <c r="Q141" s="58">
        <f t="shared" si="22"/>
        <v>0</v>
      </c>
      <c r="R141" s="61">
        <f>'Enter Marks'!AD141</f>
        <v>0</v>
      </c>
      <c r="S141" s="62">
        <f>'Enter Marks'!AF141</f>
        <v>0</v>
      </c>
      <c r="T141" s="62">
        <f>'Enter Marks'!AG141</f>
        <v>0</v>
      </c>
      <c r="U141" s="58">
        <f t="shared" si="23"/>
        <v>0</v>
      </c>
      <c r="V141" s="59">
        <f>'Enter Marks'!AM141</f>
        <v>0</v>
      </c>
      <c r="W141" s="59">
        <f>'Enter Marks'!AO141</f>
        <v>0</v>
      </c>
      <c r="X141" s="59">
        <f>'Enter Marks'!AP141</f>
        <v>0</v>
      </c>
      <c r="Y141" s="58">
        <f t="shared" si="24"/>
        <v>0</v>
      </c>
      <c r="Z141" s="59">
        <f>'Enter Marks'!AV141</f>
        <v>0</v>
      </c>
      <c r="AA141" s="59">
        <f>'Enter Marks'!AX141</f>
        <v>0</v>
      </c>
      <c r="AB141" s="59">
        <f>'Enter Marks'!AY141</f>
        <v>0</v>
      </c>
      <c r="AC141" s="58">
        <f t="shared" si="25"/>
        <v>0</v>
      </c>
      <c r="AD141" s="135">
        <f t="shared" si="26"/>
        <v>0</v>
      </c>
      <c r="AE141" s="63">
        <f t="shared" si="27"/>
        <v>0</v>
      </c>
      <c r="AF141" s="64" t="str">
        <f t="shared" si="28"/>
        <v>***</v>
      </c>
      <c r="AG141" s="65" t="str">
        <f t="shared" si="29"/>
        <v>NA</v>
      </c>
      <c r="AH141" s="28">
        <f>'Enter Marks'!BA141</f>
        <v>0</v>
      </c>
      <c r="AI141" s="28" t="str">
        <f t="shared" si="30"/>
        <v>D</v>
      </c>
      <c r="AJ141" s="28">
        <f>'Enter Marks'!BC141</f>
        <v>0</v>
      </c>
      <c r="AK141" s="28">
        <f>'Enter Marks'!BD141</f>
        <v>0</v>
      </c>
    </row>
    <row r="142" spans="1:37" ht="15.75">
      <c r="A142" s="59">
        <f>Table4[[#This Row],[1]]</f>
        <v>138</v>
      </c>
      <c r="B142" s="59">
        <f>Table4[[#This Row],[OBC]]</f>
        <v>0</v>
      </c>
      <c r="C142" s="59">
        <f>Table4[[#This Row],[Boy]]</f>
        <v>0</v>
      </c>
      <c r="D142" s="59">
        <f>Table4[[#This Row],[901]]</f>
        <v>0</v>
      </c>
      <c r="E142" s="59">
        <f>Table4[[#This Row],[532]]</f>
        <v>0</v>
      </c>
      <c r="F142" s="59">
        <f>Table4[[#This Row],[13-05-2005]]</f>
        <v>0</v>
      </c>
      <c r="G142" s="59">
        <f>Table4[[#This Row],[AMARCHAND]]</f>
        <v>0</v>
      </c>
      <c r="H142" s="59">
        <f>Table4[[#This Row],[KISHANA RAM KUMAWAT]]</f>
        <v>0</v>
      </c>
      <c r="I142" s="60">
        <f>Table4[[#This Row],[RADHA DEVI]]</f>
        <v>0</v>
      </c>
      <c r="J142" s="61">
        <f>Table4[[#This Row],[Column6]]</f>
        <v>0</v>
      </c>
      <c r="K142" s="59">
        <f>Table4[[#This Row],[Column7]]</f>
        <v>0</v>
      </c>
      <c r="L142" s="59">
        <f>Table4[[#This Row],[Column8]]</f>
        <v>0</v>
      </c>
      <c r="M142" s="58">
        <f t="shared" si="21"/>
        <v>0</v>
      </c>
      <c r="N142" s="61">
        <f>Table4[[#This Row],[Column9]]</f>
        <v>0</v>
      </c>
      <c r="O142" s="62">
        <f>Table4[[#This Row],[Column10]]</f>
        <v>0</v>
      </c>
      <c r="P142" s="62">
        <f>Table4[[#This Row],[Column11]]</f>
        <v>0</v>
      </c>
      <c r="Q142" s="58">
        <f t="shared" si="22"/>
        <v>0</v>
      </c>
      <c r="R142" s="61">
        <f>'Enter Marks'!AD142</f>
        <v>0</v>
      </c>
      <c r="S142" s="62">
        <f>'Enter Marks'!AF142</f>
        <v>0</v>
      </c>
      <c r="T142" s="62">
        <f>'Enter Marks'!AG142</f>
        <v>0</v>
      </c>
      <c r="U142" s="58">
        <f t="shared" si="23"/>
        <v>0</v>
      </c>
      <c r="V142" s="59">
        <f>'Enter Marks'!AM142</f>
        <v>0</v>
      </c>
      <c r="W142" s="59">
        <f>'Enter Marks'!AO142</f>
        <v>0</v>
      </c>
      <c r="X142" s="59">
        <f>'Enter Marks'!AP142</f>
        <v>0</v>
      </c>
      <c r="Y142" s="58">
        <f t="shared" si="24"/>
        <v>0</v>
      </c>
      <c r="Z142" s="59">
        <f>'Enter Marks'!AV142</f>
        <v>0</v>
      </c>
      <c r="AA142" s="59">
        <f>'Enter Marks'!AX142</f>
        <v>0</v>
      </c>
      <c r="AB142" s="59">
        <f>'Enter Marks'!AY142</f>
        <v>0</v>
      </c>
      <c r="AC142" s="58">
        <f t="shared" si="25"/>
        <v>0</v>
      </c>
      <c r="AD142" s="135">
        <f t="shared" si="26"/>
        <v>0</v>
      </c>
      <c r="AE142" s="63">
        <f t="shared" si="27"/>
        <v>0</v>
      </c>
      <c r="AF142" s="64" t="str">
        <f t="shared" si="28"/>
        <v>***</v>
      </c>
      <c r="AG142" s="65" t="str">
        <f t="shared" si="29"/>
        <v>NA</v>
      </c>
      <c r="AH142" s="28">
        <f>'Enter Marks'!BA142</f>
        <v>0</v>
      </c>
      <c r="AI142" s="28" t="str">
        <f t="shared" si="30"/>
        <v>D</v>
      </c>
      <c r="AJ142" s="28">
        <f>'Enter Marks'!BC142</f>
        <v>0</v>
      </c>
      <c r="AK142" s="28">
        <f>'Enter Marks'!BD142</f>
        <v>0</v>
      </c>
    </row>
    <row r="143" spans="1:37" ht="15.75">
      <c r="A143" s="59">
        <f>Table4[[#This Row],[1]]</f>
        <v>139</v>
      </c>
      <c r="B143" s="59">
        <f>Table4[[#This Row],[OBC]]</f>
        <v>0</v>
      </c>
      <c r="C143" s="59">
        <f>Table4[[#This Row],[Boy]]</f>
        <v>0</v>
      </c>
      <c r="D143" s="59">
        <f>Table4[[#This Row],[901]]</f>
        <v>0</v>
      </c>
      <c r="E143" s="59">
        <f>Table4[[#This Row],[532]]</f>
        <v>0</v>
      </c>
      <c r="F143" s="59">
        <f>Table4[[#This Row],[13-05-2005]]</f>
        <v>0</v>
      </c>
      <c r="G143" s="59">
        <f>Table4[[#This Row],[AMARCHAND]]</f>
        <v>0</v>
      </c>
      <c r="H143" s="59">
        <f>Table4[[#This Row],[KISHANA RAM KUMAWAT]]</f>
        <v>0</v>
      </c>
      <c r="I143" s="60">
        <f>Table4[[#This Row],[RADHA DEVI]]</f>
        <v>0</v>
      </c>
      <c r="J143" s="61">
        <f>Table4[[#This Row],[Column6]]</f>
        <v>0</v>
      </c>
      <c r="K143" s="59">
        <f>Table4[[#This Row],[Column7]]</f>
        <v>0</v>
      </c>
      <c r="L143" s="59">
        <f>Table4[[#This Row],[Column8]]</f>
        <v>0</v>
      </c>
      <c r="M143" s="58">
        <f t="shared" si="21"/>
        <v>0</v>
      </c>
      <c r="N143" s="61">
        <f>Table4[[#This Row],[Column9]]</f>
        <v>0</v>
      </c>
      <c r="O143" s="62">
        <f>Table4[[#This Row],[Column10]]</f>
        <v>0</v>
      </c>
      <c r="P143" s="62">
        <f>Table4[[#This Row],[Column11]]</f>
        <v>0</v>
      </c>
      <c r="Q143" s="58">
        <f t="shared" si="22"/>
        <v>0</v>
      </c>
      <c r="R143" s="61">
        <f>'Enter Marks'!AD143</f>
        <v>0</v>
      </c>
      <c r="S143" s="62">
        <f>'Enter Marks'!AF143</f>
        <v>0</v>
      </c>
      <c r="T143" s="62">
        <f>'Enter Marks'!AG143</f>
        <v>0</v>
      </c>
      <c r="U143" s="58">
        <f t="shared" si="23"/>
        <v>0</v>
      </c>
      <c r="V143" s="59">
        <f>'Enter Marks'!AM143</f>
        <v>0</v>
      </c>
      <c r="W143" s="59">
        <f>'Enter Marks'!AO143</f>
        <v>0</v>
      </c>
      <c r="X143" s="59">
        <f>'Enter Marks'!AP143</f>
        <v>0</v>
      </c>
      <c r="Y143" s="58">
        <f t="shared" si="24"/>
        <v>0</v>
      </c>
      <c r="Z143" s="59">
        <f>'Enter Marks'!AV143</f>
        <v>0</v>
      </c>
      <c r="AA143" s="59">
        <f>'Enter Marks'!AX143</f>
        <v>0</v>
      </c>
      <c r="AB143" s="59">
        <f>'Enter Marks'!AY143</f>
        <v>0</v>
      </c>
      <c r="AC143" s="58">
        <f t="shared" si="25"/>
        <v>0</v>
      </c>
      <c r="AD143" s="135">
        <f t="shared" si="26"/>
        <v>0</v>
      </c>
      <c r="AE143" s="63">
        <f t="shared" si="27"/>
        <v>0</v>
      </c>
      <c r="AF143" s="64" t="str">
        <f t="shared" si="28"/>
        <v>***</v>
      </c>
      <c r="AG143" s="65" t="str">
        <f t="shared" si="29"/>
        <v>NA</v>
      </c>
      <c r="AH143" s="28">
        <f>'Enter Marks'!BA143</f>
        <v>0</v>
      </c>
      <c r="AI143" s="28" t="str">
        <f t="shared" si="30"/>
        <v>D</v>
      </c>
      <c r="AJ143" s="28">
        <f>'Enter Marks'!BC143</f>
        <v>0</v>
      </c>
      <c r="AK143" s="28">
        <f>'Enter Marks'!BD143</f>
        <v>0</v>
      </c>
    </row>
    <row r="144" spans="1:37" ht="15.75">
      <c r="A144" s="59">
        <f>Table4[[#This Row],[1]]</f>
        <v>140</v>
      </c>
      <c r="B144" s="59">
        <f>Table4[[#This Row],[OBC]]</f>
        <v>0</v>
      </c>
      <c r="C144" s="59">
        <f>Table4[[#This Row],[Boy]]</f>
        <v>0</v>
      </c>
      <c r="D144" s="59">
        <f>Table4[[#This Row],[901]]</f>
        <v>0</v>
      </c>
      <c r="E144" s="59">
        <f>Table4[[#This Row],[532]]</f>
        <v>0</v>
      </c>
      <c r="F144" s="59">
        <f>Table4[[#This Row],[13-05-2005]]</f>
        <v>0</v>
      </c>
      <c r="G144" s="59">
        <f>Table4[[#This Row],[AMARCHAND]]</f>
        <v>0</v>
      </c>
      <c r="H144" s="59">
        <f>Table4[[#This Row],[KISHANA RAM KUMAWAT]]</f>
        <v>0</v>
      </c>
      <c r="I144" s="60">
        <f>Table4[[#This Row],[RADHA DEVI]]</f>
        <v>0</v>
      </c>
      <c r="J144" s="61">
        <f>Table4[[#This Row],[Column6]]</f>
        <v>0</v>
      </c>
      <c r="K144" s="59">
        <f>Table4[[#This Row],[Column7]]</f>
        <v>0</v>
      </c>
      <c r="L144" s="59">
        <f>Table4[[#This Row],[Column8]]</f>
        <v>0</v>
      </c>
      <c r="M144" s="58">
        <f t="shared" si="21"/>
        <v>0</v>
      </c>
      <c r="N144" s="61">
        <f>Table4[[#This Row],[Column9]]</f>
        <v>0</v>
      </c>
      <c r="O144" s="62">
        <f>Table4[[#This Row],[Column10]]</f>
        <v>0</v>
      </c>
      <c r="P144" s="62">
        <f>Table4[[#This Row],[Column11]]</f>
        <v>0</v>
      </c>
      <c r="Q144" s="58">
        <f t="shared" si="22"/>
        <v>0</v>
      </c>
      <c r="R144" s="61">
        <f>'Enter Marks'!AD144</f>
        <v>0</v>
      </c>
      <c r="S144" s="62">
        <f>'Enter Marks'!AF144</f>
        <v>0</v>
      </c>
      <c r="T144" s="62">
        <f>'Enter Marks'!AG144</f>
        <v>0</v>
      </c>
      <c r="U144" s="58">
        <f t="shared" si="23"/>
        <v>0</v>
      </c>
      <c r="V144" s="59">
        <f>'Enter Marks'!AM144</f>
        <v>0</v>
      </c>
      <c r="W144" s="59">
        <f>'Enter Marks'!AO144</f>
        <v>0</v>
      </c>
      <c r="X144" s="59">
        <f>'Enter Marks'!AP144</f>
        <v>0</v>
      </c>
      <c r="Y144" s="58">
        <f t="shared" si="24"/>
        <v>0</v>
      </c>
      <c r="Z144" s="59">
        <f>'Enter Marks'!AV144</f>
        <v>0</v>
      </c>
      <c r="AA144" s="59">
        <f>'Enter Marks'!AX144</f>
        <v>0</v>
      </c>
      <c r="AB144" s="59">
        <f>'Enter Marks'!AY144</f>
        <v>0</v>
      </c>
      <c r="AC144" s="58">
        <f t="shared" si="25"/>
        <v>0</v>
      </c>
      <c r="AD144" s="135">
        <f t="shared" si="26"/>
        <v>0</v>
      </c>
      <c r="AE144" s="63">
        <f t="shared" si="27"/>
        <v>0</v>
      </c>
      <c r="AF144" s="64" t="str">
        <f t="shared" si="28"/>
        <v>***</v>
      </c>
      <c r="AG144" s="65" t="str">
        <f t="shared" si="29"/>
        <v>NA</v>
      </c>
      <c r="AH144" s="28">
        <f>'Enter Marks'!BA144</f>
        <v>0</v>
      </c>
      <c r="AI144" s="28" t="str">
        <f t="shared" si="30"/>
        <v>D</v>
      </c>
      <c r="AJ144" s="28">
        <f>'Enter Marks'!BC144</f>
        <v>0</v>
      </c>
      <c r="AK144" s="28">
        <f>'Enter Marks'!BD144</f>
        <v>0</v>
      </c>
    </row>
    <row r="145" spans="1:37" ht="15.75">
      <c r="A145" s="59">
        <f>Table4[[#This Row],[1]]</f>
        <v>141</v>
      </c>
      <c r="B145" s="59">
        <f>Table4[[#This Row],[OBC]]</f>
        <v>0</v>
      </c>
      <c r="C145" s="59">
        <f>Table4[[#This Row],[Boy]]</f>
        <v>0</v>
      </c>
      <c r="D145" s="59">
        <f>Table4[[#This Row],[901]]</f>
        <v>0</v>
      </c>
      <c r="E145" s="59">
        <f>Table4[[#This Row],[532]]</f>
        <v>0</v>
      </c>
      <c r="F145" s="59">
        <f>Table4[[#This Row],[13-05-2005]]</f>
        <v>0</v>
      </c>
      <c r="G145" s="59">
        <f>Table4[[#This Row],[AMARCHAND]]</f>
        <v>0</v>
      </c>
      <c r="H145" s="59">
        <f>Table4[[#This Row],[KISHANA RAM KUMAWAT]]</f>
        <v>0</v>
      </c>
      <c r="I145" s="60">
        <f>Table4[[#This Row],[RADHA DEVI]]</f>
        <v>0</v>
      </c>
      <c r="J145" s="61">
        <f>Table4[[#This Row],[Column6]]</f>
        <v>0</v>
      </c>
      <c r="K145" s="59">
        <f>Table4[[#This Row],[Column7]]</f>
        <v>0</v>
      </c>
      <c r="L145" s="59">
        <f>Table4[[#This Row],[Column8]]</f>
        <v>0</v>
      </c>
      <c r="M145" s="58">
        <f t="shared" si="21"/>
        <v>0</v>
      </c>
      <c r="N145" s="61">
        <f>Table4[[#This Row],[Column9]]</f>
        <v>0</v>
      </c>
      <c r="O145" s="62">
        <f>Table4[[#This Row],[Column10]]</f>
        <v>0</v>
      </c>
      <c r="P145" s="62">
        <f>Table4[[#This Row],[Column11]]</f>
        <v>0</v>
      </c>
      <c r="Q145" s="58">
        <f t="shared" si="22"/>
        <v>0</v>
      </c>
      <c r="R145" s="61">
        <f>'Enter Marks'!AD145</f>
        <v>0</v>
      </c>
      <c r="S145" s="62">
        <f>'Enter Marks'!AF145</f>
        <v>0</v>
      </c>
      <c r="T145" s="62">
        <f>'Enter Marks'!AG145</f>
        <v>0</v>
      </c>
      <c r="U145" s="58">
        <f t="shared" si="23"/>
        <v>0</v>
      </c>
      <c r="V145" s="59">
        <f>'Enter Marks'!AM145</f>
        <v>0</v>
      </c>
      <c r="W145" s="59">
        <f>'Enter Marks'!AO145</f>
        <v>0</v>
      </c>
      <c r="X145" s="59">
        <f>'Enter Marks'!AP145</f>
        <v>0</v>
      </c>
      <c r="Y145" s="58">
        <f t="shared" si="24"/>
        <v>0</v>
      </c>
      <c r="Z145" s="59">
        <f>'Enter Marks'!AV145</f>
        <v>0</v>
      </c>
      <c r="AA145" s="59">
        <f>'Enter Marks'!AX145</f>
        <v>0</v>
      </c>
      <c r="AB145" s="59">
        <f>'Enter Marks'!AY145</f>
        <v>0</v>
      </c>
      <c r="AC145" s="58">
        <f t="shared" si="25"/>
        <v>0</v>
      </c>
      <c r="AD145" s="135">
        <f t="shared" si="26"/>
        <v>0</v>
      </c>
      <c r="AE145" s="63">
        <f t="shared" si="27"/>
        <v>0</v>
      </c>
      <c r="AF145" s="64" t="str">
        <f t="shared" si="28"/>
        <v>***</v>
      </c>
      <c r="AG145" s="65" t="str">
        <f t="shared" si="29"/>
        <v>NA</v>
      </c>
      <c r="AH145" s="28">
        <f>'Enter Marks'!BA145</f>
        <v>0</v>
      </c>
      <c r="AI145" s="28" t="str">
        <f t="shared" si="30"/>
        <v>D</v>
      </c>
      <c r="AJ145" s="28">
        <f>'Enter Marks'!BC145</f>
        <v>0</v>
      </c>
      <c r="AK145" s="28">
        <f>'Enter Marks'!BD145</f>
        <v>0</v>
      </c>
    </row>
    <row r="146" spans="1:37" ht="15.75">
      <c r="A146" s="59">
        <f>Table4[[#This Row],[1]]</f>
        <v>142</v>
      </c>
      <c r="B146" s="59">
        <f>Table4[[#This Row],[OBC]]</f>
        <v>0</v>
      </c>
      <c r="C146" s="59">
        <f>Table4[[#This Row],[Boy]]</f>
        <v>0</v>
      </c>
      <c r="D146" s="59">
        <f>Table4[[#This Row],[901]]</f>
        <v>0</v>
      </c>
      <c r="E146" s="59">
        <f>Table4[[#This Row],[532]]</f>
        <v>0</v>
      </c>
      <c r="F146" s="59">
        <f>Table4[[#This Row],[13-05-2005]]</f>
        <v>0</v>
      </c>
      <c r="G146" s="59">
        <f>Table4[[#This Row],[AMARCHAND]]</f>
        <v>0</v>
      </c>
      <c r="H146" s="59">
        <f>Table4[[#This Row],[KISHANA RAM KUMAWAT]]</f>
        <v>0</v>
      </c>
      <c r="I146" s="60">
        <f>Table4[[#This Row],[RADHA DEVI]]</f>
        <v>0</v>
      </c>
      <c r="J146" s="61">
        <f>Table4[[#This Row],[Column6]]</f>
        <v>0</v>
      </c>
      <c r="K146" s="59">
        <f>Table4[[#This Row],[Column7]]</f>
        <v>0</v>
      </c>
      <c r="L146" s="59">
        <f>Table4[[#This Row],[Column8]]</f>
        <v>0</v>
      </c>
      <c r="M146" s="58">
        <f t="shared" si="21"/>
        <v>0</v>
      </c>
      <c r="N146" s="61">
        <f>Table4[[#This Row],[Column9]]</f>
        <v>0</v>
      </c>
      <c r="O146" s="62">
        <f>Table4[[#This Row],[Column10]]</f>
        <v>0</v>
      </c>
      <c r="P146" s="62">
        <f>Table4[[#This Row],[Column11]]</f>
        <v>0</v>
      </c>
      <c r="Q146" s="58">
        <f t="shared" si="22"/>
        <v>0</v>
      </c>
      <c r="R146" s="61">
        <f>'Enter Marks'!AD146</f>
        <v>0</v>
      </c>
      <c r="S146" s="62">
        <f>'Enter Marks'!AF146</f>
        <v>0</v>
      </c>
      <c r="T146" s="62">
        <f>'Enter Marks'!AG146</f>
        <v>0</v>
      </c>
      <c r="U146" s="58">
        <f t="shared" si="23"/>
        <v>0</v>
      </c>
      <c r="V146" s="59">
        <f>'Enter Marks'!AM146</f>
        <v>0</v>
      </c>
      <c r="W146" s="59">
        <f>'Enter Marks'!AO146</f>
        <v>0</v>
      </c>
      <c r="X146" s="59">
        <f>'Enter Marks'!AP146</f>
        <v>0</v>
      </c>
      <c r="Y146" s="58">
        <f t="shared" si="24"/>
        <v>0</v>
      </c>
      <c r="Z146" s="59">
        <f>'Enter Marks'!AV146</f>
        <v>0</v>
      </c>
      <c r="AA146" s="59">
        <f>'Enter Marks'!AX146</f>
        <v>0</v>
      </c>
      <c r="AB146" s="59">
        <f>'Enter Marks'!AY146</f>
        <v>0</v>
      </c>
      <c r="AC146" s="58">
        <f t="shared" si="25"/>
        <v>0</v>
      </c>
      <c r="AD146" s="135">
        <f t="shared" si="26"/>
        <v>0</v>
      </c>
      <c r="AE146" s="63">
        <f t="shared" si="27"/>
        <v>0</v>
      </c>
      <c r="AF146" s="64" t="str">
        <f t="shared" si="28"/>
        <v>***</v>
      </c>
      <c r="AG146" s="65" t="str">
        <f t="shared" si="29"/>
        <v>NA</v>
      </c>
      <c r="AH146" s="28">
        <f>'Enter Marks'!BA146</f>
        <v>0</v>
      </c>
      <c r="AI146" s="28" t="str">
        <f t="shared" si="30"/>
        <v>D</v>
      </c>
      <c r="AJ146" s="28">
        <f>'Enter Marks'!BC146</f>
        <v>0</v>
      </c>
      <c r="AK146" s="28">
        <f>'Enter Marks'!BD146</f>
        <v>0</v>
      </c>
    </row>
    <row r="147" spans="1:37" ht="15.75">
      <c r="A147" s="59">
        <f>Table4[[#This Row],[1]]</f>
        <v>143</v>
      </c>
      <c r="B147" s="59">
        <f>Table4[[#This Row],[OBC]]</f>
        <v>0</v>
      </c>
      <c r="C147" s="59">
        <f>Table4[[#This Row],[Boy]]</f>
        <v>0</v>
      </c>
      <c r="D147" s="59">
        <f>Table4[[#This Row],[901]]</f>
        <v>0</v>
      </c>
      <c r="E147" s="59">
        <f>Table4[[#This Row],[532]]</f>
        <v>0</v>
      </c>
      <c r="F147" s="59">
        <f>Table4[[#This Row],[13-05-2005]]</f>
        <v>0</v>
      </c>
      <c r="G147" s="59">
        <f>Table4[[#This Row],[AMARCHAND]]</f>
        <v>0</v>
      </c>
      <c r="H147" s="59">
        <f>Table4[[#This Row],[KISHANA RAM KUMAWAT]]</f>
        <v>0</v>
      </c>
      <c r="I147" s="60">
        <f>Table4[[#This Row],[RADHA DEVI]]</f>
        <v>0</v>
      </c>
      <c r="J147" s="61">
        <f>Table4[[#This Row],[Column6]]</f>
        <v>0</v>
      </c>
      <c r="K147" s="59">
        <f>Table4[[#This Row],[Column7]]</f>
        <v>0</v>
      </c>
      <c r="L147" s="59">
        <f>Table4[[#This Row],[Column8]]</f>
        <v>0</v>
      </c>
      <c r="M147" s="58">
        <f t="shared" si="21"/>
        <v>0</v>
      </c>
      <c r="N147" s="61">
        <f>Table4[[#This Row],[Column9]]</f>
        <v>0</v>
      </c>
      <c r="O147" s="62">
        <f>Table4[[#This Row],[Column10]]</f>
        <v>0</v>
      </c>
      <c r="P147" s="62">
        <f>Table4[[#This Row],[Column11]]</f>
        <v>0</v>
      </c>
      <c r="Q147" s="58">
        <f t="shared" si="22"/>
        <v>0</v>
      </c>
      <c r="R147" s="61">
        <f>'Enter Marks'!AD147</f>
        <v>0</v>
      </c>
      <c r="S147" s="62">
        <f>'Enter Marks'!AF147</f>
        <v>0</v>
      </c>
      <c r="T147" s="62">
        <f>'Enter Marks'!AG147</f>
        <v>0</v>
      </c>
      <c r="U147" s="58">
        <f t="shared" si="23"/>
        <v>0</v>
      </c>
      <c r="V147" s="59">
        <f>'Enter Marks'!AM147</f>
        <v>0</v>
      </c>
      <c r="W147" s="59">
        <f>'Enter Marks'!AO147</f>
        <v>0</v>
      </c>
      <c r="X147" s="59">
        <f>'Enter Marks'!AP147</f>
        <v>0</v>
      </c>
      <c r="Y147" s="58">
        <f t="shared" si="24"/>
        <v>0</v>
      </c>
      <c r="Z147" s="59">
        <f>'Enter Marks'!AV147</f>
        <v>0</v>
      </c>
      <c r="AA147" s="59">
        <f>'Enter Marks'!AX147</f>
        <v>0</v>
      </c>
      <c r="AB147" s="59">
        <f>'Enter Marks'!AY147</f>
        <v>0</v>
      </c>
      <c r="AC147" s="58">
        <f t="shared" si="25"/>
        <v>0</v>
      </c>
      <c r="AD147" s="135">
        <f t="shared" si="26"/>
        <v>0</v>
      </c>
      <c r="AE147" s="63">
        <f t="shared" si="27"/>
        <v>0</v>
      </c>
      <c r="AF147" s="64" t="str">
        <f t="shared" si="28"/>
        <v>***</v>
      </c>
      <c r="AG147" s="65" t="str">
        <f t="shared" si="29"/>
        <v>NA</v>
      </c>
      <c r="AH147" s="28">
        <f>'Enter Marks'!BA147</f>
        <v>0</v>
      </c>
      <c r="AI147" s="28" t="str">
        <f t="shared" si="30"/>
        <v>D</v>
      </c>
      <c r="AJ147" s="28">
        <f>'Enter Marks'!BC147</f>
        <v>0</v>
      </c>
      <c r="AK147" s="28">
        <f>'Enter Marks'!BD147</f>
        <v>0</v>
      </c>
    </row>
    <row r="148" spans="1:37" ht="15.75">
      <c r="A148" s="59">
        <f>Table4[[#This Row],[1]]</f>
        <v>144</v>
      </c>
      <c r="B148" s="59">
        <f>Table4[[#This Row],[OBC]]</f>
        <v>0</v>
      </c>
      <c r="C148" s="59">
        <f>Table4[[#This Row],[Boy]]</f>
        <v>0</v>
      </c>
      <c r="D148" s="59">
        <f>Table4[[#This Row],[901]]</f>
        <v>0</v>
      </c>
      <c r="E148" s="59">
        <f>Table4[[#This Row],[532]]</f>
        <v>0</v>
      </c>
      <c r="F148" s="59">
        <f>Table4[[#This Row],[13-05-2005]]</f>
        <v>0</v>
      </c>
      <c r="G148" s="59">
        <f>Table4[[#This Row],[AMARCHAND]]</f>
        <v>0</v>
      </c>
      <c r="H148" s="59">
        <f>Table4[[#This Row],[KISHANA RAM KUMAWAT]]</f>
        <v>0</v>
      </c>
      <c r="I148" s="60">
        <f>Table4[[#This Row],[RADHA DEVI]]</f>
        <v>0</v>
      </c>
      <c r="J148" s="61">
        <f>Table4[[#This Row],[Column6]]</f>
        <v>0</v>
      </c>
      <c r="K148" s="59">
        <f>Table4[[#This Row],[Column7]]</f>
        <v>0</v>
      </c>
      <c r="L148" s="59">
        <f>Table4[[#This Row],[Column8]]</f>
        <v>0</v>
      </c>
      <c r="M148" s="58">
        <f t="shared" si="21"/>
        <v>0</v>
      </c>
      <c r="N148" s="61">
        <f>Table4[[#This Row],[Column9]]</f>
        <v>0</v>
      </c>
      <c r="O148" s="62">
        <f>Table4[[#This Row],[Column10]]</f>
        <v>0</v>
      </c>
      <c r="P148" s="62">
        <f>Table4[[#This Row],[Column11]]</f>
        <v>0</v>
      </c>
      <c r="Q148" s="58">
        <f t="shared" si="22"/>
        <v>0</v>
      </c>
      <c r="R148" s="61">
        <f>'Enter Marks'!AD148</f>
        <v>0</v>
      </c>
      <c r="S148" s="62">
        <f>'Enter Marks'!AF148</f>
        <v>0</v>
      </c>
      <c r="T148" s="62">
        <f>'Enter Marks'!AG148</f>
        <v>0</v>
      </c>
      <c r="U148" s="58">
        <f t="shared" si="23"/>
        <v>0</v>
      </c>
      <c r="V148" s="59">
        <f>'Enter Marks'!AM148</f>
        <v>0</v>
      </c>
      <c r="W148" s="59">
        <f>'Enter Marks'!AO148</f>
        <v>0</v>
      </c>
      <c r="X148" s="59">
        <f>'Enter Marks'!AP148</f>
        <v>0</v>
      </c>
      <c r="Y148" s="58">
        <f t="shared" si="24"/>
        <v>0</v>
      </c>
      <c r="Z148" s="59">
        <f>'Enter Marks'!AV148</f>
        <v>0</v>
      </c>
      <c r="AA148" s="59">
        <f>'Enter Marks'!AX148</f>
        <v>0</v>
      </c>
      <c r="AB148" s="59">
        <f>'Enter Marks'!AY148</f>
        <v>0</v>
      </c>
      <c r="AC148" s="58">
        <f t="shared" si="25"/>
        <v>0</v>
      </c>
      <c r="AD148" s="135">
        <f t="shared" si="26"/>
        <v>0</v>
      </c>
      <c r="AE148" s="63">
        <f t="shared" si="27"/>
        <v>0</v>
      </c>
      <c r="AF148" s="64" t="str">
        <f t="shared" si="28"/>
        <v>***</v>
      </c>
      <c r="AG148" s="65" t="str">
        <f t="shared" si="29"/>
        <v>NA</v>
      </c>
      <c r="AH148" s="28">
        <f>'Enter Marks'!BA148</f>
        <v>0</v>
      </c>
      <c r="AI148" s="28" t="str">
        <f t="shared" si="30"/>
        <v>D</v>
      </c>
      <c r="AJ148" s="28">
        <f>'Enter Marks'!BC148</f>
        <v>0</v>
      </c>
      <c r="AK148" s="28">
        <f>'Enter Marks'!BD148</f>
        <v>0</v>
      </c>
    </row>
    <row r="149" spans="1:37" ht="15.75">
      <c r="A149" s="59">
        <f>Table4[[#This Row],[1]]</f>
        <v>145</v>
      </c>
      <c r="B149" s="59">
        <f>Table4[[#This Row],[OBC]]</f>
        <v>0</v>
      </c>
      <c r="C149" s="59">
        <f>Table4[[#This Row],[Boy]]</f>
        <v>0</v>
      </c>
      <c r="D149" s="59">
        <f>Table4[[#This Row],[901]]</f>
        <v>0</v>
      </c>
      <c r="E149" s="59">
        <f>Table4[[#This Row],[532]]</f>
        <v>0</v>
      </c>
      <c r="F149" s="59">
        <f>Table4[[#This Row],[13-05-2005]]</f>
        <v>0</v>
      </c>
      <c r="G149" s="59">
        <f>Table4[[#This Row],[AMARCHAND]]</f>
        <v>0</v>
      </c>
      <c r="H149" s="59">
        <f>Table4[[#This Row],[KISHANA RAM KUMAWAT]]</f>
        <v>0</v>
      </c>
      <c r="I149" s="60">
        <f>Table4[[#This Row],[RADHA DEVI]]</f>
        <v>0</v>
      </c>
      <c r="J149" s="61">
        <f>Table4[[#This Row],[Column6]]</f>
        <v>0</v>
      </c>
      <c r="K149" s="59">
        <f>Table4[[#This Row],[Column7]]</f>
        <v>0</v>
      </c>
      <c r="L149" s="59">
        <f>Table4[[#This Row],[Column8]]</f>
        <v>0</v>
      </c>
      <c r="M149" s="58">
        <f t="shared" si="21"/>
        <v>0</v>
      </c>
      <c r="N149" s="61">
        <f>Table4[[#This Row],[Column9]]</f>
        <v>0</v>
      </c>
      <c r="O149" s="62">
        <f>Table4[[#This Row],[Column10]]</f>
        <v>0</v>
      </c>
      <c r="P149" s="62">
        <f>Table4[[#This Row],[Column11]]</f>
        <v>0</v>
      </c>
      <c r="Q149" s="58">
        <f t="shared" si="22"/>
        <v>0</v>
      </c>
      <c r="R149" s="61">
        <f>'Enter Marks'!AD149</f>
        <v>0</v>
      </c>
      <c r="S149" s="62">
        <f>'Enter Marks'!AF149</f>
        <v>0</v>
      </c>
      <c r="T149" s="62">
        <f>'Enter Marks'!AG149</f>
        <v>0</v>
      </c>
      <c r="U149" s="58">
        <f t="shared" si="23"/>
        <v>0</v>
      </c>
      <c r="V149" s="59">
        <f>'Enter Marks'!AM149</f>
        <v>0</v>
      </c>
      <c r="W149" s="59">
        <f>'Enter Marks'!AO149</f>
        <v>0</v>
      </c>
      <c r="X149" s="59">
        <f>'Enter Marks'!AP149</f>
        <v>0</v>
      </c>
      <c r="Y149" s="58">
        <f t="shared" si="24"/>
        <v>0</v>
      </c>
      <c r="Z149" s="59">
        <f>'Enter Marks'!AV149</f>
        <v>0</v>
      </c>
      <c r="AA149" s="59">
        <f>'Enter Marks'!AX149</f>
        <v>0</v>
      </c>
      <c r="AB149" s="59">
        <f>'Enter Marks'!AY149</f>
        <v>0</v>
      </c>
      <c r="AC149" s="58">
        <f t="shared" si="25"/>
        <v>0</v>
      </c>
      <c r="AD149" s="135">
        <f t="shared" si="26"/>
        <v>0</v>
      </c>
      <c r="AE149" s="63">
        <f t="shared" si="27"/>
        <v>0</v>
      </c>
      <c r="AF149" s="64" t="str">
        <f t="shared" si="28"/>
        <v>***</v>
      </c>
      <c r="AG149" s="65" t="str">
        <f t="shared" si="29"/>
        <v>NA</v>
      </c>
      <c r="AH149" s="28">
        <f>'Enter Marks'!BA149</f>
        <v>0</v>
      </c>
      <c r="AI149" s="28" t="str">
        <f t="shared" si="30"/>
        <v>D</v>
      </c>
      <c r="AJ149" s="28">
        <f>'Enter Marks'!BC149</f>
        <v>0</v>
      </c>
      <c r="AK149" s="28">
        <f>'Enter Marks'!BD149</f>
        <v>0</v>
      </c>
    </row>
    <row r="150" spans="1:37" ht="15.75">
      <c r="A150" s="59">
        <f>Table4[[#This Row],[1]]</f>
        <v>146</v>
      </c>
      <c r="B150" s="59">
        <f>Table4[[#This Row],[OBC]]</f>
        <v>0</v>
      </c>
      <c r="C150" s="59">
        <f>Table4[[#This Row],[Boy]]</f>
        <v>0</v>
      </c>
      <c r="D150" s="59">
        <f>Table4[[#This Row],[901]]</f>
        <v>0</v>
      </c>
      <c r="E150" s="59">
        <f>Table4[[#This Row],[532]]</f>
        <v>0</v>
      </c>
      <c r="F150" s="59">
        <f>Table4[[#This Row],[13-05-2005]]</f>
        <v>0</v>
      </c>
      <c r="G150" s="59">
        <f>Table4[[#This Row],[AMARCHAND]]</f>
        <v>0</v>
      </c>
      <c r="H150" s="59">
        <f>Table4[[#This Row],[KISHANA RAM KUMAWAT]]</f>
        <v>0</v>
      </c>
      <c r="I150" s="60">
        <f>Table4[[#This Row],[RADHA DEVI]]</f>
        <v>0</v>
      </c>
      <c r="J150" s="61">
        <f>Table4[[#This Row],[Column6]]</f>
        <v>0</v>
      </c>
      <c r="K150" s="59">
        <f>Table4[[#This Row],[Column7]]</f>
        <v>0</v>
      </c>
      <c r="L150" s="59">
        <f>Table4[[#This Row],[Column8]]</f>
        <v>0</v>
      </c>
      <c r="M150" s="58">
        <f t="shared" si="21"/>
        <v>0</v>
      </c>
      <c r="N150" s="61">
        <f>Table4[[#This Row],[Column9]]</f>
        <v>0</v>
      </c>
      <c r="O150" s="62">
        <f>Table4[[#This Row],[Column10]]</f>
        <v>0</v>
      </c>
      <c r="P150" s="62">
        <f>Table4[[#This Row],[Column11]]</f>
        <v>0</v>
      </c>
      <c r="Q150" s="58">
        <f t="shared" si="22"/>
        <v>0</v>
      </c>
      <c r="R150" s="61">
        <f>'Enter Marks'!AD150</f>
        <v>0</v>
      </c>
      <c r="S150" s="62">
        <f>'Enter Marks'!AF150</f>
        <v>0</v>
      </c>
      <c r="T150" s="62">
        <f>'Enter Marks'!AG150</f>
        <v>0</v>
      </c>
      <c r="U150" s="58">
        <f t="shared" si="23"/>
        <v>0</v>
      </c>
      <c r="V150" s="59">
        <f>'Enter Marks'!AM150</f>
        <v>0</v>
      </c>
      <c r="W150" s="59">
        <f>'Enter Marks'!AO150</f>
        <v>0</v>
      </c>
      <c r="X150" s="59">
        <f>'Enter Marks'!AP150</f>
        <v>0</v>
      </c>
      <c r="Y150" s="58">
        <f t="shared" si="24"/>
        <v>0</v>
      </c>
      <c r="Z150" s="59">
        <f>'Enter Marks'!AV150</f>
        <v>0</v>
      </c>
      <c r="AA150" s="59">
        <f>'Enter Marks'!AX150</f>
        <v>0</v>
      </c>
      <c r="AB150" s="59">
        <f>'Enter Marks'!AY150</f>
        <v>0</v>
      </c>
      <c r="AC150" s="58">
        <f t="shared" si="25"/>
        <v>0</v>
      </c>
      <c r="AD150" s="135">
        <f t="shared" si="26"/>
        <v>0</v>
      </c>
      <c r="AE150" s="63">
        <f t="shared" si="27"/>
        <v>0</v>
      </c>
      <c r="AF150" s="64" t="str">
        <f t="shared" si="28"/>
        <v>***</v>
      </c>
      <c r="AG150" s="65" t="str">
        <f t="shared" si="29"/>
        <v>NA</v>
      </c>
      <c r="AH150" s="28">
        <f>'Enter Marks'!BA150</f>
        <v>0</v>
      </c>
      <c r="AI150" s="28" t="str">
        <f t="shared" si="30"/>
        <v>D</v>
      </c>
      <c r="AJ150" s="28">
        <f>'Enter Marks'!BC150</f>
        <v>0</v>
      </c>
      <c r="AK150" s="28">
        <f>'Enter Marks'!BD150</f>
        <v>0</v>
      </c>
    </row>
    <row r="151" spans="1:37" ht="15.75">
      <c r="A151" s="59">
        <f>Table4[[#This Row],[1]]</f>
        <v>147</v>
      </c>
      <c r="B151" s="59">
        <f>Table4[[#This Row],[OBC]]</f>
        <v>0</v>
      </c>
      <c r="C151" s="59">
        <f>Table4[[#This Row],[Boy]]</f>
        <v>0</v>
      </c>
      <c r="D151" s="59">
        <f>Table4[[#This Row],[901]]</f>
        <v>0</v>
      </c>
      <c r="E151" s="59">
        <f>Table4[[#This Row],[532]]</f>
        <v>0</v>
      </c>
      <c r="F151" s="59">
        <f>Table4[[#This Row],[13-05-2005]]</f>
        <v>0</v>
      </c>
      <c r="G151" s="59">
        <f>Table4[[#This Row],[AMARCHAND]]</f>
        <v>0</v>
      </c>
      <c r="H151" s="59">
        <f>Table4[[#This Row],[KISHANA RAM KUMAWAT]]</f>
        <v>0</v>
      </c>
      <c r="I151" s="60">
        <f>Table4[[#This Row],[RADHA DEVI]]</f>
        <v>0</v>
      </c>
      <c r="J151" s="61">
        <f>Table4[[#This Row],[Column6]]</f>
        <v>0</v>
      </c>
      <c r="K151" s="59">
        <f>Table4[[#This Row],[Column7]]</f>
        <v>0</v>
      </c>
      <c r="L151" s="59">
        <f>Table4[[#This Row],[Column8]]</f>
        <v>0</v>
      </c>
      <c r="M151" s="58">
        <f t="shared" si="21"/>
        <v>0</v>
      </c>
      <c r="N151" s="61">
        <f>Table4[[#This Row],[Column9]]</f>
        <v>0</v>
      </c>
      <c r="O151" s="62">
        <f>Table4[[#This Row],[Column10]]</f>
        <v>0</v>
      </c>
      <c r="P151" s="62">
        <f>Table4[[#This Row],[Column11]]</f>
        <v>0</v>
      </c>
      <c r="Q151" s="58">
        <f t="shared" si="22"/>
        <v>0</v>
      </c>
      <c r="R151" s="61">
        <f>'Enter Marks'!AD151</f>
        <v>0</v>
      </c>
      <c r="S151" s="62">
        <f>'Enter Marks'!AF151</f>
        <v>0</v>
      </c>
      <c r="T151" s="62">
        <f>'Enter Marks'!AG151</f>
        <v>0</v>
      </c>
      <c r="U151" s="58">
        <f t="shared" si="23"/>
        <v>0</v>
      </c>
      <c r="V151" s="59">
        <f>'Enter Marks'!AM151</f>
        <v>0</v>
      </c>
      <c r="W151" s="59">
        <f>'Enter Marks'!AO151</f>
        <v>0</v>
      </c>
      <c r="X151" s="59">
        <f>'Enter Marks'!AP151</f>
        <v>0</v>
      </c>
      <c r="Y151" s="58">
        <f t="shared" si="24"/>
        <v>0</v>
      </c>
      <c r="Z151" s="59">
        <f>'Enter Marks'!AV151</f>
        <v>0</v>
      </c>
      <c r="AA151" s="59">
        <f>'Enter Marks'!AX151</f>
        <v>0</v>
      </c>
      <c r="AB151" s="59">
        <f>'Enter Marks'!AY151</f>
        <v>0</v>
      </c>
      <c r="AC151" s="58">
        <f t="shared" si="25"/>
        <v>0</v>
      </c>
      <c r="AD151" s="135">
        <f t="shared" si="26"/>
        <v>0</v>
      </c>
      <c r="AE151" s="63">
        <f t="shared" si="27"/>
        <v>0</v>
      </c>
      <c r="AF151" s="64" t="str">
        <f t="shared" si="28"/>
        <v>***</v>
      </c>
      <c r="AG151" s="65" t="str">
        <f t="shared" si="29"/>
        <v>NA</v>
      </c>
      <c r="AH151" s="28">
        <f>'Enter Marks'!BA151</f>
        <v>0</v>
      </c>
      <c r="AI151" s="28" t="str">
        <f t="shared" si="30"/>
        <v>D</v>
      </c>
      <c r="AJ151" s="28">
        <f>'Enter Marks'!BC151</f>
        <v>0</v>
      </c>
      <c r="AK151" s="28">
        <f>'Enter Marks'!BD151</f>
        <v>0</v>
      </c>
    </row>
    <row r="152" spans="1:37" ht="15.75">
      <c r="A152" s="59">
        <f>Table4[[#This Row],[1]]</f>
        <v>148</v>
      </c>
      <c r="B152" s="59">
        <f>Table4[[#This Row],[OBC]]</f>
        <v>0</v>
      </c>
      <c r="C152" s="59">
        <f>Table4[[#This Row],[Boy]]</f>
        <v>0</v>
      </c>
      <c r="D152" s="59">
        <f>Table4[[#This Row],[901]]</f>
        <v>0</v>
      </c>
      <c r="E152" s="59">
        <f>Table4[[#This Row],[532]]</f>
        <v>0</v>
      </c>
      <c r="F152" s="59">
        <f>Table4[[#This Row],[13-05-2005]]</f>
        <v>0</v>
      </c>
      <c r="G152" s="59">
        <f>Table4[[#This Row],[AMARCHAND]]</f>
        <v>0</v>
      </c>
      <c r="H152" s="59">
        <f>Table4[[#This Row],[KISHANA RAM KUMAWAT]]</f>
        <v>0</v>
      </c>
      <c r="I152" s="60">
        <f>Table4[[#This Row],[RADHA DEVI]]</f>
        <v>0</v>
      </c>
      <c r="J152" s="61">
        <f>Table4[[#This Row],[Column6]]</f>
        <v>0</v>
      </c>
      <c r="K152" s="59">
        <f>Table4[[#This Row],[Column7]]</f>
        <v>0</v>
      </c>
      <c r="L152" s="59">
        <f>Table4[[#This Row],[Column8]]</f>
        <v>0</v>
      </c>
      <c r="M152" s="58">
        <f t="shared" si="21"/>
        <v>0</v>
      </c>
      <c r="N152" s="61">
        <f>Table4[[#This Row],[Column9]]</f>
        <v>0</v>
      </c>
      <c r="O152" s="62">
        <f>Table4[[#This Row],[Column10]]</f>
        <v>0</v>
      </c>
      <c r="P152" s="62">
        <f>Table4[[#This Row],[Column11]]</f>
        <v>0</v>
      </c>
      <c r="Q152" s="58">
        <f t="shared" si="22"/>
        <v>0</v>
      </c>
      <c r="R152" s="61">
        <f>'Enter Marks'!AD152</f>
        <v>0</v>
      </c>
      <c r="S152" s="62">
        <f>'Enter Marks'!AF152</f>
        <v>0</v>
      </c>
      <c r="T152" s="62">
        <f>'Enter Marks'!AG152</f>
        <v>0</v>
      </c>
      <c r="U152" s="58">
        <f t="shared" si="23"/>
        <v>0</v>
      </c>
      <c r="V152" s="59">
        <f>'Enter Marks'!AM152</f>
        <v>0</v>
      </c>
      <c r="W152" s="59">
        <f>'Enter Marks'!AO152</f>
        <v>0</v>
      </c>
      <c r="X152" s="59">
        <f>'Enter Marks'!AP152</f>
        <v>0</v>
      </c>
      <c r="Y152" s="58">
        <f t="shared" si="24"/>
        <v>0</v>
      </c>
      <c r="Z152" s="59">
        <f>'Enter Marks'!AV152</f>
        <v>0</v>
      </c>
      <c r="AA152" s="59">
        <f>'Enter Marks'!AX152</f>
        <v>0</v>
      </c>
      <c r="AB152" s="59">
        <f>'Enter Marks'!AY152</f>
        <v>0</v>
      </c>
      <c r="AC152" s="58">
        <f t="shared" si="25"/>
        <v>0</v>
      </c>
      <c r="AD152" s="135">
        <f t="shared" si="26"/>
        <v>0</v>
      </c>
      <c r="AE152" s="63">
        <f t="shared" si="27"/>
        <v>0</v>
      </c>
      <c r="AF152" s="64" t="str">
        <f t="shared" si="28"/>
        <v>***</v>
      </c>
      <c r="AG152" s="65" t="str">
        <f t="shared" si="29"/>
        <v>NA</v>
      </c>
      <c r="AH152" s="28">
        <f>'Enter Marks'!BA152</f>
        <v>0</v>
      </c>
      <c r="AI152" s="28" t="str">
        <f t="shared" si="30"/>
        <v>D</v>
      </c>
      <c r="AJ152" s="28">
        <f>'Enter Marks'!BC152</f>
        <v>0</v>
      </c>
      <c r="AK152" s="28">
        <f>'Enter Marks'!BD152</f>
        <v>0</v>
      </c>
    </row>
    <row r="153" spans="1:37" ht="15.75">
      <c r="A153" s="59">
        <f>Table4[[#This Row],[1]]</f>
        <v>149</v>
      </c>
      <c r="B153" s="59">
        <f>Table4[[#This Row],[OBC]]</f>
        <v>0</v>
      </c>
      <c r="C153" s="59">
        <f>Table4[[#This Row],[Boy]]</f>
        <v>0</v>
      </c>
      <c r="D153" s="59">
        <f>Table4[[#This Row],[901]]</f>
        <v>0</v>
      </c>
      <c r="E153" s="59">
        <f>Table4[[#This Row],[532]]</f>
        <v>0</v>
      </c>
      <c r="F153" s="59">
        <f>Table4[[#This Row],[13-05-2005]]</f>
        <v>0</v>
      </c>
      <c r="G153" s="59">
        <f>Table4[[#This Row],[AMARCHAND]]</f>
        <v>0</v>
      </c>
      <c r="H153" s="59">
        <f>Table4[[#This Row],[KISHANA RAM KUMAWAT]]</f>
        <v>0</v>
      </c>
      <c r="I153" s="60">
        <f>Table4[[#This Row],[RADHA DEVI]]</f>
        <v>0</v>
      </c>
      <c r="J153" s="61">
        <f>Table4[[#This Row],[Column6]]</f>
        <v>0</v>
      </c>
      <c r="K153" s="59">
        <f>Table4[[#This Row],[Column7]]</f>
        <v>0</v>
      </c>
      <c r="L153" s="59">
        <f>Table4[[#This Row],[Column8]]</f>
        <v>0</v>
      </c>
      <c r="M153" s="58">
        <f t="shared" si="21"/>
        <v>0</v>
      </c>
      <c r="N153" s="61">
        <f>Table4[[#This Row],[Column9]]</f>
        <v>0</v>
      </c>
      <c r="O153" s="62">
        <f>Table4[[#This Row],[Column10]]</f>
        <v>0</v>
      </c>
      <c r="P153" s="62">
        <f>Table4[[#This Row],[Column11]]</f>
        <v>0</v>
      </c>
      <c r="Q153" s="58">
        <f t="shared" si="22"/>
        <v>0</v>
      </c>
      <c r="R153" s="61">
        <f>'Enter Marks'!AD153</f>
        <v>0</v>
      </c>
      <c r="S153" s="62">
        <f>'Enter Marks'!AF153</f>
        <v>0</v>
      </c>
      <c r="T153" s="62">
        <f>'Enter Marks'!AG153</f>
        <v>0</v>
      </c>
      <c r="U153" s="58">
        <f t="shared" si="23"/>
        <v>0</v>
      </c>
      <c r="V153" s="59">
        <f>'Enter Marks'!AM153</f>
        <v>0</v>
      </c>
      <c r="W153" s="59">
        <f>'Enter Marks'!AO153</f>
        <v>0</v>
      </c>
      <c r="X153" s="59">
        <f>'Enter Marks'!AP153</f>
        <v>0</v>
      </c>
      <c r="Y153" s="58">
        <f t="shared" si="24"/>
        <v>0</v>
      </c>
      <c r="Z153" s="59">
        <f>'Enter Marks'!AV153</f>
        <v>0</v>
      </c>
      <c r="AA153" s="59">
        <f>'Enter Marks'!AX153</f>
        <v>0</v>
      </c>
      <c r="AB153" s="59">
        <f>'Enter Marks'!AY153</f>
        <v>0</v>
      </c>
      <c r="AC153" s="58">
        <f t="shared" si="25"/>
        <v>0</v>
      </c>
      <c r="AD153" s="135">
        <f t="shared" si="26"/>
        <v>0</v>
      </c>
      <c r="AE153" s="63">
        <f t="shared" si="27"/>
        <v>0</v>
      </c>
      <c r="AF153" s="64" t="str">
        <f t="shared" si="28"/>
        <v>***</v>
      </c>
      <c r="AG153" s="65" t="str">
        <f t="shared" si="29"/>
        <v>NA</v>
      </c>
      <c r="AH153" s="28">
        <f>'Enter Marks'!BA153</f>
        <v>0</v>
      </c>
      <c r="AI153" s="28" t="str">
        <f t="shared" si="30"/>
        <v>D</v>
      </c>
      <c r="AJ153" s="28">
        <f>'Enter Marks'!BC153</f>
        <v>0</v>
      </c>
      <c r="AK153" s="28">
        <f>'Enter Marks'!BD153</f>
        <v>0</v>
      </c>
    </row>
    <row r="154" spans="1:37" ht="15.75">
      <c r="A154" s="59">
        <f>Table4[[#This Row],[1]]</f>
        <v>150</v>
      </c>
      <c r="B154" s="59">
        <f>Table4[[#This Row],[OBC]]</f>
        <v>0</v>
      </c>
      <c r="C154" s="59">
        <f>Table4[[#This Row],[Boy]]</f>
        <v>0</v>
      </c>
      <c r="D154" s="59">
        <f>Table4[[#This Row],[901]]</f>
        <v>0</v>
      </c>
      <c r="E154" s="59">
        <f>Table4[[#This Row],[532]]</f>
        <v>0</v>
      </c>
      <c r="F154" s="59">
        <f>Table4[[#This Row],[13-05-2005]]</f>
        <v>0</v>
      </c>
      <c r="G154" s="59">
        <f>Table4[[#This Row],[AMARCHAND]]</f>
        <v>0</v>
      </c>
      <c r="H154" s="59">
        <f>Table4[[#This Row],[KISHANA RAM KUMAWAT]]</f>
        <v>0</v>
      </c>
      <c r="I154" s="60">
        <f>Table4[[#This Row],[RADHA DEVI]]</f>
        <v>0</v>
      </c>
      <c r="J154" s="61">
        <f>Table4[[#This Row],[Column6]]</f>
        <v>0</v>
      </c>
      <c r="K154" s="59">
        <f>Table4[[#This Row],[Column7]]</f>
        <v>0</v>
      </c>
      <c r="L154" s="59">
        <f>Table4[[#This Row],[Column8]]</f>
        <v>0</v>
      </c>
      <c r="M154" s="58">
        <f t="shared" si="21"/>
        <v>0</v>
      </c>
      <c r="N154" s="61">
        <f>Table4[[#This Row],[Column9]]</f>
        <v>0</v>
      </c>
      <c r="O154" s="62">
        <f>Table4[[#This Row],[Column10]]</f>
        <v>0</v>
      </c>
      <c r="P154" s="62">
        <f>Table4[[#This Row],[Column11]]</f>
        <v>0</v>
      </c>
      <c r="Q154" s="58">
        <f t="shared" si="22"/>
        <v>0</v>
      </c>
      <c r="R154" s="61">
        <f>'Enter Marks'!AD154</f>
        <v>0</v>
      </c>
      <c r="S154" s="62">
        <f>'Enter Marks'!AF154</f>
        <v>0</v>
      </c>
      <c r="T154" s="62">
        <f>'Enter Marks'!AG154</f>
        <v>0</v>
      </c>
      <c r="U154" s="58">
        <f t="shared" si="23"/>
        <v>0</v>
      </c>
      <c r="V154" s="59">
        <f>'Enter Marks'!AM154</f>
        <v>0</v>
      </c>
      <c r="W154" s="59">
        <f>'Enter Marks'!AO154</f>
        <v>0</v>
      </c>
      <c r="X154" s="59">
        <f>'Enter Marks'!AP154</f>
        <v>0</v>
      </c>
      <c r="Y154" s="58">
        <f t="shared" si="24"/>
        <v>0</v>
      </c>
      <c r="Z154" s="59">
        <f>'Enter Marks'!AV154</f>
        <v>0</v>
      </c>
      <c r="AA154" s="59">
        <f>'Enter Marks'!AX154</f>
        <v>0</v>
      </c>
      <c r="AB154" s="59">
        <f>'Enter Marks'!AY154</f>
        <v>0</v>
      </c>
      <c r="AC154" s="58">
        <f t="shared" si="25"/>
        <v>0</v>
      </c>
      <c r="AD154" s="135">
        <f t="shared" si="26"/>
        <v>0</v>
      </c>
      <c r="AE154" s="63">
        <f t="shared" si="27"/>
        <v>0</v>
      </c>
      <c r="AF154" s="64" t="str">
        <f t="shared" si="28"/>
        <v>***</v>
      </c>
      <c r="AG154" s="65" t="str">
        <f t="shared" si="29"/>
        <v>NA</v>
      </c>
      <c r="AH154" s="28">
        <f>'Enter Marks'!BA154</f>
        <v>0</v>
      </c>
      <c r="AI154" s="28" t="str">
        <f t="shared" si="30"/>
        <v>D</v>
      </c>
      <c r="AJ154" s="28">
        <f>'Enter Marks'!BC154</f>
        <v>0</v>
      </c>
      <c r="AK154" s="28">
        <f>'Enter Marks'!BD154</f>
        <v>0</v>
      </c>
    </row>
    <row r="155" spans="1:37" ht="15.75">
      <c r="A155" s="59">
        <f>Table4[[#This Row],[1]]</f>
        <v>151</v>
      </c>
      <c r="B155" s="59">
        <f>Table4[[#This Row],[OBC]]</f>
        <v>0</v>
      </c>
      <c r="C155" s="59">
        <f>Table4[[#This Row],[Boy]]</f>
        <v>0</v>
      </c>
      <c r="D155" s="59">
        <f>Table4[[#This Row],[901]]</f>
        <v>0</v>
      </c>
      <c r="E155" s="59">
        <f>Table4[[#This Row],[532]]</f>
        <v>0</v>
      </c>
      <c r="F155" s="59">
        <f>Table4[[#This Row],[13-05-2005]]</f>
        <v>0</v>
      </c>
      <c r="G155" s="59">
        <f>Table4[[#This Row],[AMARCHAND]]</f>
        <v>0</v>
      </c>
      <c r="H155" s="59">
        <f>Table4[[#This Row],[KISHANA RAM KUMAWAT]]</f>
        <v>0</v>
      </c>
      <c r="I155" s="60">
        <f>Table4[[#This Row],[RADHA DEVI]]</f>
        <v>0</v>
      </c>
      <c r="J155" s="61">
        <f>Table4[[#This Row],[Column6]]</f>
        <v>0</v>
      </c>
      <c r="K155" s="59">
        <f>Table4[[#This Row],[Column7]]</f>
        <v>0</v>
      </c>
      <c r="L155" s="59">
        <f>Table4[[#This Row],[Column8]]</f>
        <v>0</v>
      </c>
      <c r="M155" s="58">
        <f t="shared" si="21"/>
        <v>0</v>
      </c>
      <c r="N155" s="61">
        <f>Table4[[#This Row],[Column9]]</f>
        <v>0</v>
      </c>
      <c r="O155" s="62">
        <f>Table4[[#This Row],[Column10]]</f>
        <v>0</v>
      </c>
      <c r="P155" s="62">
        <f>Table4[[#This Row],[Column11]]</f>
        <v>0</v>
      </c>
      <c r="Q155" s="58">
        <f t="shared" si="22"/>
        <v>0</v>
      </c>
      <c r="R155" s="61">
        <f>'Enter Marks'!AD155</f>
        <v>0</v>
      </c>
      <c r="S155" s="62">
        <f>'Enter Marks'!AF155</f>
        <v>0</v>
      </c>
      <c r="T155" s="62">
        <f>'Enter Marks'!AG155</f>
        <v>0</v>
      </c>
      <c r="U155" s="58">
        <f t="shared" si="23"/>
        <v>0</v>
      </c>
      <c r="V155" s="59">
        <f>'Enter Marks'!AM155</f>
        <v>0</v>
      </c>
      <c r="W155" s="59">
        <f>'Enter Marks'!AO155</f>
        <v>0</v>
      </c>
      <c r="X155" s="59">
        <f>'Enter Marks'!AP155</f>
        <v>0</v>
      </c>
      <c r="Y155" s="58">
        <f t="shared" si="24"/>
        <v>0</v>
      </c>
      <c r="Z155" s="59">
        <f>'Enter Marks'!AV155</f>
        <v>0</v>
      </c>
      <c r="AA155" s="59">
        <f>'Enter Marks'!AX155</f>
        <v>0</v>
      </c>
      <c r="AB155" s="59">
        <f>'Enter Marks'!AY155</f>
        <v>0</v>
      </c>
      <c r="AC155" s="58">
        <f t="shared" si="25"/>
        <v>0</v>
      </c>
      <c r="AD155" s="135">
        <f t="shared" si="26"/>
        <v>0</v>
      </c>
      <c r="AE155" s="63">
        <f t="shared" si="27"/>
        <v>0</v>
      </c>
      <c r="AF155" s="64" t="str">
        <f t="shared" si="28"/>
        <v>***</v>
      </c>
      <c r="AG155" s="65" t="str">
        <f t="shared" si="29"/>
        <v>NA</v>
      </c>
      <c r="AH155" s="28">
        <f>'Enter Marks'!BA155</f>
        <v>0</v>
      </c>
      <c r="AI155" s="28" t="str">
        <f t="shared" si="30"/>
        <v>D</v>
      </c>
      <c r="AJ155" s="28">
        <f>'Enter Marks'!BC155</f>
        <v>0</v>
      </c>
      <c r="AK155" s="28">
        <f>'Enter Marks'!BD155</f>
        <v>0</v>
      </c>
    </row>
    <row r="156" spans="1:37" ht="15.75">
      <c r="A156" s="59">
        <f>Table4[[#This Row],[1]]</f>
        <v>152</v>
      </c>
      <c r="B156" s="59">
        <f>Table4[[#This Row],[OBC]]</f>
        <v>0</v>
      </c>
      <c r="C156" s="59">
        <f>Table4[[#This Row],[Boy]]</f>
        <v>0</v>
      </c>
      <c r="D156" s="59">
        <f>Table4[[#This Row],[901]]</f>
        <v>0</v>
      </c>
      <c r="E156" s="59">
        <f>Table4[[#This Row],[532]]</f>
        <v>0</v>
      </c>
      <c r="F156" s="59">
        <f>Table4[[#This Row],[13-05-2005]]</f>
        <v>0</v>
      </c>
      <c r="G156" s="59">
        <f>Table4[[#This Row],[AMARCHAND]]</f>
        <v>0</v>
      </c>
      <c r="H156" s="59">
        <f>Table4[[#This Row],[KISHANA RAM KUMAWAT]]</f>
        <v>0</v>
      </c>
      <c r="I156" s="60">
        <f>Table4[[#This Row],[RADHA DEVI]]</f>
        <v>0</v>
      </c>
      <c r="J156" s="61">
        <f>Table4[[#This Row],[Column6]]</f>
        <v>0</v>
      </c>
      <c r="K156" s="59">
        <f>Table4[[#This Row],[Column7]]</f>
        <v>0</v>
      </c>
      <c r="L156" s="59">
        <f>Table4[[#This Row],[Column8]]</f>
        <v>0</v>
      </c>
      <c r="M156" s="58">
        <f t="shared" si="21"/>
        <v>0</v>
      </c>
      <c r="N156" s="61">
        <f>Table4[[#This Row],[Column9]]</f>
        <v>0</v>
      </c>
      <c r="O156" s="62">
        <f>Table4[[#This Row],[Column10]]</f>
        <v>0</v>
      </c>
      <c r="P156" s="62">
        <f>Table4[[#This Row],[Column11]]</f>
        <v>0</v>
      </c>
      <c r="Q156" s="58">
        <f t="shared" si="22"/>
        <v>0</v>
      </c>
      <c r="R156" s="61">
        <f>'Enter Marks'!AD156</f>
        <v>0</v>
      </c>
      <c r="S156" s="62">
        <f>'Enter Marks'!AF156</f>
        <v>0</v>
      </c>
      <c r="T156" s="62">
        <f>'Enter Marks'!AG156</f>
        <v>0</v>
      </c>
      <c r="U156" s="58">
        <f t="shared" si="23"/>
        <v>0</v>
      </c>
      <c r="V156" s="59">
        <f>'Enter Marks'!AM156</f>
        <v>0</v>
      </c>
      <c r="W156" s="59">
        <f>'Enter Marks'!AO156</f>
        <v>0</v>
      </c>
      <c r="X156" s="59">
        <f>'Enter Marks'!AP156</f>
        <v>0</v>
      </c>
      <c r="Y156" s="58">
        <f t="shared" si="24"/>
        <v>0</v>
      </c>
      <c r="Z156" s="59">
        <f>'Enter Marks'!AV156</f>
        <v>0</v>
      </c>
      <c r="AA156" s="59">
        <f>'Enter Marks'!AX156</f>
        <v>0</v>
      </c>
      <c r="AB156" s="59">
        <f>'Enter Marks'!AY156</f>
        <v>0</v>
      </c>
      <c r="AC156" s="58">
        <f t="shared" si="25"/>
        <v>0</v>
      </c>
      <c r="AD156" s="135">
        <f t="shared" si="26"/>
        <v>0</v>
      </c>
      <c r="AE156" s="63">
        <f t="shared" si="27"/>
        <v>0</v>
      </c>
      <c r="AF156" s="64" t="str">
        <f t="shared" si="28"/>
        <v>***</v>
      </c>
      <c r="AG156" s="65" t="str">
        <f t="shared" si="29"/>
        <v>NA</v>
      </c>
      <c r="AH156" s="28">
        <f>'Enter Marks'!BA156</f>
        <v>0</v>
      </c>
      <c r="AI156" s="28" t="str">
        <f t="shared" si="30"/>
        <v>D</v>
      </c>
      <c r="AJ156" s="28">
        <f>'Enter Marks'!BC156</f>
        <v>0</v>
      </c>
      <c r="AK156" s="28">
        <f>'Enter Marks'!BD156</f>
        <v>0</v>
      </c>
    </row>
    <row r="157" spans="1:37" ht="15.75">
      <c r="A157" s="59">
        <f>Table4[[#This Row],[1]]</f>
        <v>153</v>
      </c>
      <c r="B157" s="59">
        <f>Table4[[#This Row],[OBC]]</f>
        <v>0</v>
      </c>
      <c r="C157" s="59">
        <f>Table4[[#This Row],[Boy]]</f>
        <v>0</v>
      </c>
      <c r="D157" s="59">
        <f>Table4[[#This Row],[901]]</f>
        <v>0</v>
      </c>
      <c r="E157" s="59">
        <f>Table4[[#This Row],[532]]</f>
        <v>0</v>
      </c>
      <c r="F157" s="59">
        <f>Table4[[#This Row],[13-05-2005]]</f>
        <v>0</v>
      </c>
      <c r="G157" s="59">
        <f>Table4[[#This Row],[AMARCHAND]]</f>
        <v>0</v>
      </c>
      <c r="H157" s="59">
        <f>Table4[[#This Row],[KISHANA RAM KUMAWAT]]</f>
        <v>0</v>
      </c>
      <c r="I157" s="60">
        <f>Table4[[#This Row],[RADHA DEVI]]</f>
        <v>0</v>
      </c>
      <c r="J157" s="61">
        <f>Table4[[#This Row],[Column6]]</f>
        <v>0</v>
      </c>
      <c r="K157" s="59">
        <f>Table4[[#This Row],[Column7]]</f>
        <v>0</v>
      </c>
      <c r="L157" s="59">
        <f>Table4[[#This Row],[Column8]]</f>
        <v>0</v>
      </c>
      <c r="M157" s="58">
        <f t="shared" si="21"/>
        <v>0</v>
      </c>
      <c r="N157" s="61">
        <f>Table4[[#This Row],[Column9]]</f>
        <v>0</v>
      </c>
      <c r="O157" s="62">
        <f>Table4[[#This Row],[Column10]]</f>
        <v>0</v>
      </c>
      <c r="P157" s="62">
        <f>Table4[[#This Row],[Column11]]</f>
        <v>0</v>
      </c>
      <c r="Q157" s="58">
        <f t="shared" si="22"/>
        <v>0</v>
      </c>
      <c r="R157" s="61">
        <f>'Enter Marks'!AD157</f>
        <v>0</v>
      </c>
      <c r="S157" s="62">
        <f>'Enter Marks'!AF157</f>
        <v>0</v>
      </c>
      <c r="T157" s="62">
        <f>'Enter Marks'!AG157</f>
        <v>0</v>
      </c>
      <c r="U157" s="58">
        <f t="shared" si="23"/>
        <v>0</v>
      </c>
      <c r="V157" s="59">
        <f>'Enter Marks'!AM157</f>
        <v>0</v>
      </c>
      <c r="W157" s="59">
        <f>'Enter Marks'!AO157</f>
        <v>0</v>
      </c>
      <c r="X157" s="59">
        <f>'Enter Marks'!AP157</f>
        <v>0</v>
      </c>
      <c r="Y157" s="58">
        <f t="shared" si="24"/>
        <v>0</v>
      </c>
      <c r="Z157" s="59">
        <f>'Enter Marks'!AV157</f>
        <v>0</v>
      </c>
      <c r="AA157" s="59">
        <f>'Enter Marks'!AX157</f>
        <v>0</v>
      </c>
      <c r="AB157" s="59">
        <f>'Enter Marks'!AY157</f>
        <v>0</v>
      </c>
      <c r="AC157" s="58">
        <f t="shared" si="25"/>
        <v>0</v>
      </c>
      <c r="AD157" s="135">
        <f t="shared" si="26"/>
        <v>0</v>
      </c>
      <c r="AE157" s="63">
        <f t="shared" si="27"/>
        <v>0</v>
      </c>
      <c r="AF157" s="64" t="str">
        <f t="shared" si="28"/>
        <v>***</v>
      </c>
      <c r="AG157" s="65" t="str">
        <f t="shared" si="29"/>
        <v>NA</v>
      </c>
      <c r="AH157" s="28">
        <f>'Enter Marks'!BA157</f>
        <v>0</v>
      </c>
      <c r="AI157" s="28" t="str">
        <f t="shared" si="30"/>
        <v>D</v>
      </c>
      <c r="AJ157" s="28">
        <f>'Enter Marks'!BC157</f>
        <v>0</v>
      </c>
      <c r="AK157" s="28">
        <f>'Enter Marks'!BD157</f>
        <v>0</v>
      </c>
    </row>
    <row r="158" spans="1:37" ht="15.75">
      <c r="A158" s="59">
        <f>Table4[[#This Row],[1]]</f>
        <v>154</v>
      </c>
      <c r="B158" s="59">
        <f>Table4[[#This Row],[OBC]]</f>
        <v>0</v>
      </c>
      <c r="C158" s="59">
        <f>Table4[[#This Row],[Boy]]</f>
        <v>0</v>
      </c>
      <c r="D158" s="59">
        <f>Table4[[#This Row],[901]]</f>
        <v>0</v>
      </c>
      <c r="E158" s="59">
        <f>Table4[[#This Row],[532]]</f>
        <v>0</v>
      </c>
      <c r="F158" s="59">
        <f>Table4[[#This Row],[13-05-2005]]</f>
        <v>0</v>
      </c>
      <c r="G158" s="59">
        <f>Table4[[#This Row],[AMARCHAND]]</f>
        <v>0</v>
      </c>
      <c r="H158" s="59">
        <f>Table4[[#This Row],[KISHANA RAM KUMAWAT]]</f>
        <v>0</v>
      </c>
      <c r="I158" s="60">
        <f>Table4[[#This Row],[RADHA DEVI]]</f>
        <v>0</v>
      </c>
      <c r="J158" s="61">
        <f>Table4[[#This Row],[Column6]]</f>
        <v>0</v>
      </c>
      <c r="K158" s="59">
        <f>Table4[[#This Row],[Column7]]</f>
        <v>0</v>
      </c>
      <c r="L158" s="59">
        <f>Table4[[#This Row],[Column8]]</f>
        <v>0</v>
      </c>
      <c r="M158" s="58">
        <f t="shared" si="21"/>
        <v>0</v>
      </c>
      <c r="N158" s="61">
        <f>Table4[[#This Row],[Column9]]</f>
        <v>0</v>
      </c>
      <c r="O158" s="62">
        <f>Table4[[#This Row],[Column10]]</f>
        <v>0</v>
      </c>
      <c r="P158" s="62">
        <f>Table4[[#This Row],[Column11]]</f>
        <v>0</v>
      </c>
      <c r="Q158" s="58">
        <f t="shared" si="22"/>
        <v>0</v>
      </c>
      <c r="R158" s="61">
        <f>'Enter Marks'!AD158</f>
        <v>0</v>
      </c>
      <c r="S158" s="62">
        <f>'Enter Marks'!AF158</f>
        <v>0</v>
      </c>
      <c r="T158" s="62">
        <f>'Enter Marks'!AG158</f>
        <v>0</v>
      </c>
      <c r="U158" s="58">
        <f t="shared" si="23"/>
        <v>0</v>
      </c>
      <c r="V158" s="59">
        <f>'Enter Marks'!AM158</f>
        <v>0</v>
      </c>
      <c r="W158" s="59">
        <f>'Enter Marks'!AO158</f>
        <v>0</v>
      </c>
      <c r="X158" s="59">
        <f>'Enter Marks'!AP158</f>
        <v>0</v>
      </c>
      <c r="Y158" s="58">
        <f t="shared" si="24"/>
        <v>0</v>
      </c>
      <c r="Z158" s="59">
        <f>'Enter Marks'!AV158</f>
        <v>0</v>
      </c>
      <c r="AA158" s="59">
        <f>'Enter Marks'!AX158</f>
        <v>0</v>
      </c>
      <c r="AB158" s="59">
        <f>'Enter Marks'!AY158</f>
        <v>0</v>
      </c>
      <c r="AC158" s="58">
        <f t="shared" si="25"/>
        <v>0</v>
      </c>
      <c r="AD158" s="135">
        <f t="shared" si="26"/>
        <v>0</v>
      </c>
      <c r="AE158" s="63">
        <f t="shared" si="27"/>
        <v>0</v>
      </c>
      <c r="AF158" s="64" t="str">
        <f t="shared" si="28"/>
        <v>***</v>
      </c>
      <c r="AG158" s="65" t="str">
        <f t="shared" si="29"/>
        <v>NA</v>
      </c>
      <c r="AH158" s="28">
        <f>'Enter Marks'!BA158</f>
        <v>0</v>
      </c>
      <c r="AI158" s="28" t="str">
        <f t="shared" si="30"/>
        <v>D</v>
      </c>
      <c r="AJ158" s="28">
        <f>'Enter Marks'!BC158</f>
        <v>0</v>
      </c>
      <c r="AK158" s="28">
        <f>'Enter Marks'!BD158</f>
        <v>0</v>
      </c>
    </row>
    <row r="159" spans="1:37" ht="15.75">
      <c r="A159" s="59">
        <f>Table4[[#This Row],[1]]</f>
        <v>155</v>
      </c>
      <c r="B159" s="59">
        <f>Table4[[#This Row],[OBC]]</f>
        <v>0</v>
      </c>
      <c r="C159" s="59">
        <f>Table4[[#This Row],[Boy]]</f>
        <v>0</v>
      </c>
      <c r="D159" s="59">
        <f>Table4[[#This Row],[901]]</f>
        <v>0</v>
      </c>
      <c r="E159" s="59">
        <f>Table4[[#This Row],[532]]</f>
        <v>0</v>
      </c>
      <c r="F159" s="59">
        <f>Table4[[#This Row],[13-05-2005]]</f>
        <v>0</v>
      </c>
      <c r="G159" s="59">
        <f>Table4[[#This Row],[AMARCHAND]]</f>
        <v>0</v>
      </c>
      <c r="H159" s="59">
        <f>Table4[[#This Row],[KISHANA RAM KUMAWAT]]</f>
        <v>0</v>
      </c>
      <c r="I159" s="60">
        <f>Table4[[#This Row],[RADHA DEVI]]</f>
        <v>0</v>
      </c>
      <c r="J159" s="61">
        <f>Table4[[#This Row],[Column6]]</f>
        <v>0</v>
      </c>
      <c r="K159" s="59">
        <f>Table4[[#This Row],[Column7]]</f>
        <v>0</v>
      </c>
      <c r="L159" s="59">
        <f>Table4[[#This Row],[Column8]]</f>
        <v>0</v>
      </c>
      <c r="M159" s="58">
        <f t="shared" si="21"/>
        <v>0</v>
      </c>
      <c r="N159" s="61">
        <f>Table4[[#This Row],[Column9]]</f>
        <v>0</v>
      </c>
      <c r="O159" s="62">
        <f>Table4[[#This Row],[Column10]]</f>
        <v>0</v>
      </c>
      <c r="P159" s="62">
        <f>Table4[[#This Row],[Column11]]</f>
        <v>0</v>
      </c>
      <c r="Q159" s="58">
        <f t="shared" si="22"/>
        <v>0</v>
      </c>
      <c r="R159" s="61">
        <f>'Enter Marks'!AD159</f>
        <v>0</v>
      </c>
      <c r="S159" s="62">
        <f>'Enter Marks'!AF159</f>
        <v>0</v>
      </c>
      <c r="T159" s="62">
        <f>'Enter Marks'!AG159</f>
        <v>0</v>
      </c>
      <c r="U159" s="58">
        <f t="shared" si="23"/>
        <v>0</v>
      </c>
      <c r="V159" s="59">
        <f>'Enter Marks'!AM159</f>
        <v>0</v>
      </c>
      <c r="W159" s="59">
        <f>'Enter Marks'!AO159</f>
        <v>0</v>
      </c>
      <c r="X159" s="59">
        <f>'Enter Marks'!AP159</f>
        <v>0</v>
      </c>
      <c r="Y159" s="58">
        <f t="shared" si="24"/>
        <v>0</v>
      </c>
      <c r="Z159" s="59">
        <f>'Enter Marks'!AV159</f>
        <v>0</v>
      </c>
      <c r="AA159" s="59">
        <f>'Enter Marks'!AX159</f>
        <v>0</v>
      </c>
      <c r="AB159" s="59">
        <f>'Enter Marks'!AY159</f>
        <v>0</v>
      </c>
      <c r="AC159" s="58">
        <f t="shared" si="25"/>
        <v>0</v>
      </c>
      <c r="AD159" s="135">
        <f t="shared" si="26"/>
        <v>0</v>
      </c>
      <c r="AE159" s="63">
        <f t="shared" si="27"/>
        <v>0</v>
      </c>
      <c r="AF159" s="64" t="str">
        <f t="shared" si="28"/>
        <v>***</v>
      </c>
      <c r="AG159" s="65" t="str">
        <f t="shared" si="29"/>
        <v>NA</v>
      </c>
      <c r="AH159" s="28">
        <f>'Enter Marks'!BA159</f>
        <v>0</v>
      </c>
      <c r="AI159" s="28" t="str">
        <f t="shared" si="30"/>
        <v>D</v>
      </c>
      <c r="AJ159" s="28">
        <f>'Enter Marks'!BC159</f>
        <v>0</v>
      </c>
      <c r="AK159" s="28">
        <f>'Enter Marks'!BD159</f>
        <v>0</v>
      </c>
    </row>
    <row r="160" spans="1:37" ht="15.75">
      <c r="A160" s="59">
        <f>Table4[[#This Row],[1]]</f>
        <v>156</v>
      </c>
      <c r="B160" s="59">
        <f>Table4[[#This Row],[OBC]]</f>
        <v>0</v>
      </c>
      <c r="C160" s="59">
        <f>Table4[[#This Row],[Boy]]</f>
        <v>0</v>
      </c>
      <c r="D160" s="59">
        <f>Table4[[#This Row],[901]]</f>
        <v>0</v>
      </c>
      <c r="E160" s="59">
        <f>Table4[[#This Row],[532]]</f>
        <v>0</v>
      </c>
      <c r="F160" s="59">
        <f>Table4[[#This Row],[13-05-2005]]</f>
        <v>0</v>
      </c>
      <c r="G160" s="59">
        <f>Table4[[#This Row],[AMARCHAND]]</f>
        <v>0</v>
      </c>
      <c r="H160" s="59">
        <f>Table4[[#This Row],[KISHANA RAM KUMAWAT]]</f>
        <v>0</v>
      </c>
      <c r="I160" s="60">
        <f>Table4[[#This Row],[RADHA DEVI]]</f>
        <v>0</v>
      </c>
      <c r="J160" s="61">
        <f>Table4[[#This Row],[Column6]]</f>
        <v>0</v>
      </c>
      <c r="K160" s="59">
        <f>Table4[[#This Row],[Column7]]</f>
        <v>0</v>
      </c>
      <c r="L160" s="59">
        <f>Table4[[#This Row],[Column8]]</f>
        <v>0</v>
      </c>
      <c r="M160" s="58">
        <f t="shared" si="21"/>
        <v>0</v>
      </c>
      <c r="N160" s="61">
        <f>Table4[[#This Row],[Column9]]</f>
        <v>0</v>
      </c>
      <c r="O160" s="62">
        <f>Table4[[#This Row],[Column10]]</f>
        <v>0</v>
      </c>
      <c r="P160" s="62">
        <f>Table4[[#This Row],[Column11]]</f>
        <v>0</v>
      </c>
      <c r="Q160" s="58">
        <f t="shared" si="22"/>
        <v>0</v>
      </c>
      <c r="R160" s="61">
        <f>'Enter Marks'!AD160</f>
        <v>0</v>
      </c>
      <c r="S160" s="62">
        <f>'Enter Marks'!AF160</f>
        <v>0</v>
      </c>
      <c r="T160" s="62">
        <f>'Enter Marks'!AG160</f>
        <v>0</v>
      </c>
      <c r="U160" s="58">
        <f t="shared" si="23"/>
        <v>0</v>
      </c>
      <c r="V160" s="59">
        <f>'Enter Marks'!AM160</f>
        <v>0</v>
      </c>
      <c r="W160" s="59">
        <f>'Enter Marks'!AO160</f>
        <v>0</v>
      </c>
      <c r="X160" s="59">
        <f>'Enter Marks'!AP160</f>
        <v>0</v>
      </c>
      <c r="Y160" s="58">
        <f t="shared" si="24"/>
        <v>0</v>
      </c>
      <c r="Z160" s="59">
        <f>'Enter Marks'!AV160</f>
        <v>0</v>
      </c>
      <c r="AA160" s="59">
        <f>'Enter Marks'!AX160</f>
        <v>0</v>
      </c>
      <c r="AB160" s="59">
        <f>'Enter Marks'!AY160</f>
        <v>0</v>
      </c>
      <c r="AC160" s="58">
        <f t="shared" si="25"/>
        <v>0</v>
      </c>
      <c r="AD160" s="135">
        <f t="shared" si="26"/>
        <v>0</v>
      </c>
      <c r="AE160" s="63">
        <f t="shared" si="27"/>
        <v>0</v>
      </c>
      <c r="AF160" s="64" t="str">
        <f t="shared" si="28"/>
        <v>***</v>
      </c>
      <c r="AG160" s="65" t="str">
        <f t="shared" si="29"/>
        <v>NA</v>
      </c>
      <c r="AH160" s="28">
        <f>'Enter Marks'!BA160</f>
        <v>0</v>
      </c>
      <c r="AI160" s="28" t="str">
        <f t="shared" si="30"/>
        <v>D</v>
      </c>
      <c r="AJ160" s="28">
        <f>'Enter Marks'!BC160</f>
        <v>0</v>
      </c>
      <c r="AK160" s="28">
        <f>'Enter Marks'!BD160</f>
        <v>0</v>
      </c>
    </row>
    <row r="161" spans="1:37" ht="15.75">
      <c r="A161" s="59">
        <f>Table4[[#This Row],[1]]</f>
        <v>157</v>
      </c>
      <c r="B161" s="59">
        <f>Table4[[#This Row],[OBC]]</f>
        <v>0</v>
      </c>
      <c r="C161" s="59">
        <f>Table4[[#This Row],[Boy]]</f>
        <v>0</v>
      </c>
      <c r="D161" s="59">
        <f>Table4[[#This Row],[901]]</f>
        <v>0</v>
      </c>
      <c r="E161" s="59">
        <f>Table4[[#This Row],[532]]</f>
        <v>0</v>
      </c>
      <c r="F161" s="59">
        <f>Table4[[#This Row],[13-05-2005]]</f>
        <v>0</v>
      </c>
      <c r="G161" s="59">
        <f>Table4[[#This Row],[AMARCHAND]]</f>
        <v>0</v>
      </c>
      <c r="H161" s="59">
        <f>Table4[[#This Row],[KISHANA RAM KUMAWAT]]</f>
        <v>0</v>
      </c>
      <c r="I161" s="60">
        <f>Table4[[#This Row],[RADHA DEVI]]</f>
        <v>0</v>
      </c>
      <c r="J161" s="61">
        <f>Table4[[#This Row],[Column6]]</f>
        <v>0</v>
      </c>
      <c r="K161" s="59">
        <f>Table4[[#This Row],[Column7]]</f>
        <v>0</v>
      </c>
      <c r="L161" s="59">
        <f>Table4[[#This Row],[Column8]]</f>
        <v>0</v>
      </c>
      <c r="M161" s="58">
        <f t="shared" si="21"/>
        <v>0</v>
      </c>
      <c r="N161" s="61">
        <f>Table4[[#This Row],[Column9]]</f>
        <v>0</v>
      </c>
      <c r="O161" s="62">
        <f>Table4[[#This Row],[Column10]]</f>
        <v>0</v>
      </c>
      <c r="P161" s="62">
        <f>Table4[[#This Row],[Column11]]</f>
        <v>0</v>
      </c>
      <c r="Q161" s="58">
        <f t="shared" si="22"/>
        <v>0</v>
      </c>
      <c r="R161" s="61">
        <f>'Enter Marks'!AD161</f>
        <v>0</v>
      </c>
      <c r="S161" s="62">
        <f>'Enter Marks'!AF161</f>
        <v>0</v>
      </c>
      <c r="T161" s="62">
        <f>'Enter Marks'!AG161</f>
        <v>0</v>
      </c>
      <c r="U161" s="58">
        <f t="shared" si="23"/>
        <v>0</v>
      </c>
      <c r="V161" s="59">
        <f>'Enter Marks'!AM161</f>
        <v>0</v>
      </c>
      <c r="W161" s="59">
        <f>'Enter Marks'!AO161</f>
        <v>0</v>
      </c>
      <c r="X161" s="59">
        <f>'Enter Marks'!AP161</f>
        <v>0</v>
      </c>
      <c r="Y161" s="58">
        <f t="shared" si="24"/>
        <v>0</v>
      </c>
      <c r="Z161" s="59">
        <f>'Enter Marks'!AV161</f>
        <v>0</v>
      </c>
      <c r="AA161" s="59">
        <f>'Enter Marks'!AX161</f>
        <v>0</v>
      </c>
      <c r="AB161" s="59">
        <f>'Enter Marks'!AY161</f>
        <v>0</v>
      </c>
      <c r="AC161" s="58">
        <f t="shared" si="25"/>
        <v>0</v>
      </c>
      <c r="AD161" s="135">
        <f t="shared" si="26"/>
        <v>0</v>
      </c>
      <c r="AE161" s="63">
        <f t="shared" si="27"/>
        <v>0</v>
      </c>
      <c r="AF161" s="64" t="str">
        <f t="shared" si="28"/>
        <v>***</v>
      </c>
      <c r="AG161" s="65" t="str">
        <f t="shared" si="29"/>
        <v>NA</v>
      </c>
      <c r="AH161" s="28">
        <f>'Enter Marks'!BA161</f>
        <v>0</v>
      </c>
      <c r="AI161" s="28" t="str">
        <f t="shared" si="30"/>
        <v>D</v>
      </c>
      <c r="AJ161" s="28">
        <f>'Enter Marks'!BC161</f>
        <v>0</v>
      </c>
      <c r="AK161" s="28">
        <f>'Enter Marks'!BD161</f>
        <v>0</v>
      </c>
    </row>
    <row r="162" spans="1:37" ht="15.75">
      <c r="A162" s="59">
        <f>Table4[[#This Row],[1]]</f>
        <v>158</v>
      </c>
      <c r="B162" s="59">
        <f>Table4[[#This Row],[OBC]]</f>
        <v>0</v>
      </c>
      <c r="C162" s="59">
        <f>Table4[[#This Row],[Boy]]</f>
        <v>0</v>
      </c>
      <c r="D162" s="59">
        <f>Table4[[#This Row],[901]]</f>
        <v>0</v>
      </c>
      <c r="E162" s="59">
        <f>Table4[[#This Row],[532]]</f>
        <v>0</v>
      </c>
      <c r="F162" s="59">
        <f>Table4[[#This Row],[13-05-2005]]</f>
        <v>0</v>
      </c>
      <c r="G162" s="59">
        <f>Table4[[#This Row],[AMARCHAND]]</f>
        <v>0</v>
      </c>
      <c r="H162" s="59">
        <f>Table4[[#This Row],[KISHANA RAM KUMAWAT]]</f>
        <v>0</v>
      </c>
      <c r="I162" s="60">
        <f>Table4[[#This Row],[RADHA DEVI]]</f>
        <v>0</v>
      </c>
      <c r="J162" s="61">
        <f>Table4[[#This Row],[Column6]]</f>
        <v>0</v>
      </c>
      <c r="K162" s="59">
        <f>Table4[[#This Row],[Column7]]</f>
        <v>0</v>
      </c>
      <c r="L162" s="59">
        <f>Table4[[#This Row],[Column8]]</f>
        <v>0</v>
      </c>
      <c r="M162" s="58">
        <f t="shared" si="21"/>
        <v>0</v>
      </c>
      <c r="N162" s="61">
        <f>Table4[[#This Row],[Column9]]</f>
        <v>0</v>
      </c>
      <c r="O162" s="62">
        <f>Table4[[#This Row],[Column10]]</f>
        <v>0</v>
      </c>
      <c r="P162" s="62">
        <f>Table4[[#This Row],[Column11]]</f>
        <v>0</v>
      </c>
      <c r="Q162" s="58">
        <f t="shared" si="22"/>
        <v>0</v>
      </c>
      <c r="R162" s="61">
        <f>'Enter Marks'!AD162</f>
        <v>0</v>
      </c>
      <c r="S162" s="62">
        <f>'Enter Marks'!AF162</f>
        <v>0</v>
      </c>
      <c r="T162" s="62">
        <f>'Enter Marks'!AG162</f>
        <v>0</v>
      </c>
      <c r="U162" s="58">
        <f t="shared" si="23"/>
        <v>0</v>
      </c>
      <c r="V162" s="59">
        <f>'Enter Marks'!AM162</f>
        <v>0</v>
      </c>
      <c r="W162" s="59">
        <f>'Enter Marks'!AO162</f>
        <v>0</v>
      </c>
      <c r="X162" s="59">
        <f>'Enter Marks'!AP162</f>
        <v>0</v>
      </c>
      <c r="Y162" s="58">
        <f t="shared" si="24"/>
        <v>0</v>
      </c>
      <c r="Z162" s="59">
        <f>'Enter Marks'!AV162</f>
        <v>0</v>
      </c>
      <c r="AA162" s="59">
        <f>'Enter Marks'!AX162</f>
        <v>0</v>
      </c>
      <c r="AB162" s="59">
        <f>'Enter Marks'!AY162</f>
        <v>0</v>
      </c>
      <c r="AC162" s="58">
        <f t="shared" si="25"/>
        <v>0</v>
      </c>
      <c r="AD162" s="135">
        <f t="shared" si="26"/>
        <v>0</v>
      </c>
      <c r="AE162" s="63">
        <f t="shared" si="27"/>
        <v>0</v>
      </c>
      <c r="AF162" s="64" t="str">
        <f t="shared" si="28"/>
        <v>***</v>
      </c>
      <c r="AG162" s="65" t="str">
        <f t="shared" si="29"/>
        <v>NA</v>
      </c>
      <c r="AH162" s="28">
        <f>'Enter Marks'!BA162</f>
        <v>0</v>
      </c>
      <c r="AI162" s="28" t="str">
        <f t="shared" si="30"/>
        <v>D</v>
      </c>
      <c r="AJ162" s="28">
        <f>'Enter Marks'!BC162</f>
        <v>0</v>
      </c>
      <c r="AK162" s="28">
        <f>'Enter Marks'!BD162</f>
        <v>0</v>
      </c>
    </row>
    <row r="163" spans="1:37" ht="15.75">
      <c r="A163" s="59">
        <f>Table4[[#This Row],[1]]</f>
        <v>159</v>
      </c>
      <c r="B163" s="59">
        <f>Table4[[#This Row],[OBC]]</f>
        <v>0</v>
      </c>
      <c r="C163" s="59">
        <f>Table4[[#This Row],[Boy]]</f>
        <v>0</v>
      </c>
      <c r="D163" s="59">
        <f>Table4[[#This Row],[901]]</f>
        <v>0</v>
      </c>
      <c r="E163" s="59">
        <f>Table4[[#This Row],[532]]</f>
        <v>0</v>
      </c>
      <c r="F163" s="59">
        <f>Table4[[#This Row],[13-05-2005]]</f>
        <v>0</v>
      </c>
      <c r="G163" s="59">
        <f>Table4[[#This Row],[AMARCHAND]]</f>
        <v>0</v>
      </c>
      <c r="H163" s="59">
        <f>Table4[[#This Row],[KISHANA RAM KUMAWAT]]</f>
        <v>0</v>
      </c>
      <c r="I163" s="60">
        <f>Table4[[#This Row],[RADHA DEVI]]</f>
        <v>0</v>
      </c>
      <c r="J163" s="61">
        <f>Table4[[#This Row],[Column6]]</f>
        <v>0</v>
      </c>
      <c r="K163" s="59">
        <f>Table4[[#This Row],[Column7]]</f>
        <v>0</v>
      </c>
      <c r="L163" s="59">
        <f>Table4[[#This Row],[Column8]]</f>
        <v>0</v>
      </c>
      <c r="M163" s="58">
        <f t="shared" si="21"/>
        <v>0</v>
      </c>
      <c r="N163" s="61">
        <f>Table4[[#This Row],[Column9]]</f>
        <v>0</v>
      </c>
      <c r="O163" s="62">
        <f>Table4[[#This Row],[Column10]]</f>
        <v>0</v>
      </c>
      <c r="P163" s="62">
        <f>Table4[[#This Row],[Column11]]</f>
        <v>0</v>
      </c>
      <c r="Q163" s="58">
        <f t="shared" si="22"/>
        <v>0</v>
      </c>
      <c r="R163" s="61">
        <f>'Enter Marks'!AD163</f>
        <v>0</v>
      </c>
      <c r="S163" s="62">
        <f>'Enter Marks'!AF163</f>
        <v>0</v>
      </c>
      <c r="T163" s="62">
        <f>'Enter Marks'!AG163</f>
        <v>0</v>
      </c>
      <c r="U163" s="58">
        <f t="shared" si="23"/>
        <v>0</v>
      </c>
      <c r="V163" s="59">
        <f>'Enter Marks'!AM163</f>
        <v>0</v>
      </c>
      <c r="W163" s="59">
        <f>'Enter Marks'!AO163</f>
        <v>0</v>
      </c>
      <c r="X163" s="59">
        <f>'Enter Marks'!AP163</f>
        <v>0</v>
      </c>
      <c r="Y163" s="58">
        <f t="shared" si="24"/>
        <v>0</v>
      </c>
      <c r="Z163" s="59">
        <f>'Enter Marks'!AV163</f>
        <v>0</v>
      </c>
      <c r="AA163" s="59">
        <f>'Enter Marks'!AX163</f>
        <v>0</v>
      </c>
      <c r="AB163" s="59">
        <f>'Enter Marks'!AY163</f>
        <v>0</v>
      </c>
      <c r="AC163" s="58">
        <f t="shared" si="25"/>
        <v>0</v>
      </c>
      <c r="AD163" s="135">
        <f t="shared" si="26"/>
        <v>0</v>
      </c>
      <c r="AE163" s="63">
        <f t="shared" si="27"/>
        <v>0</v>
      </c>
      <c r="AF163" s="64" t="str">
        <f t="shared" si="28"/>
        <v>***</v>
      </c>
      <c r="AG163" s="65" t="str">
        <f t="shared" si="29"/>
        <v>NA</v>
      </c>
      <c r="AH163" s="28">
        <f>'Enter Marks'!BA163</f>
        <v>0</v>
      </c>
      <c r="AI163" s="28" t="str">
        <f t="shared" si="30"/>
        <v>D</v>
      </c>
      <c r="AJ163" s="28">
        <f>'Enter Marks'!BC163</f>
        <v>0</v>
      </c>
      <c r="AK163" s="28">
        <f>'Enter Marks'!BD163</f>
        <v>0</v>
      </c>
    </row>
    <row r="164" spans="1:37" ht="15.75">
      <c r="A164" s="59">
        <f>Table4[[#This Row],[1]]</f>
        <v>160</v>
      </c>
      <c r="B164" s="59">
        <f>Table4[[#This Row],[OBC]]</f>
        <v>0</v>
      </c>
      <c r="C164" s="59">
        <f>Table4[[#This Row],[Boy]]</f>
        <v>0</v>
      </c>
      <c r="D164" s="59">
        <f>Table4[[#This Row],[901]]</f>
        <v>0</v>
      </c>
      <c r="E164" s="59">
        <f>Table4[[#This Row],[532]]</f>
        <v>0</v>
      </c>
      <c r="F164" s="59">
        <f>Table4[[#This Row],[13-05-2005]]</f>
        <v>0</v>
      </c>
      <c r="G164" s="59">
        <f>Table4[[#This Row],[AMARCHAND]]</f>
        <v>0</v>
      </c>
      <c r="H164" s="59">
        <f>Table4[[#This Row],[KISHANA RAM KUMAWAT]]</f>
        <v>0</v>
      </c>
      <c r="I164" s="60">
        <f>Table4[[#This Row],[RADHA DEVI]]</f>
        <v>0</v>
      </c>
      <c r="J164" s="61">
        <f>Table4[[#This Row],[Column6]]</f>
        <v>0</v>
      </c>
      <c r="K164" s="59">
        <f>Table4[[#This Row],[Column7]]</f>
        <v>0</v>
      </c>
      <c r="L164" s="59">
        <f>Table4[[#This Row],[Column8]]</f>
        <v>0</v>
      </c>
      <c r="M164" s="58">
        <f t="shared" si="21"/>
        <v>0</v>
      </c>
      <c r="N164" s="61">
        <f>Table4[[#This Row],[Column9]]</f>
        <v>0</v>
      </c>
      <c r="O164" s="62">
        <f>Table4[[#This Row],[Column10]]</f>
        <v>0</v>
      </c>
      <c r="P164" s="62">
        <f>Table4[[#This Row],[Column11]]</f>
        <v>0</v>
      </c>
      <c r="Q164" s="58">
        <f t="shared" si="22"/>
        <v>0</v>
      </c>
      <c r="R164" s="61">
        <f>'Enter Marks'!AD164</f>
        <v>0</v>
      </c>
      <c r="S164" s="62">
        <f>'Enter Marks'!AF164</f>
        <v>0</v>
      </c>
      <c r="T164" s="62">
        <f>'Enter Marks'!AG164</f>
        <v>0</v>
      </c>
      <c r="U164" s="58">
        <f t="shared" si="23"/>
        <v>0</v>
      </c>
      <c r="V164" s="59">
        <f>'Enter Marks'!AM164</f>
        <v>0</v>
      </c>
      <c r="W164" s="59">
        <f>'Enter Marks'!AO164</f>
        <v>0</v>
      </c>
      <c r="X164" s="59">
        <f>'Enter Marks'!AP164</f>
        <v>0</v>
      </c>
      <c r="Y164" s="58">
        <f t="shared" si="24"/>
        <v>0</v>
      </c>
      <c r="Z164" s="59">
        <f>'Enter Marks'!AV164</f>
        <v>0</v>
      </c>
      <c r="AA164" s="59">
        <f>'Enter Marks'!AX164</f>
        <v>0</v>
      </c>
      <c r="AB164" s="59">
        <f>'Enter Marks'!AY164</f>
        <v>0</v>
      </c>
      <c r="AC164" s="58">
        <f t="shared" si="25"/>
        <v>0</v>
      </c>
      <c r="AD164" s="135">
        <f t="shared" si="26"/>
        <v>0</v>
      </c>
      <c r="AE164" s="63">
        <f t="shared" si="27"/>
        <v>0</v>
      </c>
      <c r="AF164" s="64" t="str">
        <f t="shared" si="28"/>
        <v>***</v>
      </c>
      <c r="AG164" s="65" t="str">
        <f t="shared" si="29"/>
        <v>NA</v>
      </c>
      <c r="AH164" s="28">
        <f>'Enter Marks'!BA164</f>
        <v>0</v>
      </c>
      <c r="AI164" s="28" t="str">
        <f t="shared" si="30"/>
        <v>D</v>
      </c>
      <c r="AJ164" s="28">
        <f>'Enter Marks'!BC164</f>
        <v>0</v>
      </c>
      <c r="AK164" s="28">
        <f>'Enter Marks'!BD164</f>
        <v>0</v>
      </c>
    </row>
    <row r="165" spans="1:37" ht="15.75">
      <c r="A165" s="59">
        <f>Table4[[#This Row],[1]]</f>
        <v>161</v>
      </c>
      <c r="B165" s="59">
        <f>Table4[[#This Row],[OBC]]</f>
        <v>0</v>
      </c>
      <c r="C165" s="59">
        <f>Table4[[#This Row],[Boy]]</f>
        <v>0</v>
      </c>
      <c r="D165" s="59">
        <f>Table4[[#This Row],[901]]</f>
        <v>0</v>
      </c>
      <c r="E165" s="59">
        <f>Table4[[#This Row],[532]]</f>
        <v>0</v>
      </c>
      <c r="F165" s="59">
        <f>Table4[[#This Row],[13-05-2005]]</f>
        <v>0</v>
      </c>
      <c r="G165" s="59">
        <f>Table4[[#This Row],[AMARCHAND]]</f>
        <v>0</v>
      </c>
      <c r="H165" s="59">
        <f>Table4[[#This Row],[KISHANA RAM KUMAWAT]]</f>
        <v>0</v>
      </c>
      <c r="I165" s="60">
        <f>Table4[[#This Row],[RADHA DEVI]]</f>
        <v>0</v>
      </c>
      <c r="J165" s="61">
        <f>Table4[[#This Row],[Column6]]</f>
        <v>0</v>
      </c>
      <c r="K165" s="59">
        <f>Table4[[#This Row],[Column7]]</f>
        <v>0</v>
      </c>
      <c r="L165" s="59">
        <f>Table4[[#This Row],[Column8]]</f>
        <v>0</v>
      </c>
      <c r="M165" s="58">
        <f t="shared" si="21"/>
        <v>0</v>
      </c>
      <c r="N165" s="61">
        <f>Table4[[#This Row],[Column9]]</f>
        <v>0</v>
      </c>
      <c r="O165" s="62">
        <f>Table4[[#This Row],[Column10]]</f>
        <v>0</v>
      </c>
      <c r="P165" s="62">
        <f>Table4[[#This Row],[Column11]]</f>
        <v>0</v>
      </c>
      <c r="Q165" s="58">
        <f t="shared" si="22"/>
        <v>0</v>
      </c>
      <c r="R165" s="61">
        <f>'Enter Marks'!AD165</f>
        <v>0</v>
      </c>
      <c r="S165" s="62">
        <f>'Enter Marks'!AF165</f>
        <v>0</v>
      </c>
      <c r="T165" s="62">
        <f>'Enter Marks'!AG165</f>
        <v>0</v>
      </c>
      <c r="U165" s="58">
        <f t="shared" si="23"/>
        <v>0</v>
      </c>
      <c r="V165" s="59">
        <f>'Enter Marks'!AM165</f>
        <v>0</v>
      </c>
      <c r="W165" s="59">
        <f>'Enter Marks'!AO165</f>
        <v>0</v>
      </c>
      <c r="X165" s="59">
        <f>'Enter Marks'!AP165</f>
        <v>0</v>
      </c>
      <c r="Y165" s="58">
        <f t="shared" si="24"/>
        <v>0</v>
      </c>
      <c r="Z165" s="59">
        <f>'Enter Marks'!AV165</f>
        <v>0</v>
      </c>
      <c r="AA165" s="59">
        <f>'Enter Marks'!AX165</f>
        <v>0</v>
      </c>
      <c r="AB165" s="59">
        <f>'Enter Marks'!AY165</f>
        <v>0</v>
      </c>
      <c r="AC165" s="58">
        <f t="shared" si="25"/>
        <v>0</v>
      </c>
      <c r="AD165" s="135">
        <f t="shared" si="26"/>
        <v>0</v>
      </c>
      <c r="AE165" s="63">
        <f t="shared" si="27"/>
        <v>0</v>
      </c>
      <c r="AF165" s="64" t="str">
        <f t="shared" si="28"/>
        <v>***</v>
      </c>
      <c r="AG165" s="65" t="str">
        <f t="shared" si="29"/>
        <v>NA</v>
      </c>
      <c r="AH165" s="28">
        <f>'Enter Marks'!BA165</f>
        <v>0</v>
      </c>
      <c r="AI165" s="28" t="str">
        <f t="shared" si="30"/>
        <v>D</v>
      </c>
      <c r="AJ165" s="28">
        <f>'Enter Marks'!BC165</f>
        <v>0</v>
      </c>
      <c r="AK165" s="28">
        <f>'Enter Marks'!BD165</f>
        <v>0</v>
      </c>
    </row>
    <row r="166" spans="1:37" ht="15.75">
      <c r="A166" s="59">
        <f>Table4[[#This Row],[1]]</f>
        <v>162</v>
      </c>
      <c r="B166" s="59">
        <f>Table4[[#This Row],[OBC]]</f>
        <v>0</v>
      </c>
      <c r="C166" s="59">
        <f>Table4[[#This Row],[Boy]]</f>
        <v>0</v>
      </c>
      <c r="D166" s="59">
        <f>Table4[[#This Row],[901]]</f>
        <v>0</v>
      </c>
      <c r="E166" s="59">
        <f>Table4[[#This Row],[532]]</f>
        <v>0</v>
      </c>
      <c r="F166" s="59">
        <f>Table4[[#This Row],[13-05-2005]]</f>
        <v>0</v>
      </c>
      <c r="G166" s="59">
        <f>Table4[[#This Row],[AMARCHAND]]</f>
        <v>0</v>
      </c>
      <c r="H166" s="59">
        <f>Table4[[#This Row],[KISHANA RAM KUMAWAT]]</f>
        <v>0</v>
      </c>
      <c r="I166" s="60">
        <f>Table4[[#This Row],[RADHA DEVI]]</f>
        <v>0</v>
      </c>
      <c r="J166" s="61">
        <f>Table4[[#This Row],[Column6]]</f>
        <v>0</v>
      </c>
      <c r="K166" s="59">
        <f>Table4[[#This Row],[Column7]]</f>
        <v>0</v>
      </c>
      <c r="L166" s="59">
        <f>Table4[[#This Row],[Column8]]</f>
        <v>0</v>
      </c>
      <c r="M166" s="58">
        <f t="shared" si="21"/>
        <v>0</v>
      </c>
      <c r="N166" s="61">
        <f>Table4[[#This Row],[Column9]]</f>
        <v>0</v>
      </c>
      <c r="O166" s="62">
        <f>Table4[[#This Row],[Column10]]</f>
        <v>0</v>
      </c>
      <c r="P166" s="62">
        <f>Table4[[#This Row],[Column11]]</f>
        <v>0</v>
      </c>
      <c r="Q166" s="58">
        <f t="shared" si="22"/>
        <v>0</v>
      </c>
      <c r="R166" s="61">
        <f>'Enter Marks'!AD166</f>
        <v>0</v>
      </c>
      <c r="S166" s="62">
        <f>'Enter Marks'!AF166</f>
        <v>0</v>
      </c>
      <c r="T166" s="62">
        <f>'Enter Marks'!AG166</f>
        <v>0</v>
      </c>
      <c r="U166" s="58">
        <f t="shared" si="23"/>
        <v>0</v>
      </c>
      <c r="V166" s="59">
        <f>'Enter Marks'!AM166</f>
        <v>0</v>
      </c>
      <c r="W166" s="59">
        <f>'Enter Marks'!AO166</f>
        <v>0</v>
      </c>
      <c r="X166" s="59">
        <f>'Enter Marks'!AP166</f>
        <v>0</v>
      </c>
      <c r="Y166" s="58">
        <f t="shared" si="24"/>
        <v>0</v>
      </c>
      <c r="Z166" s="59">
        <f>'Enter Marks'!AV166</f>
        <v>0</v>
      </c>
      <c r="AA166" s="59">
        <f>'Enter Marks'!AX166</f>
        <v>0</v>
      </c>
      <c r="AB166" s="59">
        <f>'Enter Marks'!AY166</f>
        <v>0</v>
      </c>
      <c r="AC166" s="58">
        <f t="shared" si="25"/>
        <v>0</v>
      </c>
      <c r="AD166" s="135">
        <f t="shared" si="26"/>
        <v>0</v>
      </c>
      <c r="AE166" s="63">
        <f t="shared" si="27"/>
        <v>0</v>
      </c>
      <c r="AF166" s="64" t="str">
        <f t="shared" si="28"/>
        <v>***</v>
      </c>
      <c r="AG166" s="65" t="str">
        <f t="shared" si="29"/>
        <v>NA</v>
      </c>
      <c r="AH166" s="28">
        <f>'Enter Marks'!BA166</f>
        <v>0</v>
      </c>
      <c r="AI166" s="28" t="str">
        <f t="shared" si="30"/>
        <v>D</v>
      </c>
      <c r="AJ166" s="28">
        <f>'Enter Marks'!BC166</f>
        <v>0</v>
      </c>
      <c r="AK166" s="28">
        <f>'Enter Marks'!BD166</f>
        <v>0</v>
      </c>
    </row>
    <row r="167" spans="1:37" ht="15.75">
      <c r="A167" s="59">
        <f>Table4[[#This Row],[1]]</f>
        <v>163</v>
      </c>
      <c r="B167" s="59">
        <f>Table4[[#This Row],[OBC]]</f>
        <v>0</v>
      </c>
      <c r="C167" s="59">
        <f>Table4[[#This Row],[Boy]]</f>
        <v>0</v>
      </c>
      <c r="D167" s="59">
        <f>Table4[[#This Row],[901]]</f>
        <v>0</v>
      </c>
      <c r="E167" s="59">
        <f>Table4[[#This Row],[532]]</f>
        <v>0</v>
      </c>
      <c r="F167" s="59">
        <f>Table4[[#This Row],[13-05-2005]]</f>
        <v>0</v>
      </c>
      <c r="G167" s="59">
        <f>Table4[[#This Row],[AMARCHAND]]</f>
        <v>0</v>
      </c>
      <c r="H167" s="59">
        <f>Table4[[#This Row],[KISHANA RAM KUMAWAT]]</f>
        <v>0</v>
      </c>
      <c r="I167" s="60">
        <f>Table4[[#This Row],[RADHA DEVI]]</f>
        <v>0</v>
      </c>
      <c r="J167" s="61">
        <f>Table4[[#This Row],[Column6]]</f>
        <v>0</v>
      </c>
      <c r="K167" s="59">
        <f>Table4[[#This Row],[Column7]]</f>
        <v>0</v>
      </c>
      <c r="L167" s="59">
        <f>Table4[[#This Row],[Column8]]</f>
        <v>0</v>
      </c>
      <c r="M167" s="58">
        <f t="shared" si="21"/>
        <v>0</v>
      </c>
      <c r="N167" s="61">
        <f>Table4[[#This Row],[Column9]]</f>
        <v>0</v>
      </c>
      <c r="O167" s="62">
        <f>Table4[[#This Row],[Column10]]</f>
        <v>0</v>
      </c>
      <c r="P167" s="62">
        <f>Table4[[#This Row],[Column11]]</f>
        <v>0</v>
      </c>
      <c r="Q167" s="58">
        <f t="shared" si="22"/>
        <v>0</v>
      </c>
      <c r="R167" s="61">
        <f>'Enter Marks'!AD167</f>
        <v>0</v>
      </c>
      <c r="S167" s="62">
        <f>'Enter Marks'!AF167</f>
        <v>0</v>
      </c>
      <c r="T167" s="62">
        <f>'Enter Marks'!AG167</f>
        <v>0</v>
      </c>
      <c r="U167" s="58">
        <f t="shared" si="23"/>
        <v>0</v>
      </c>
      <c r="V167" s="59">
        <f>'Enter Marks'!AM167</f>
        <v>0</v>
      </c>
      <c r="W167" s="59">
        <f>'Enter Marks'!AO167</f>
        <v>0</v>
      </c>
      <c r="X167" s="59">
        <f>'Enter Marks'!AP167</f>
        <v>0</v>
      </c>
      <c r="Y167" s="58">
        <f t="shared" si="24"/>
        <v>0</v>
      </c>
      <c r="Z167" s="59">
        <f>'Enter Marks'!AV167</f>
        <v>0</v>
      </c>
      <c r="AA167" s="59">
        <f>'Enter Marks'!AX167</f>
        <v>0</v>
      </c>
      <c r="AB167" s="59">
        <f>'Enter Marks'!AY167</f>
        <v>0</v>
      </c>
      <c r="AC167" s="58">
        <f t="shared" si="25"/>
        <v>0</v>
      </c>
      <c r="AD167" s="135">
        <f t="shared" si="26"/>
        <v>0</v>
      </c>
      <c r="AE167" s="63">
        <f t="shared" si="27"/>
        <v>0</v>
      </c>
      <c r="AF167" s="64" t="str">
        <f t="shared" si="28"/>
        <v>***</v>
      </c>
      <c r="AG167" s="65" t="str">
        <f t="shared" si="29"/>
        <v>NA</v>
      </c>
      <c r="AH167" s="28">
        <f>'Enter Marks'!BA167</f>
        <v>0</v>
      </c>
      <c r="AI167" s="28" t="str">
        <f t="shared" si="30"/>
        <v>D</v>
      </c>
      <c r="AJ167" s="28">
        <f>'Enter Marks'!BC167</f>
        <v>0</v>
      </c>
      <c r="AK167" s="28">
        <f>'Enter Marks'!BD167</f>
        <v>0</v>
      </c>
    </row>
    <row r="168" spans="1:37" ht="15.75">
      <c r="A168" s="59">
        <f>Table4[[#This Row],[1]]</f>
        <v>164</v>
      </c>
      <c r="B168" s="59">
        <f>Table4[[#This Row],[OBC]]</f>
        <v>0</v>
      </c>
      <c r="C168" s="59">
        <f>Table4[[#This Row],[Boy]]</f>
        <v>0</v>
      </c>
      <c r="D168" s="59">
        <f>Table4[[#This Row],[901]]</f>
        <v>0</v>
      </c>
      <c r="E168" s="59">
        <f>Table4[[#This Row],[532]]</f>
        <v>0</v>
      </c>
      <c r="F168" s="59">
        <f>Table4[[#This Row],[13-05-2005]]</f>
        <v>0</v>
      </c>
      <c r="G168" s="59">
        <f>Table4[[#This Row],[AMARCHAND]]</f>
        <v>0</v>
      </c>
      <c r="H168" s="59">
        <f>Table4[[#This Row],[KISHANA RAM KUMAWAT]]</f>
        <v>0</v>
      </c>
      <c r="I168" s="60">
        <f>Table4[[#This Row],[RADHA DEVI]]</f>
        <v>0</v>
      </c>
      <c r="J168" s="61">
        <f>Table4[[#This Row],[Column6]]</f>
        <v>0</v>
      </c>
      <c r="K168" s="59">
        <f>Table4[[#This Row],[Column7]]</f>
        <v>0</v>
      </c>
      <c r="L168" s="59">
        <f>Table4[[#This Row],[Column8]]</f>
        <v>0</v>
      </c>
      <c r="M168" s="58">
        <f t="shared" si="21"/>
        <v>0</v>
      </c>
      <c r="N168" s="61">
        <f>Table4[[#This Row],[Column9]]</f>
        <v>0</v>
      </c>
      <c r="O168" s="62">
        <f>Table4[[#This Row],[Column10]]</f>
        <v>0</v>
      </c>
      <c r="P168" s="62">
        <f>Table4[[#This Row],[Column11]]</f>
        <v>0</v>
      </c>
      <c r="Q168" s="58">
        <f t="shared" si="22"/>
        <v>0</v>
      </c>
      <c r="R168" s="61">
        <f>'Enter Marks'!AD168</f>
        <v>0</v>
      </c>
      <c r="S168" s="62">
        <f>'Enter Marks'!AF168</f>
        <v>0</v>
      </c>
      <c r="T168" s="62">
        <f>'Enter Marks'!AG168</f>
        <v>0</v>
      </c>
      <c r="U168" s="58">
        <f t="shared" si="23"/>
        <v>0</v>
      </c>
      <c r="V168" s="59">
        <f>'Enter Marks'!AM168</f>
        <v>0</v>
      </c>
      <c r="W168" s="59">
        <f>'Enter Marks'!AO168</f>
        <v>0</v>
      </c>
      <c r="X168" s="59">
        <f>'Enter Marks'!AP168</f>
        <v>0</v>
      </c>
      <c r="Y168" s="58">
        <f t="shared" si="24"/>
        <v>0</v>
      </c>
      <c r="Z168" s="59">
        <f>'Enter Marks'!AV168</f>
        <v>0</v>
      </c>
      <c r="AA168" s="59">
        <f>'Enter Marks'!AX168</f>
        <v>0</v>
      </c>
      <c r="AB168" s="59">
        <f>'Enter Marks'!AY168</f>
        <v>0</v>
      </c>
      <c r="AC168" s="58">
        <f t="shared" si="25"/>
        <v>0</v>
      </c>
      <c r="AD168" s="135">
        <f t="shared" si="26"/>
        <v>0</v>
      </c>
      <c r="AE168" s="63">
        <f t="shared" si="27"/>
        <v>0</v>
      </c>
      <c r="AF168" s="64" t="str">
        <f t="shared" si="28"/>
        <v>***</v>
      </c>
      <c r="AG168" s="65" t="str">
        <f t="shared" si="29"/>
        <v>NA</v>
      </c>
      <c r="AH168" s="28">
        <f>'Enter Marks'!BA168</f>
        <v>0</v>
      </c>
      <c r="AI168" s="28" t="str">
        <f t="shared" si="30"/>
        <v>D</v>
      </c>
      <c r="AJ168" s="28">
        <f>'Enter Marks'!BC168</f>
        <v>0</v>
      </c>
      <c r="AK168" s="28">
        <f>'Enter Marks'!BD168</f>
        <v>0</v>
      </c>
    </row>
    <row r="169" spans="1:37" ht="15.75">
      <c r="A169" s="59">
        <f>Table4[[#This Row],[1]]</f>
        <v>165</v>
      </c>
      <c r="B169" s="59">
        <f>Table4[[#This Row],[OBC]]</f>
        <v>0</v>
      </c>
      <c r="C169" s="59">
        <f>Table4[[#This Row],[Boy]]</f>
        <v>0</v>
      </c>
      <c r="D169" s="59">
        <f>Table4[[#This Row],[901]]</f>
        <v>0</v>
      </c>
      <c r="E169" s="59">
        <f>Table4[[#This Row],[532]]</f>
        <v>0</v>
      </c>
      <c r="F169" s="59">
        <f>Table4[[#This Row],[13-05-2005]]</f>
        <v>0</v>
      </c>
      <c r="G169" s="59">
        <f>Table4[[#This Row],[AMARCHAND]]</f>
        <v>0</v>
      </c>
      <c r="H169" s="59">
        <f>Table4[[#This Row],[KISHANA RAM KUMAWAT]]</f>
        <v>0</v>
      </c>
      <c r="I169" s="60">
        <f>Table4[[#This Row],[RADHA DEVI]]</f>
        <v>0</v>
      </c>
      <c r="J169" s="61">
        <f>Table4[[#This Row],[Column6]]</f>
        <v>0</v>
      </c>
      <c r="K169" s="59">
        <f>Table4[[#This Row],[Column7]]</f>
        <v>0</v>
      </c>
      <c r="L169" s="59">
        <f>Table4[[#This Row],[Column8]]</f>
        <v>0</v>
      </c>
      <c r="M169" s="58">
        <f t="shared" si="21"/>
        <v>0</v>
      </c>
      <c r="N169" s="61">
        <f>Table4[[#This Row],[Column9]]</f>
        <v>0</v>
      </c>
      <c r="O169" s="62">
        <f>Table4[[#This Row],[Column10]]</f>
        <v>0</v>
      </c>
      <c r="P169" s="62">
        <f>Table4[[#This Row],[Column11]]</f>
        <v>0</v>
      </c>
      <c r="Q169" s="58">
        <f t="shared" si="22"/>
        <v>0</v>
      </c>
      <c r="R169" s="61">
        <f>'Enter Marks'!AD169</f>
        <v>0</v>
      </c>
      <c r="S169" s="62">
        <f>'Enter Marks'!AF169</f>
        <v>0</v>
      </c>
      <c r="T169" s="62">
        <f>'Enter Marks'!AG169</f>
        <v>0</v>
      </c>
      <c r="U169" s="58">
        <f t="shared" si="23"/>
        <v>0</v>
      </c>
      <c r="V169" s="59">
        <f>'Enter Marks'!AM169</f>
        <v>0</v>
      </c>
      <c r="W169" s="59">
        <f>'Enter Marks'!AO169</f>
        <v>0</v>
      </c>
      <c r="X169" s="59">
        <f>'Enter Marks'!AP169</f>
        <v>0</v>
      </c>
      <c r="Y169" s="58">
        <f t="shared" si="24"/>
        <v>0</v>
      </c>
      <c r="Z169" s="59">
        <f>'Enter Marks'!AV169</f>
        <v>0</v>
      </c>
      <c r="AA169" s="59">
        <f>'Enter Marks'!AX169</f>
        <v>0</v>
      </c>
      <c r="AB169" s="59">
        <f>'Enter Marks'!AY169</f>
        <v>0</v>
      </c>
      <c r="AC169" s="58">
        <f t="shared" si="25"/>
        <v>0</v>
      </c>
      <c r="AD169" s="135">
        <f t="shared" si="26"/>
        <v>0</v>
      </c>
      <c r="AE169" s="63">
        <f t="shared" si="27"/>
        <v>0</v>
      </c>
      <c r="AF169" s="64" t="str">
        <f t="shared" si="28"/>
        <v>***</v>
      </c>
      <c r="AG169" s="65" t="str">
        <f t="shared" si="29"/>
        <v>NA</v>
      </c>
      <c r="AH169" s="28">
        <f>'Enter Marks'!BA169</f>
        <v>0</v>
      </c>
      <c r="AI169" s="28" t="str">
        <f t="shared" si="30"/>
        <v>D</v>
      </c>
      <c r="AJ169" s="28">
        <f>'Enter Marks'!BC169</f>
        <v>0</v>
      </c>
      <c r="AK169" s="28">
        <f>'Enter Marks'!BD169</f>
        <v>0</v>
      </c>
    </row>
    <row r="170" spans="1:37" ht="15.75">
      <c r="A170" s="59">
        <f>Table4[[#This Row],[1]]</f>
        <v>166</v>
      </c>
      <c r="B170" s="59">
        <f>Table4[[#This Row],[OBC]]</f>
        <v>0</v>
      </c>
      <c r="C170" s="59">
        <f>Table4[[#This Row],[Boy]]</f>
        <v>0</v>
      </c>
      <c r="D170" s="59">
        <f>Table4[[#This Row],[901]]</f>
        <v>0</v>
      </c>
      <c r="E170" s="59">
        <f>Table4[[#This Row],[532]]</f>
        <v>0</v>
      </c>
      <c r="F170" s="59">
        <f>Table4[[#This Row],[13-05-2005]]</f>
        <v>0</v>
      </c>
      <c r="G170" s="59">
        <f>Table4[[#This Row],[AMARCHAND]]</f>
        <v>0</v>
      </c>
      <c r="H170" s="59">
        <f>Table4[[#This Row],[KISHANA RAM KUMAWAT]]</f>
        <v>0</v>
      </c>
      <c r="I170" s="60">
        <f>Table4[[#This Row],[RADHA DEVI]]</f>
        <v>0</v>
      </c>
      <c r="J170" s="61">
        <f>Table4[[#This Row],[Column6]]</f>
        <v>0</v>
      </c>
      <c r="K170" s="59">
        <f>Table4[[#This Row],[Column7]]</f>
        <v>0</v>
      </c>
      <c r="L170" s="59">
        <f>Table4[[#This Row],[Column8]]</f>
        <v>0</v>
      </c>
      <c r="M170" s="58">
        <f t="shared" si="21"/>
        <v>0</v>
      </c>
      <c r="N170" s="61">
        <f>Table4[[#This Row],[Column9]]</f>
        <v>0</v>
      </c>
      <c r="O170" s="62">
        <f>Table4[[#This Row],[Column10]]</f>
        <v>0</v>
      </c>
      <c r="P170" s="62">
        <f>Table4[[#This Row],[Column11]]</f>
        <v>0</v>
      </c>
      <c r="Q170" s="58">
        <f t="shared" si="22"/>
        <v>0</v>
      </c>
      <c r="R170" s="61">
        <f>'Enter Marks'!AD170</f>
        <v>0</v>
      </c>
      <c r="S170" s="62">
        <f>'Enter Marks'!AF170</f>
        <v>0</v>
      </c>
      <c r="T170" s="62">
        <f>'Enter Marks'!AG170</f>
        <v>0</v>
      </c>
      <c r="U170" s="58">
        <f t="shared" si="23"/>
        <v>0</v>
      </c>
      <c r="V170" s="59">
        <f>'Enter Marks'!AM170</f>
        <v>0</v>
      </c>
      <c r="W170" s="59">
        <f>'Enter Marks'!AO170</f>
        <v>0</v>
      </c>
      <c r="X170" s="59">
        <f>'Enter Marks'!AP170</f>
        <v>0</v>
      </c>
      <c r="Y170" s="58">
        <f t="shared" si="24"/>
        <v>0</v>
      </c>
      <c r="Z170" s="59">
        <f>'Enter Marks'!AV170</f>
        <v>0</v>
      </c>
      <c r="AA170" s="59">
        <f>'Enter Marks'!AX170</f>
        <v>0</v>
      </c>
      <c r="AB170" s="59">
        <f>'Enter Marks'!AY170</f>
        <v>0</v>
      </c>
      <c r="AC170" s="58">
        <f t="shared" si="25"/>
        <v>0</v>
      </c>
      <c r="AD170" s="135">
        <f t="shared" si="26"/>
        <v>0</v>
      </c>
      <c r="AE170" s="63">
        <f t="shared" si="27"/>
        <v>0</v>
      </c>
      <c r="AF170" s="64" t="str">
        <f t="shared" si="28"/>
        <v>***</v>
      </c>
      <c r="AG170" s="65" t="str">
        <f t="shared" si="29"/>
        <v>NA</v>
      </c>
      <c r="AH170" s="28">
        <f>'Enter Marks'!BA170</f>
        <v>0</v>
      </c>
      <c r="AI170" s="28" t="str">
        <f t="shared" si="30"/>
        <v>D</v>
      </c>
      <c r="AJ170" s="28">
        <f>'Enter Marks'!BC170</f>
        <v>0</v>
      </c>
      <c r="AK170" s="28">
        <f>'Enter Marks'!BD170</f>
        <v>0</v>
      </c>
    </row>
    <row r="171" spans="1:37" ht="15.75">
      <c r="A171" s="59">
        <f>Table4[[#This Row],[1]]</f>
        <v>167</v>
      </c>
      <c r="B171" s="59">
        <f>Table4[[#This Row],[OBC]]</f>
        <v>0</v>
      </c>
      <c r="C171" s="59">
        <f>Table4[[#This Row],[Boy]]</f>
        <v>0</v>
      </c>
      <c r="D171" s="59">
        <f>Table4[[#This Row],[901]]</f>
        <v>0</v>
      </c>
      <c r="E171" s="59">
        <f>Table4[[#This Row],[532]]</f>
        <v>0</v>
      </c>
      <c r="F171" s="59">
        <f>Table4[[#This Row],[13-05-2005]]</f>
        <v>0</v>
      </c>
      <c r="G171" s="59">
        <f>Table4[[#This Row],[AMARCHAND]]</f>
        <v>0</v>
      </c>
      <c r="H171" s="59">
        <f>Table4[[#This Row],[KISHANA RAM KUMAWAT]]</f>
        <v>0</v>
      </c>
      <c r="I171" s="60">
        <f>Table4[[#This Row],[RADHA DEVI]]</f>
        <v>0</v>
      </c>
      <c r="J171" s="61">
        <f>Table4[[#This Row],[Column6]]</f>
        <v>0</v>
      </c>
      <c r="K171" s="59">
        <f>Table4[[#This Row],[Column7]]</f>
        <v>0</v>
      </c>
      <c r="L171" s="59">
        <f>Table4[[#This Row],[Column8]]</f>
        <v>0</v>
      </c>
      <c r="M171" s="58">
        <f t="shared" si="21"/>
        <v>0</v>
      </c>
      <c r="N171" s="61">
        <f>Table4[[#This Row],[Column9]]</f>
        <v>0</v>
      </c>
      <c r="O171" s="62">
        <f>Table4[[#This Row],[Column10]]</f>
        <v>0</v>
      </c>
      <c r="P171" s="62">
        <f>Table4[[#This Row],[Column11]]</f>
        <v>0</v>
      </c>
      <c r="Q171" s="58">
        <f t="shared" si="22"/>
        <v>0</v>
      </c>
      <c r="R171" s="61">
        <f>'Enter Marks'!AD171</f>
        <v>0</v>
      </c>
      <c r="S171" s="62">
        <f>'Enter Marks'!AF171</f>
        <v>0</v>
      </c>
      <c r="T171" s="62">
        <f>'Enter Marks'!AG171</f>
        <v>0</v>
      </c>
      <c r="U171" s="58">
        <f t="shared" si="23"/>
        <v>0</v>
      </c>
      <c r="V171" s="59">
        <f>'Enter Marks'!AM171</f>
        <v>0</v>
      </c>
      <c r="W171" s="59">
        <f>'Enter Marks'!AO171</f>
        <v>0</v>
      </c>
      <c r="X171" s="59">
        <f>'Enter Marks'!AP171</f>
        <v>0</v>
      </c>
      <c r="Y171" s="58">
        <f t="shared" si="24"/>
        <v>0</v>
      </c>
      <c r="Z171" s="59">
        <f>'Enter Marks'!AV171</f>
        <v>0</v>
      </c>
      <c r="AA171" s="59">
        <f>'Enter Marks'!AX171</f>
        <v>0</v>
      </c>
      <c r="AB171" s="59">
        <f>'Enter Marks'!AY171</f>
        <v>0</v>
      </c>
      <c r="AC171" s="58">
        <f t="shared" si="25"/>
        <v>0</v>
      </c>
      <c r="AD171" s="135">
        <f t="shared" si="26"/>
        <v>0</v>
      </c>
      <c r="AE171" s="63">
        <f t="shared" si="27"/>
        <v>0</v>
      </c>
      <c r="AF171" s="64" t="str">
        <f t="shared" si="28"/>
        <v>***</v>
      </c>
      <c r="AG171" s="65" t="str">
        <f t="shared" si="29"/>
        <v>NA</v>
      </c>
      <c r="AH171" s="28">
        <f>'Enter Marks'!BA171</f>
        <v>0</v>
      </c>
      <c r="AI171" s="28" t="str">
        <f t="shared" si="30"/>
        <v>D</v>
      </c>
      <c r="AJ171" s="28">
        <f>'Enter Marks'!BC171</f>
        <v>0</v>
      </c>
      <c r="AK171" s="28">
        <f>'Enter Marks'!BD171</f>
        <v>0</v>
      </c>
    </row>
    <row r="172" spans="1:37" ht="15.75">
      <c r="A172" s="59">
        <f>Table4[[#This Row],[1]]</f>
        <v>168</v>
      </c>
      <c r="B172" s="59">
        <f>Table4[[#This Row],[OBC]]</f>
        <v>0</v>
      </c>
      <c r="C172" s="59">
        <f>Table4[[#This Row],[Boy]]</f>
        <v>0</v>
      </c>
      <c r="D172" s="59">
        <f>Table4[[#This Row],[901]]</f>
        <v>0</v>
      </c>
      <c r="E172" s="59">
        <f>Table4[[#This Row],[532]]</f>
        <v>0</v>
      </c>
      <c r="F172" s="59">
        <f>Table4[[#This Row],[13-05-2005]]</f>
        <v>0</v>
      </c>
      <c r="G172" s="59">
        <f>Table4[[#This Row],[AMARCHAND]]</f>
        <v>0</v>
      </c>
      <c r="H172" s="59">
        <f>Table4[[#This Row],[KISHANA RAM KUMAWAT]]</f>
        <v>0</v>
      </c>
      <c r="I172" s="60">
        <f>Table4[[#This Row],[RADHA DEVI]]</f>
        <v>0</v>
      </c>
      <c r="J172" s="61">
        <f>Table4[[#This Row],[Column6]]</f>
        <v>0</v>
      </c>
      <c r="K172" s="59">
        <f>Table4[[#This Row],[Column7]]</f>
        <v>0</v>
      </c>
      <c r="L172" s="59">
        <f>Table4[[#This Row],[Column8]]</f>
        <v>0</v>
      </c>
      <c r="M172" s="58">
        <f t="shared" si="21"/>
        <v>0</v>
      </c>
      <c r="N172" s="61">
        <f>Table4[[#This Row],[Column9]]</f>
        <v>0</v>
      </c>
      <c r="O172" s="62">
        <f>Table4[[#This Row],[Column10]]</f>
        <v>0</v>
      </c>
      <c r="P172" s="62">
        <f>Table4[[#This Row],[Column11]]</f>
        <v>0</v>
      </c>
      <c r="Q172" s="58">
        <f t="shared" si="22"/>
        <v>0</v>
      </c>
      <c r="R172" s="61">
        <f>'Enter Marks'!AD172</f>
        <v>0</v>
      </c>
      <c r="S172" s="62">
        <f>'Enter Marks'!AF172</f>
        <v>0</v>
      </c>
      <c r="T172" s="62">
        <f>'Enter Marks'!AG172</f>
        <v>0</v>
      </c>
      <c r="U172" s="58">
        <f t="shared" si="23"/>
        <v>0</v>
      </c>
      <c r="V172" s="59">
        <f>'Enter Marks'!AM172</f>
        <v>0</v>
      </c>
      <c r="W172" s="59">
        <f>'Enter Marks'!AO172</f>
        <v>0</v>
      </c>
      <c r="X172" s="59">
        <f>'Enter Marks'!AP172</f>
        <v>0</v>
      </c>
      <c r="Y172" s="58">
        <f t="shared" si="24"/>
        <v>0</v>
      </c>
      <c r="Z172" s="59">
        <f>'Enter Marks'!AV172</f>
        <v>0</v>
      </c>
      <c r="AA172" s="59">
        <f>'Enter Marks'!AX172</f>
        <v>0</v>
      </c>
      <c r="AB172" s="59">
        <f>'Enter Marks'!AY172</f>
        <v>0</v>
      </c>
      <c r="AC172" s="58">
        <f t="shared" si="25"/>
        <v>0</v>
      </c>
      <c r="AD172" s="135">
        <f t="shared" si="26"/>
        <v>0</v>
      </c>
      <c r="AE172" s="63">
        <f t="shared" si="27"/>
        <v>0</v>
      </c>
      <c r="AF172" s="64" t="str">
        <f t="shared" si="28"/>
        <v>***</v>
      </c>
      <c r="AG172" s="65" t="str">
        <f t="shared" si="29"/>
        <v>NA</v>
      </c>
      <c r="AH172" s="28">
        <f>'Enter Marks'!BA172</f>
        <v>0</v>
      </c>
      <c r="AI172" s="28" t="str">
        <f t="shared" si="30"/>
        <v>D</v>
      </c>
      <c r="AJ172" s="28">
        <f>'Enter Marks'!BC172</f>
        <v>0</v>
      </c>
      <c r="AK172" s="28">
        <f>'Enter Marks'!BD172</f>
        <v>0</v>
      </c>
    </row>
    <row r="173" spans="1:37" ht="15.75">
      <c r="A173" s="59">
        <f>Table4[[#This Row],[1]]</f>
        <v>169</v>
      </c>
      <c r="B173" s="59">
        <f>Table4[[#This Row],[OBC]]</f>
        <v>0</v>
      </c>
      <c r="C173" s="59">
        <f>Table4[[#This Row],[Boy]]</f>
        <v>0</v>
      </c>
      <c r="D173" s="59">
        <f>Table4[[#This Row],[901]]</f>
        <v>0</v>
      </c>
      <c r="E173" s="59">
        <f>Table4[[#This Row],[532]]</f>
        <v>0</v>
      </c>
      <c r="F173" s="59">
        <f>Table4[[#This Row],[13-05-2005]]</f>
        <v>0</v>
      </c>
      <c r="G173" s="59">
        <f>Table4[[#This Row],[AMARCHAND]]</f>
        <v>0</v>
      </c>
      <c r="H173" s="59">
        <f>Table4[[#This Row],[KISHANA RAM KUMAWAT]]</f>
        <v>0</v>
      </c>
      <c r="I173" s="60">
        <f>Table4[[#This Row],[RADHA DEVI]]</f>
        <v>0</v>
      </c>
      <c r="J173" s="61">
        <f>Table4[[#This Row],[Column6]]</f>
        <v>0</v>
      </c>
      <c r="K173" s="59">
        <f>Table4[[#This Row],[Column7]]</f>
        <v>0</v>
      </c>
      <c r="L173" s="59">
        <f>Table4[[#This Row],[Column8]]</f>
        <v>0</v>
      </c>
      <c r="M173" s="58">
        <f t="shared" si="21"/>
        <v>0</v>
      </c>
      <c r="N173" s="61">
        <f>Table4[[#This Row],[Column9]]</f>
        <v>0</v>
      </c>
      <c r="O173" s="62">
        <f>Table4[[#This Row],[Column10]]</f>
        <v>0</v>
      </c>
      <c r="P173" s="62">
        <f>Table4[[#This Row],[Column11]]</f>
        <v>0</v>
      </c>
      <c r="Q173" s="58">
        <f t="shared" si="22"/>
        <v>0</v>
      </c>
      <c r="R173" s="61">
        <f>'Enter Marks'!AD173</f>
        <v>0</v>
      </c>
      <c r="S173" s="62">
        <f>'Enter Marks'!AF173</f>
        <v>0</v>
      </c>
      <c r="T173" s="62">
        <f>'Enter Marks'!AG173</f>
        <v>0</v>
      </c>
      <c r="U173" s="58">
        <f t="shared" si="23"/>
        <v>0</v>
      </c>
      <c r="V173" s="59">
        <f>'Enter Marks'!AM173</f>
        <v>0</v>
      </c>
      <c r="W173" s="59">
        <f>'Enter Marks'!AO173</f>
        <v>0</v>
      </c>
      <c r="X173" s="59">
        <f>'Enter Marks'!AP173</f>
        <v>0</v>
      </c>
      <c r="Y173" s="58">
        <f t="shared" si="24"/>
        <v>0</v>
      </c>
      <c r="Z173" s="59">
        <f>'Enter Marks'!AV173</f>
        <v>0</v>
      </c>
      <c r="AA173" s="59">
        <f>'Enter Marks'!AX173</f>
        <v>0</v>
      </c>
      <c r="AB173" s="59">
        <f>'Enter Marks'!AY173</f>
        <v>0</v>
      </c>
      <c r="AC173" s="58">
        <f t="shared" si="25"/>
        <v>0</v>
      </c>
      <c r="AD173" s="135">
        <f t="shared" si="26"/>
        <v>0</v>
      </c>
      <c r="AE173" s="63">
        <f t="shared" si="27"/>
        <v>0</v>
      </c>
      <c r="AF173" s="64" t="str">
        <f t="shared" si="28"/>
        <v>***</v>
      </c>
      <c r="AG173" s="65" t="str">
        <f t="shared" si="29"/>
        <v>NA</v>
      </c>
      <c r="AH173" s="28">
        <f>'Enter Marks'!BA173</f>
        <v>0</v>
      </c>
      <c r="AI173" s="28" t="str">
        <f t="shared" si="30"/>
        <v>D</v>
      </c>
      <c r="AJ173" s="28">
        <f>'Enter Marks'!BC173</f>
        <v>0</v>
      </c>
      <c r="AK173" s="28">
        <f>'Enter Marks'!BD173</f>
        <v>0</v>
      </c>
    </row>
    <row r="174" spans="1:37" ht="15.75">
      <c r="A174" s="59">
        <f>Table4[[#This Row],[1]]</f>
        <v>170</v>
      </c>
      <c r="B174" s="59">
        <f>Table4[[#This Row],[OBC]]</f>
        <v>0</v>
      </c>
      <c r="C174" s="59">
        <f>Table4[[#This Row],[Boy]]</f>
        <v>0</v>
      </c>
      <c r="D174" s="59">
        <f>Table4[[#This Row],[901]]</f>
        <v>0</v>
      </c>
      <c r="E174" s="59">
        <f>Table4[[#This Row],[532]]</f>
        <v>0</v>
      </c>
      <c r="F174" s="59">
        <f>Table4[[#This Row],[13-05-2005]]</f>
        <v>0</v>
      </c>
      <c r="G174" s="59">
        <f>Table4[[#This Row],[AMARCHAND]]</f>
        <v>0</v>
      </c>
      <c r="H174" s="59">
        <f>Table4[[#This Row],[KISHANA RAM KUMAWAT]]</f>
        <v>0</v>
      </c>
      <c r="I174" s="60">
        <f>Table4[[#This Row],[RADHA DEVI]]</f>
        <v>0</v>
      </c>
      <c r="J174" s="61">
        <f>Table4[[#This Row],[Column6]]</f>
        <v>0</v>
      </c>
      <c r="K174" s="59">
        <f>Table4[[#This Row],[Column7]]</f>
        <v>0</v>
      </c>
      <c r="L174" s="59">
        <f>Table4[[#This Row],[Column8]]</f>
        <v>0</v>
      </c>
      <c r="M174" s="58">
        <f t="shared" si="21"/>
        <v>0</v>
      </c>
      <c r="N174" s="61">
        <f>Table4[[#This Row],[Column9]]</f>
        <v>0</v>
      </c>
      <c r="O174" s="62">
        <f>Table4[[#This Row],[Column10]]</f>
        <v>0</v>
      </c>
      <c r="P174" s="62">
        <f>Table4[[#This Row],[Column11]]</f>
        <v>0</v>
      </c>
      <c r="Q174" s="58">
        <f t="shared" si="22"/>
        <v>0</v>
      </c>
      <c r="R174" s="61">
        <f>'Enter Marks'!AD174</f>
        <v>0</v>
      </c>
      <c r="S174" s="62">
        <f>'Enter Marks'!AF174</f>
        <v>0</v>
      </c>
      <c r="T174" s="62">
        <f>'Enter Marks'!AG174</f>
        <v>0</v>
      </c>
      <c r="U174" s="58">
        <f t="shared" si="23"/>
        <v>0</v>
      </c>
      <c r="V174" s="59">
        <f>'Enter Marks'!AM174</f>
        <v>0</v>
      </c>
      <c r="W174" s="59">
        <f>'Enter Marks'!AO174</f>
        <v>0</v>
      </c>
      <c r="X174" s="59">
        <f>'Enter Marks'!AP174</f>
        <v>0</v>
      </c>
      <c r="Y174" s="58">
        <f t="shared" si="24"/>
        <v>0</v>
      </c>
      <c r="Z174" s="59">
        <f>'Enter Marks'!AV174</f>
        <v>0</v>
      </c>
      <c r="AA174" s="59">
        <f>'Enter Marks'!AX174</f>
        <v>0</v>
      </c>
      <c r="AB174" s="59">
        <f>'Enter Marks'!AY174</f>
        <v>0</v>
      </c>
      <c r="AC174" s="58">
        <f t="shared" si="25"/>
        <v>0</v>
      </c>
      <c r="AD174" s="135">
        <f t="shared" si="26"/>
        <v>0</v>
      </c>
      <c r="AE174" s="63">
        <f t="shared" si="27"/>
        <v>0</v>
      </c>
      <c r="AF174" s="64" t="str">
        <f t="shared" si="28"/>
        <v>***</v>
      </c>
      <c r="AG174" s="65" t="str">
        <f t="shared" si="29"/>
        <v>NA</v>
      </c>
      <c r="AH174" s="28">
        <f>'Enter Marks'!BA174</f>
        <v>0</v>
      </c>
      <c r="AI174" s="28" t="str">
        <f t="shared" si="30"/>
        <v>D</v>
      </c>
      <c r="AJ174" s="28">
        <f>'Enter Marks'!BC174</f>
        <v>0</v>
      </c>
      <c r="AK174" s="28">
        <f>'Enter Marks'!BD174</f>
        <v>0</v>
      </c>
    </row>
    <row r="175" spans="1:37" ht="15.75">
      <c r="A175" s="59">
        <f>Table4[[#This Row],[1]]</f>
        <v>171</v>
      </c>
      <c r="B175" s="59">
        <f>Table4[[#This Row],[OBC]]</f>
        <v>0</v>
      </c>
      <c r="C175" s="59">
        <f>Table4[[#This Row],[Boy]]</f>
        <v>0</v>
      </c>
      <c r="D175" s="59">
        <f>Table4[[#This Row],[901]]</f>
        <v>0</v>
      </c>
      <c r="E175" s="59">
        <f>Table4[[#This Row],[532]]</f>
        <v>0</v>
      </c>
      <c r="F175" s="59">
        <f>Table4[[#This Row],[13-05-2005]]</f>
        <v>0</v>
      </c>
      <c r="G175" s="59">
        <f>Table4[[#This Row],[AMARCHAND]]</f>
        <v>0</v>
      </c>
      <c r="H175" s="59">
        <f>Table4[[#This Row],[KISHANA RAM KUMAWAT]]</f>
        <v>0</v>
      </c>
      <c r="I175" s="60">
        <f>Table4[[#This Row],[RADHA DEVI]]</f>
        <v>0</v>
      </c>
      <c r="J175" s="61">
        <f>Table4[[#This Row],[Column6]]</f>
        <v>0</v>
      </c>
      <c r="K175" s="59">
        <f>Table4[[#This Row],[Column7]]</f>
        <v>0</v>
      </c>
      <c r="L175" s="59">
        <f>Table4[[#This Row],[Column8]]</f>
        <v>0</v>
      </c>
      <c r="M175" s="58">
        <f t="shared" si="21"/>
        <v>0</v>
      </c>
      <c r="N175" s="61">
        <f>Table4[[#This Row],[Column9]]</f>
        <v>0</v>
      </c>
      <c r="O175" s="62">
        <f>Table4[[#This Row],[Column10]]</f>
        <v>0</v>
      </c>
      <c r="P175" s="62">
        <f>Table4[[#This Row],[Column11]]</f>
        <v>0</v>
      </c>
      <c r="Q175" s="58">
        <f t="shared" si="22"/>
        <v>0</v>
      </c>
      <c r="R175" s="61">
        <f>'Enter Marks'!AD175</f>
        <v>0</v>
      </c>
      <c r="S175" s="62">
        <f>'Enter Marks'!AF175</f>
        <v>0</v>
      </c>
      <c r="T175" s="62">
        <f>'Enter Marks'!AG175</f>
        <v>0</v>
      </c>
      <c r="U175" s="58">
        <f t="shared" si="23"/>
        <v>0</v>
      </c>
      <c r="V175" s="59">
        <f>'Enter Marks'!AM175</f>
        <v>0</v>
      </c>
      <c r="W175" s="59">
        <f>'Enter Marks'!AO175</f>
        <v>0</v>
      </c>
      <c r="X175" s="59">
        <f>'Enter Marks'!AP175</f>
        <v>0</v>
      </c>
      <c r="Y175" s="58">
        <f t="shared" si="24"/>
        <v>0</v>
      </c>
      <c r="Z175" s="59">
        <f>'Enter Marks'!AV175</f>
        <v>0</v>
      </c>
      <c r="AA175" s="59">
        <f>'Enter Marks'!AX175</f>
        <v>0</v>
      </c>
      <c r="AB175" s="59">
        <f>'Enter Marks'!AY175</f>
        <v>0</v>
      </c>
      <c r="AC175" s="58">
        <f t="shared" si="25"/>
        <v>0</v>
      </c>
      <c r="AD175" s="135">
        <f t="shared" si="26"/>
        <v>0</v>
      </c>
      <c r="AE175" s="63">
        <f t="shared" si="27"/>
        <v>0</v>
      </c>
      <c r="AF175" s="64" t="str">
        <f t="shared" si="28"/>
        <v>***</v>
      </c>
      <c r="AG175" s="65" t="str">
        <f t="shared" si="29"/>
        <v>NA</v>
      </c>
      <c r="AH175" s="28">
        <f>'Enter Marks'!BA175</f>
        <v>0</v>
      </c>
      <c r="AI175" s="28" t="str">
        <f t="shared" si="30"/>
        <v>D</v>
      </c>
      <c r="AJ175" s="28">
        <f>'Enter Marks'!BC175</f>
        <v>0</v>
      </c>
      <c r="AK175" s="28">
        <f>'Enter Marks'!BD175</f>
        <v>0</v>
      </c>
    </row>
    <row r="176" spans="1:37" ht="15.75">
      <c r="A176" s="59">
        <f>Table4[[#This Row],[1]]</f>
        <v>172</v>
      </c>
      <c r="B176" s="59">
        <f>Table4[[#This Row],[OBC]]</f>
        <v>0</v>
      </c>
      <c r="C176" s="59">
        <f>Table4[[#This Row],[Boy]]</f>
        <v>0</v>
      </c>
      <c r="D176" s="59">
        <f>Table4[[#This Row],[901]]</f>
        <v>0</v>
      </c>
      <c r="E176" s="59">
        <f>Table4[[#This Row],[532]]</f>
        <v>0</v>
      </c>
      <c r="F176" s="59">
        <f>Table4[[#This Row],[13-05-2005]]</f>
        <v>0</v>
      </c>
      <c r="G176" s="59">
        <f>Table4[[#This Row],[AMARCHAND]]</f>
        <v>0</v>
      </c>
      <c r="H176" s="59">
        <f>Table4[[#This Row],[KISHANA RAM KUMAWAT]]</f>
        <v>0</v>
      </c>
      <c r="I176" s="60">
        <f>Table4[[#This Row],[RADHA DEVI]]</f>
        <v>0</v>
      </c>
      <c r="J176" s="61">
        <f>Table4[[#This Row],[Column6]]</f>
        <v>0</v>
      </c>
      <c r="K176" s="59">
        <f>Table4[[#This Row],[Column7]]</f>
        <v>0</v>
      </c>
      <c r="L176" s="59">
        <f>Table4[[#This Row],[Column8]]</f>
        <v>0</v>
      </c>
      <c r="M176" s="58">
        <f t="shared" si="21"/>
        <v>0</v>
      </c>
      <c r="N176" s="61">
        <f>Table4[[#This Row],[Column9]]</f>
        <v>0</v>
      </c>
      <c r="O176" s="62">
        <f>Table4[[#This Row],[Column10]]</f>
        <v>0</v>
      </c>
      <c r="P176" s="62">
        <f>Table4[[#This Row],[Column11]]</f>
        <v>0</v>
      </c>
      <c r="Q176" s="58">
        <f t="shared" si="22"/>
        <v>0</v>
      </c>
      <c r="R176" s="61">
        <f>'Enter Marks'!AD176</f>
        <v>0</v>
      </c>
      <c r="S176" s="62">
        <f>'Enter Marks'!AF176</f>
        <v>0</v>
      </c>
      <c r="T176" s="62">
        <f>'Enter Marks'!AG176</f>
        <v>0</v>
      </c>
      <c r="U176" s="58">
        <f t="shared" si="23"/>
        <v>0</v>
      </c>
      <c r="V176" s="59">
        <f>'Enter Marks'!AM176</f>
        <v>0</v>
      </c>
      <c r="W176" s="59">
        <f>'Enter Marks'!AO176</f>
        <v>0</v>
      </c>
      <c r="X176" s="59">
        <f>'Enter Marks'!AP176</f>
        <v>0</v>
      </c>
      <c r="Y176" s="58">
        <f t="shared" si="24"/>
        <v>0</v>
      </c>
      <c r="Z176" s="59">
        <f>'Enter Marks'!AV176</f>
        <v>0</v>
      </c>
      <c r="AA176" s="59">
        <f>'Enter Marks'!AX176</f>
        <v>0</v>
      </c>
      <c r="AB176" s="59">
        <f>'Enter Marks'!AY176</f>
        <v>0</v>
      </c>
      <c r="AC176" s="58">
        <f t="shared" si="25"/>
        <v>0</v>
      </c>
      <c r="AD176" s="135">
        <f t="shared" si="26"/>
        <v>0</v>
      </c>
      <c r="AE176" s="63">
        <f t="shared" si="27"/>
        <v>0</v>
      </c>
      <c r="AF176" s="64" t="str">
        <f t="shared" si="28"/>
        <v>***</v>
      </c>
      <c r="AG176" s="65" t="str">
        <f t="shared" si="29"/>
        <v>NA</v>
      </c>
      <c r="AH176" s="28">
        <f>'Enter Marks'!BA176</f>
        <v>0</v>
      </c>
      <c r="AI176" s="28" t="str">
        <f t="shared" si="30"/>
        <v>D</v>
      </c>
      <c r="AJ176" s="28">
        <f>'Enter Marks'!BC176</f>
        <v>0</v>
      </c>
      <c r="AK176" s="28">
        <f>'Enter Marks'!BD176</f>
        <v>0</v>
      </c>
    </row>
    <row r="177" spans="1:37" ht="15.75">
      <c r="A177" s="59">
        <f>Table4[[#This Row],[1]]</f>
        <v>173</v>
      </c>
      <c r="B177" s="59">
        <f>Table4[[#This Row],[OBC]]</f>
        <v>0</v>
      </c>
      <c r="C177" s="59">
        <f>Table4[[#This Row],[Boy]]</f>
        <v>0</v>
      </c>
      <c r="D177" s="59">
        <f>Table4[[#This Row],[901]]</f>
        <v>0</v>
      </c>
      <c r="E177" s="59">
        <f>Table4[[#This Row],[532]]</f>
        <v>0</v>
      </c>
      <c r="F177" s="59">
        <f>Table4[[#This Row],[13-05-2005]]</f>
        <v>0</v>
      </c>
      <c r="G177" s="59">
        <f>Table4[[#This Row],[AMARCHAND]]</f>
        <v>0</v>
      </c>
      <c r="H177" s="59">
        <f>Table4[[#This Row],[KISHANA RAM KUMAWAT]]</f>
        <v>0</v>
      </c>
      <c r="I177" s="60">
        <f>Table4[[#This Row],[RADHA DEVI]]</f>
        <v>0</v>
      </c>
      <c r="J177" s="61">
        <f>Table4[[#This Row],[Column6]]</f>
        <v>0</v>
      </c>
      <c r="K177" s="59">
        <f>Table4[[#This Row],[Column7]]</f>
        <v>0</v>
      </c>
      <c r="L177" s="59">
        <f>Table4[[#This Row],[Column8]]</f>
        <v>0</v>
      </c>
      <c r="M177" s="58">
        <f t="shared" si="21"/>
        <v>0</v>
      </c>
      <c r="N177" s="61">
        <f>Table4[[#This Row],[Column9]]</f>
        <v>0</v>
      </c>
      <c r="O177" s="62">
        <f>Table4[[#This Row],[Column10]]</f>
        <v>0</v>
      </c>
      <c r="P177" s="62">
        <f>Table4[[#This Row],[Column11]]</f>
        <v>0</v>
      </c>
      <c r="Q177" s="58">
        <f t="shared" si="22"/>
        <v>0</v>
      </c>
      <c r="R177" s="61">
        <f>'Enter Marks'!AD177</f>
        <v>0</v>
      </c>
      <c r="S177" s="62">
        <f>'Enter Marks'!AF177</f>
        <v>0</v>
      </c>
      <c r="T177" s="62">
        <f>'Enter Marks'!AG177</f>
        <v>0</v>
      </c>
      <c r="U177" s="58">
        <f t="shared" si="23"/>
        <v>0</v>
      </c>
      <c r="V177" s="59">
        <f>'Enter Marks'!AM177</f>
        <v>0</v>
      </c>
      <c r="W177" s="59">
        <f>'Enter Marks'!AO177</f>
        <v>0</v>
      </c>
      <c r="X177" s="59">
        <f>'Enter Marks'!AP177</f>
        <v>0</v>
      </c>
      <c r="Y177" s="58">
        <f t="shared" si="24"/>
        <v>0</v>
      </c>
      <c r="Z177" s="59">
        <f>'Enter Marks'!AV177</f>
        <v>0</v>
      </c>
      <c r="AA177" s="59">
        <f>'Enter Marks'!AX177</f>
        <v>0</v>
      </c>
      <c r="AB177" s="59">
        <f>'Enter Marks'!AY177</f>
        <v>0</v>
      </c>
      <c r="AC177" s="58">
        <f t="shared" si="25"/>
        <v>0</v>
      </c>
      <c r="AD177" s="135">
        <f t="shared" si="26"/>
        <v>0</v>
      </c>
      <c r="AE177" s="63">
        <f t="shared" si="27"/>
        <v>0</v>
      </c>
      <c r="AF177" s="64" t="str">
        <f t="shared" si="28"/>
        <v>***</v>
      </c>
      <c r="AG177" s="65" t="str">
        <f t="shared" si="29"/>
        <v>NA</v>
      </c>
      <c r="AH177" s="28">
        <f>'Enter Marks'!BA177</f>
        <v>0</v>
      </c>
      <c r="AI177" s="28" t="str">
        <f t="shared" si="30"/>
        <v>D</v>
      </c>
      <c r="AJ177" s="28">
        <f>'Enter Marks'!BC177</f>
        <v>0</v>
      </c>
      <c r="AK177" s="28">
        <f>'Enter Marks'!BD177</f>
        <v>0</v>
      </c>
    </row>
    <row r="178" spans="1:37" ht="15.75">
      <c r="A178" s="59">
        <f>Table4[[#This Row],[1]]</f>
        <v>174</v>
      </c>
      <c r="B178" s="59">
        <f>Table4[[#This Row],[OBC]]</f>
        <v>0</v>
      </c>
      <c r="C178" s="59">
        <f>Table4[[#This Row],[Boy]]</f>
        <v>0</v>
      </c>
      <c r="D178" s="59">
        <f>Table4[[#This Row],[901]]</f>
        <v>0</v>
      </c>
      <c r="E178" s="59">
        <f>Table4[[#This Row],[532]]</f>
        <v>0</v>
      </c>
      <c r="F178" s="59">
        <f>Table4[[#This Row],[13-05-2005]]</f>
        <v>0</v>
      </c>
      <c r="G178" s="59">
        <f>Table4[[#This Row],[AMARCHAND]]</f>
        <v>0</v>
      </c>
      <c r="H178" s="59">
        <f>Table4[[#This Row],[KISHANA RAM KUMAWAT]]</f>
        <v>0</v>
      </c>
      <c r="I178" s="60">
        <f>Table4[[#This Row],[RADHA DEVI]]</f>
        <v>0</v>
      </c>
      <c r="J178" s="61">
        <f>Table4[[#This Row],[Column6]]</f>
        <v>0</v>
      </c>
      <c r="K178" s="59">
        <f>Table4[[#This Row],[Column7]]</f>
        <v>0</v>
      </c>
      <c r="L178" s="59">
        <f>Table4[[#This Row],[Column8]]</f>
        <v>0</v>
      </c>
      <c r="M178" s="58">
        <f t="shared" si="21"/>
        <v>0</v>
      </c>
      <c r="N178" s="61">
        <f>Table4[[#This Row],[Column9]]</f>
        <v>0</v>
      </c>
      <c r="O178" s="62">
        <f>Table4[[#This Row],[Column10]]</f>
        <v>0</v>
      </c>
      <c r="P178" s="62">
        <f>Table4[[#This Row],[Column11]]</f>
        <v>0</v>
      </c>
      <c r="Q178" s="58">
        <f t="shared" si="22"/>
        <v>0</v>
      </c>
      <c r="R178" s="61">
        <f>'Enter Marks'!AD178</f>
        <v>0</v>
      </c>
      <c r="S178" s="62">
        <f>'Enter Marks'!AF178</f>
        <v>0</v>
      </c>
      <c r="T178" s="62">
        <f>'Enter Marks'!AG178</f>
        <v>0</v>
      </c>
      <c r="U178" s="58">
        <f t="shared" si="23"/>
        <v>0</v>
      </c>
      <c r="V178" s="59">
        <f>'Enter Marks'!AM178</f>
        <v>0</v>
      </c>
      <c r="W178" s="59">
        <f>'Enter Marks'!AO178</f>
        <v>0</v>
      </c>
      <c r="X178" s="59">
        <f>'Enter Marks'!AP178</f>
        <v>0</v>
      </c>
      <c r="Y178" s="58">
        <f t="shared" si="24"/>
        <v>0</v>
      </c>
      <c r="Z178" s="59">
        <f>'Enter Marks'!AV178</f>
        <v>0</v>
      </c>
      <c r="AA178" s="59">
        <f>'Enter Marks'!AX178</f>
        <v>0</v>
      </c>
      <c r="AB178" s="59">
        <f>'Enter Marks'!AY178</f>
        <v>0</v>
      </c>
      <c r="AC178" s="58">
        <f t="shared" si="25"/>
        <v>0</v>
      </c>
      <c r="AD178" s="135">
        <f t="shared" si="26"/>
        <v>0</v>
      </c>
      <c r="AE178" s="63">
        <f t="shared" si="27"/>
        <v>0</v>
      </c>
      <c r="AF178" s="64" t="str">
        <f t="shared" si="28"/>
        <v>***</v>
      </c>
      <c r="AG178" s="65" t="str">
        <f t="shared" si="29"/>
        <v>NA</v>
      </c>
      <c r="AH178" s="28">
        <f>'Enter Marks'!BA178</f>
        <v>0</v>
      </c>
      <c r="AI178" s="28" t="str">
        <f t="shared" si="30"/>
        <v>D</v>
      </c>
      <c r="AJ178" s="28">
        <f>'Enter Marks'!BC178</f>
        <v>0</v>
      </c>
      <c r="AK178" s="28">
        <f>'Enter Marks'!BD178</f>
        <v>0</v>
      </c>
    </row>
    <row r="179" spans="1:37" ht="15.75">
      <c r="A179" s="59">
        <f>Table4[[#This Row],[1]]</f>
        <v>175</v>
      </c>
      <c r="B179" s="59">
        <f>Table4[[#This Row],[OBC]]</f>
        <v>0</v>
      </c>
      <c r="C179" s="59">
        <f>Table4[[#This Row],[Boy]]</f>
        <v>0</v>
      </c>
      <c r="D179" s="59">
        <f>Table4[[#This Row],[901]]</f>
        <v>0</v>
      </c>
      <c r="E179" s="59">
        <f>Table4[[#This Row],[532]]</f>
        <v>0</v>
      </c>
      <c r="F179" s="59">
        <f>Table4[[#This Row],[13-05-2005]]</f>
        <v>0</v>
      </c>
      <c r="G179" s="59">
        <f>Table4[[#This Row],[AMARCHAND]]</f>
        <v>0</v>
      </c>
      <c r="H179" s="59">
        <f>Table4[[#This Row],[KISHANA RAM KUMAWAT]]</f>
        <v>0</v>
      </c>
      <c r="I179" s="60">
        <f>Table4[[#This Row],[RADHA DEVI]]</f>
        <v>0</v>
      </c>
      <c r="J179" s="61">
        <f>Table4[[#This Row],[Column6]]</f>
        <v>0</v>
      </c>
      <c r="K179" s="59">
        <f>Table4[[#This Row],[Column7]]</f>
        <v>0</v>
      </c>
      <c r="L179" s="59">
        <f>Table4[[#This Row],[Column8]]</f>
        <v>0</v>
      </c>
      <c r="M179" s="58">
        <f t="shared" si="21"/>
        <v>0</v>
      </c>
      <c r="N179" s="61">
        <f>Table4[[#This Row],[Column9]]</f>
        <v>0</v>
      </c>
      <c r="O179" s="62">
        <f>Table4[[#This Row],[Column10]]</f>
        <v>0</v>
      </c>
      <c r="P179" s="62">
        <f>Table4[[#This Row],[Column11]]</f>
        <v>0</v>
      </c>
      <c r="Q179" s="58">
        <f t="shared" si="22"/>
        <v>0</v>
      </c>
      <c r="R179" s="61">
        <f>'Enter Marks'!AD179</f>
        <v>0</v>
      </c>
      <c r="S179" s="62">
        <f>'Enter Marks'!AF179</f>
        <v>0</v>
      </c>
      <c r="T179" s="62">
        <f>'Enter Marks'!AG179</f>
        <v>0</v>
      </c>
      <c r="U179" s="58">
        <f t="shared" si="23"/>
        <v>0</v>
      </c>
      <c r="V179" s="59">
        <f>'Enter Marks'!AM179</f>
        <v>0</v>
      </c>
      <c r="W179" s="59">
        <f>'Enter Marks'!AO179</f>
        <v>0</v>
      </c>
      <c r="X179" s="59">
        <f>'Enter Marks'!AP179</f>
        <v>0</v>
      </c>
      <c r="Y179" s="58">
        <f t="shared" si="24"/>
        <v>0</v>
      </c>
      <c r="Z179" s="59">
        <f>'Enter Marks'!AV179</f>
        <v>0</v>
      </c>
      <c r="AA179" s="59">
        <f>'Enter Marks'!AX179</f>
        <v>0</v>
      </c>
      <c r="AB179" s="59">
        <f>'Enter Marks'!AY179</f>
        <v>0</v>
      </c>
      <c r="AC179" s="58">
        <f t="shared" si="25"/>
        <v>0</v>
      </c>
      <c r="AD179" s="135">
        <f t="shared" si="26"/>
        <v>0</v>
      </c>
      <c r="AE179" s="63">
        <f t="shared" si="27"/>
        <v>0</v>
      </c>
      <c r="AF179" s="64" t="str">
        <f t="shared" si="28"/>
        <v>***</v>
      </c>
      <c r="AG179" s="65" t="str">
        <f t="shared" si="29"/>
        <v>NA</v>
      </c>
      <c r="AH179" s="28">
        <f>'Enter Marks'!BA179</f>
        <v>0</v>
      </c>
      <c r="AI179" s="28" t="str">
        <f t="shared" si="30"/>
        <v>D</v>
      </c>
      <c r="AJ179" s="28">
        <f>'Enter Marks'!BC179</f>
        <v>0</v>
      </c>
      <c r="AK179" s="28">
        <f>'Enter Marks'!BD179</f>
        <v>0</v>
      </c>
    </row>
    <row r="180" spans="1:37" ht="15.75">
      <c r="A180" s="59">
        <f>Table4[[#This Row],[1]]</f>
        <v>176</v>
      </c>
      <c r="B180" s="59">
        <f>Table4[[#This Row],[OBC]]</f>
        <v>0</v>
      </c>
      <c r="C180" s="59">
        <f>Table4[[#This Row],[Boy]]</f>
        <v>0</v>
      </c>
      <c r="D180" s="59">
        <f>Table4[[#This Row],[901]]</f>
        <v>0</v>
      </c>
      <c r="E180" s="59">
        <f>Table4[[#This Row],[532]]</f>
        <v>0</v>
      </c>
      <c r="F180" s="59">
        <f>Table4[[#This Row],[13-05-2005]]</f>
        <v>0</v>
      </c>
      <c r="G180" s="59">
        <f>Table4[[#This Row],[AMARCHAND]]</f>
        <v>0</v>
      </c>
      <c r="H180" s="59">
        <f>Table4[[#This Row],[KISHANA RAM KUMAWAT]]</f>
        <v>0</v>
      </c>
      <c r="I180" s="60">
        <f>Table4[[#This Row],[RADHA DEVI]]</f>
        <v>0</v>
      </c>
      <c r="J180" s="61">
        <f>Table4[[#This Row],[Column6]]</f>
        <v>0</v>
      </c>
      <c r="K180" s="59">
        <f>Table4[[#This Row],[Column7]]</f>
        <v>0</v>
      </c>
      <c r="L180" s="59">
        <f>Table4[[#This Row],[Column8]]</f>
        <v>0</v>
      </c>
      <c r="M180" s="58">
        <f t="shared" si="21"/>
        <v>0</v>
      </c>
      <c r="N180" s="61">
        <f>Table4[[#This Row],[Column9]]</f>
        <v>0</v>
      </c>
      <c r="O180" s="62">
        <f>Table4[[#This Row],[Column10]]</f>
        <v>0</v>
      </c>
      <c r="P180" s="62">
        <f>Table4[[#This Row],[Column11]]</f>
        <v>0</v>
      </c>
      <c r="Q180" s="58">
        <f t="shared" si="22"/>
        <v>0</v>
      </c>
      <c r="R180" s="61">
        <f>'Enter Marks'!AD180</f>
        <v>0</v>
      </c>
      <c r="S180" s="62">
        <f>'Enter Marks'!AF180</f>
        <v>0</v>
      </c>
      <c r="T180" s="62">
        <f>'Enter Marks'!AG180</f>
        <v>0</v>
      </c>
      <c r="U180" s="58">
        <f t="shared" si="23"/>
        <v>0</v>
      </c>
      <c r="V180" s="59">
        <f>'Enter Marks'!AM180</f>
        <v>0</v>
      </c>
      <c r="W180" s="59">
        <f>'Enter Marks'!AO180</f>
        <v>0</v>
      </c>
      <c r="X180" s="59">
        <f>'Enter Marks'!AP180</f>
        <v>0</v>
      </c>
      <c r="Y180" s="58">
        <f t="shared" si="24"/>
        <v>0</v>
      </c>
      <c r="Z180" s="59">
        <f>'Enter Marks'!AV180</f>
        <v>0</v>
      </c>
      <c r="AA180" s="59">
        <f>'Enter Marks'!AX180</f>
        <v>0</v>
      </c>
      <c r="AB180" s="59">
        <f>'Enter Marks'!AY180</f>
        <v>0</v>
      </c>
      <c r="AC180" s="58">
        <f t="shared" si="25"/>
        <v>0</v>
      </c>
      <c r="AD180" s="135">
        <f t="shared" si="26"/>
        <v>0</v>
      </c>
      <c r="AE180" s="63">
        <f t="shared" si="27"/>
        <v>0</v>
      </c>
      <c r="AF180" s="64" t="str">
        <f t="shared" si="28"/>
        <v>***</v>
      </c>
      <c r="AG180" s="65" t="str">
        <f t="shared" si="29"/>
        <v>NA</v>
      </c>
      <c r="AH180" s="28">
        <f>'Enter Marks'!BA180</f>
        <v>0</v>
      </c>
      <c r="AI180" s="28" t="str">
        <f t="shared" si="30"/>
        <v>D</v>
      </c>
      <c r="AJ180" s="28">
        <f>'Enter Marks'!BC180</f>
        <v>0</v>
      </c>
      <c r="AK180" s="28">
        <f>'Enter Marks'!BD180</f>
        <v>0</v>
      </c>
    </row>
    <row r="181" spans="1:37" ht="15.75">
      <c r="A181" s="59">
        <f>Table4[[#This Row],[1]]</f>
        <v>177</v>
      </c>
      <c r="B181" s="59">
        <f>Table4[[#This Row],[OBC]]</f>
        <v>0</v>
      </c>
      <c r="C181" s="59">
        <f>Table4[[#This Row],[Boy]]</f>
        <v>0</v>
      </c>
      <c r="D181" s="59">
        <f>Table4[[#This Row],[901]]</f>
        <v>0</v>
      </c>
      <c r="E181" s="59">
        <f>Table4[[#This Row],[532]]</f>
        <v>0</v>
      </c>
      <c r="F181" s="59">
        <f>Table4[[#This Row],[13-05-2005]]</f>
        <v>0</v>
      </c>
      <c r="G181" s="59">
        <f>Table4[[#This Row],[AMARCHAND]]</f>
        <v>0</v>
      </c>
      <c r="H181" s="59">
        <f>Table4[[#This Row],[KISHANA RAM KUMAWAT]]</f>
        <v>0</v>
      </c>
      <c r="I181" s="60">
        <f>Table4[[#This Row],[RADHA DEVI]]</f>
        <v>0</v>
      </c>
      <c r="J181" s="61">
        <f>Table4[[#This Row],[Column6]]</f>
        <v>0</v>
      </c>
      <c r="K181" s="59">
        <f>Table4[[#This Row],[Column7]]</f>
        <v>0</v>
      </c>
      <c r="L181" s="59">
        <f>Table4[[#This Row],[Column8]]</f>
        <v>0</v>
      </c>
      <c r="M181" s="58">
        <f t="shared" si="21"/>
        <v>0</v>
      </c>
      <c r="N181" s="61">
        <f>Table4[[#This Row],[Column9]]</f>
        <v>0</v>
      </c>
      <c r="O181" s="62">
        <f>Table4[[#This Row],[Column10]]</f>
        <v>0</v>
      </c>
      <c r="P181" s="62">
        <f>Table4[[#This Row],[Column11]]</f>
        <v>0</v>
      </c>
      <c r="Q181" s="58">
        <f t="shared" si="22"/>
        <v>0</v>
      </c>
      <c r="R181" s="61">
        <f>'Enter Marks'!AD181</f>
        <v>0</v>
      </c>
      <c r="S181" s="62">
        <f>'Enter Marks'!AF181</f>
        <v>0</v>
      </c>
      <c r="T181" s="62">
        <f>'Enter Marks'!AG181</f>
        <v>0</v>
      </c>
      <c r="U181" s="58">
        <f t="shared" si="23"/>
        <v>0</v>
      </c>
      <c r="V181" s="59">
        <f>'Enter Marks'!AM181</f>
        <v>0</v>
      </c>
      <c r="W181" s="59">
        <f>'Enter Marks'!AO181</f>
        <v>0</v>
      </c>
      <c r="X181" s="59">
        <f>'Enter Marks'!AP181</f>
        <v>0</v>
      </c>
      <c r="Y181" s="58">
        <f t="shared" si="24"/>
        <v>0</v>
      </c>
      <c r="Z181" s="59">
        <f>'Enter Marks'!AV181</f>
        <v>0</v>
      </c>
      <c r="AA181" s="59">
        <f>'Enter Marks'!AX181</f>
        <v>0</v>
      </c>
      <c r="AB181" s="59">
        <f>'Enter Marks'!AY181</f>
        <v>0</v>
      </c>
      <c r="AC181" s="58">
        <f t="shared" si="25"/>
        <v>0</v>
      </c>
      <c r="AD181" s="135">
        <f t="shared" si="26"/>
        <v>0</v>
      </c>
      <c r="AE181" s="63">
        <f t="shared" si="27"/>
        <v>0</v>
      </c>
      <c r="AF181" s="64" t="str">
        <f t="shared" si="28"/>
        <v>***</v>
      </c>
      <c r="AG181" s="65" t="str">
        <f t="shared" si="29"/>
        <v>NA</v>
      </c>
      <c r="AH181" s="28">
        <f>'Enter Marks'!BA181</f>
        <v>0</v>
      </c>
      <c r="AI181" s="28" t="str">
        <f t="shared" si="30"/>
        <v>D</v>
      </c>
      <c r="AJ181" s="28">
        <f>'Enter Marks'!BC181</f>
        <v>0</v>
      </c>
      <c r="AK181" s="28">
        <f>'Enter Marks'!BD181</f>
        <v>0</v>
      </c>
    </row>
    <row r="182" spans="1:37" ht="15.75">
      <c r="A182" s="59">
        <f>Table4[[#This Row],[1]]</f>
        <v>178</v>
      </c>
      <c r="B182" s="59">
        <f>Table4[[#This Row],[OBC]]</f>
        <v>0</v>
      </c>
      <c r="C182" s="59">
        <f>Table4[[#This Row],[Boy]]</f>
        <v>0</v>
      </c>
      <c r="D182" s="59">
        <f>Table4[[#This Row],[901]]</f>
        <v>0</v>
      </c>
      <c r="E182" s="59">
        <f>Table4[[#This Row],[532]]</f>
        <v>0</v>
      </c>
      <c r="F182" s="59">
        <f>Table4[[#This Row],[13-05-2005]]</f>
        <v>0</v>
      </c>
      <c r="G182" s="59">
        <f>Table4[[#This Row],[AMARCHAND]]</f>
        <v>0</v>
      </c>
      <c r="H182" s="59">
        <f>Table4[[#This Row],[KISHANA RAM KUMAWAT]]</f>
        <v>0</v>
      </c>
      <c r="I182" s="60">
        <f>Table4[[#This Row],[RADHA DEVI]]</f>
        <v>0</v>
      </c>
      <c r="J182" s="61">
        <f>Table4[[#This Row],[Column6]]</f>
        <v>0</v>
      </c>
      <c r="K182" s="59">
        <f>Table4[[#This Row],[Column7]]</f>
        <v>0</v>
      </c>
      <c r="L182" s="59">
        <f>Table4[[#This Row],[Column8]]</f>
        <v>0</v>
      </c>
      <c r="M182" s="58">
        <f t="shared" si="21"/>
        <v>0</v>
      </c>
      <c r="N182" s="61">
        <f>Table4[[#This Row],[Column9]]</f>
        <v>0</v>
      </c>
      <c r="O182" s="62">
        <f>Table4[[#This Row],[Column10]]</f>
        <v>0</v>
      </c>
      <c r="P182" s="62">
        <f>Table4[[#This Row],[Column11]]</f>
        <v>0</v>
      </c>
      <c r="Q182" s="58">
        <f t="shared" si="22"/>
        <v>0</v>
      </c>
      <c r="R182" s="61">
        <f>'Enter Marks'!AD182</f>
        <v>0</v>
      </c>
      <c r="S182" s="62">
        <f>'Enter Marks'!AF182</f>
        <v>0</v>
      </c>
      <c r="T182" s="62">
        <f>'Enter Marks'!AG182</f>
        <v>0</v>
      </c>
      <c r="U182" s="58">
        <f t="shared" si="23"/>
        <v>0</v>
      </c>
      <c r="V182" s="59">
        <f>'Enter Marks'!AM182</f>
        <v>0</v>
      </c>
      <c r="W182" s="59">
        <f>'Enter Marks'!AO182</f>
        <v>0</v>
      </c>
      <c r="X182" s="59">
        <f>'Enter Marks'!AP182</f>
        <v>0</v>
      </c>
      <c r="Y182" s="58">
        <f t="shared" si="24"/>
        <v>0</v>
      </c>
      <c r="Z182" s="59">
        <f>'Enter Marks'!AV182</f>
        <v>0</v>
      </c>
      <c r="AA182" s="59">
        <f>'Enter Marks'!AX182</f>
        <v>0</v>
      </c>
      <c r="AB182" s="59">
        <f>'Enter Marks'!AY182</f>
        <v>0</v>
      </c>
      <c r="AC182" s="58">
        <f t="shared" si="25"/>
        <v>0</v>
      </c>
      <c r="AD182" s="135">
        <f t="shared" si="26"/>
        <v>0</v>
      </c>
      <c r="AE182" s="63">
        <f t="shared" si="27"/>
        <v>0</v>
      </c>
      <c r="AF182" s="64" t="str">
        <f t="shared" si="28"/>
        <v>***</v>
      </c>
      <c r="AG182" s="65" t="str">
        <f t="shared" si="29"/>
        <v>NA</v>
      </c>
      <c r="AH182" s="28">
        <f>'Enter Marks'!BA182</f>
        <v>0</v>
      </c>
      <c r="AI182" s="28" t="str">
        <f t="shared" si="30"/>
        <v>D</v>
      </c>
      <c r="AJ182" s="28">
        <f>'Enter Marks'!BC182</f>
        <v>0</v>
      </c>
      <c r="AK182" s="28">
        <f>'Enter Marks'!BD182</f>
        <v>0</v>
      </c>
    </row>
    <row r="183" spans="1:37" ht="15.75">
      <c r="A183" s="59">
        <f>Table4[[#This Row],[1]]</f>
        <v>179</v>
      </c>
      <c r="B183" s="59">
        <f>Table4[[#This Row],[OBC]]</f>
        <v>0</v>
      </c>
      <c r="C183" s="59">
        <f>Table4[[#This Row],[Boy]]</f>
        <v>0</v>
      </c>
      <c r="D183" s="59">
        <f>Table4[[#This Row],[901]]</f>
        <v>0</v>
      </c>
      <c r="E183" s="59">
        <f>Table4[[#This Row],[532]]</f>
        <v>0</v>
      </c>
      <c r="F183" s="59">
        <f>Table4[[#This Row],[13-05-2005]]</f>
        <v>0</v>
      </c>
      <c r="G183" s="59">
        <f>Table4[[#This Row],[AMARCHAND]]</f>
        <v>0</v>
      </c>
      <c r="H183" s="59">
        <f>Table4[[#This Row],[KISHANA RAM KUMAWAT]]</f>
        <v>0</v>
      </c>
      <c r="I183" s="60">
        <f>Table4[[#This Row],[RADHA DEVI]]</f>
        <v>0</v>
      </c>
      <c r="J183" s="61">
        <f>Table4[[#This Row],[Column6]]</f>
        <v>0</v>
      </c>
      <c r="K183" s="59">
        <f>Table4[[#This Row],[Column7]]</f>
        <v>0</v>
      </c>
      <c r="L183" s="59">
        <f>Table4[[#This Row],[Column8]]</f>
        <v>0</v>
      </c>
      <c r="M183" s="58">
        <f t="shared" si="21"/>
        <v>0</v>
      </c>
      <c r="N183" s="61">
        <f>Table4[[#This Row],[Column9]]</f>
        <v>0</v>
      </c>
      <c r="O183" s="62">
        <f>Table4[[#This Row],[Column10]]</f>
        <v>0</v>
      </c>
      <c r="P183" s="62">
        <f>Table4[[#This Row],[Column11]]</f>
        <v>0</v>
      </c>
      <c r="Q183" s="58">
        <f t="shared" si="22"/>
        <v>0</v>
      </c>
      <c r="R183" s="61">
        <f>'Enter Marks'!AD183</f>
        <v>0</v>
      </c>
      <c r="S183" s="62">
        <f>'Enter Marks'!AF183</f>
        <v>0</v>
      </c>
      <c r="T183" s="62">
        <f>'Enter Marks'!AG183</f>
        <v>0</v>
      </c>
      <c r="U183" s="58">
        <f t="shared" si="23"/>
        <v>0</v>
      </c>
      <c r="V183" s="59">
        <f>'Enter Marks'!AM183</f>
        <v>0</v>
      </c>
      <c r="W183" s="59">
        <f>'Enter Marks'!AO183</f>
        <v>0</v>
      </c>
      <c r="X183" s="59">
        <f>'Enter Marks'!AP183</f>
        <v>0</v>
      </c>
      <c r="Y183" s="58">
        <f t="shared" si="24"/>
        <v>0</v>
      </c>
      <c r="Z183" s="59">
        <f>'Enter Marks'!AV183</f>
        <v>0</v>
      </c>
      <c r="AA183" s="59">
        <f>'Enter Marks'!AX183</f>
        <v>0</v>
      </c>
      <c r="AB183" s="59">
        <f>'Enter Marks'!AY183</f>
        <v>0</v>
      </c>
      <c r="AC183" s="58">
        <f t="shared" si="25"/>
        <v>0</v>
      </c>
      <c r="AD183" s="135">
        <f t="shared" si="26"/>
        <v>0</v>
      </c>
      <c r="AE183" s="63">
        <f t="shared" si="27"/>
        <v>0</v>
      </c>
      <c r="AF183" s="64" t="str">
        <f t="shared" si="28"/>
        <v>***</v>
      </c>
      <c r="AG183" s="65" t="str">
        <f t="shared" si="29"/>
        <v>NA</v>
      </c>
      <c r="AH183" s="28">
        <f>'Enter Marks'!BA183</f>
        <v>0</v>
      </c>
      <c r="AI183" s="28" t="str">
        <f t="shared" si="30"/>
        <v>D</v>
      </c>
      <c r="AJ183" s="28">
        <f>'Enter Marks'!BC183</f>
        <v>0</v>
      </c>
      <c r="AK183" s="28">
        <f>'Enter Marks'!BD183</f>
        <v>0</v>
      </c>
    </row>
    <row r="184" spans="1:37" ht="15.75">
      <c r="A184" s="59">
        <f>Table4[[#This Row],[1]]</f>
        <v>180</v>
      </c>
      <c r="B184" s="59">
        <f>Table4[[#This Row],[OBC]]</f>
        <v>0</v>
      </c>
      <c r="C184" s="59">
        <f>Table4[[#This Row],[Boy]]</f>
        <v>0</v>
      </c>
      <c r="D184" s="59">
        <f>Table4[[#This Row],[901]]</f>
        <v>0</v>
      </c>
      <c r="E184" s="59">
        <f>Table4[[#This Row],[532]]</f>
        <v>0</v>
      </c>
      <c r="F184" s="59">
        <f>Table4[[#This Row],[13-05-2005]]</f>
        <v>0</v>
      </c>
      <c r="G184" s="59">
        <f>Table4[[#This Row],[AMARCHAND]]</f>
        <v>0</v>
      </c>
      <c r="H184" s="59">
        <f>Table4[[#This Row],[KISHANA RAM KUMAWAT]]</f>
        <v>0</v>
      </c>
      <c r="I184" s="60">
        <f>Table4[[#This Row],[RADHA DEVI]]</f>
        <v>0</v>
      </c>
      <c r="J184" s="61">
        <f>Table4[[#This Row],[Column6]]</f>
        <v>0</v>
      </c>
      <c r="K184" s="59">
        <f>Table4[[#This Row],[Column7]]</f>
        <v>0</v>
      </c>
      <c r="L184" s="59">
        <f>Table4[[#This Row],[Column8]]</f>
        <v>0</v>
      </c>
      <c r="M184" s="58">
        <f t="shared" si="21"/>
        <v>0</v>
      </c>
      <c r="N184" s="61">
        <f>Table4[[#This Row],[Column9]]</f>
        <v>0</v>
      </c>
      <c r="O184" s="62">
        <f>Table4[[#This Row],[Column10]]</f>
        <v>0</v>
      </c>
      <c r="P184" s="62">
        <f>Table4[[#This Row],[Column11]]</f>
        <v>0</v>
      </c>
      <c r="Q184" s="58">
        <f t="shared" si="22"/>
        <v>0</v>
      </c>
      <c r="R184" s="61">
        <f>'Enter Marks'!AD184</f>
        <v>0</v>
      </c>
      <c r="S184" s="62">
        <f>'Enter Marks'!AF184</f>
        <v>0</v>
      </c>
      <c r="T184" s="62">
        <f>'Enter Marks'!AG184</f>
        <v>0</v>
      </c>
      <c r="U184" s="58">
        <f t="shared" si="23"/>
        <v>0</v>
      </c>
      <c r="V184" s="59">
        <f>'Enter Marks'!AM184</f>
        <v>0</v>
      </c>
      <c r="W184" s="59">
        <f>'Enter Marks'!AO184</f>
        <v>0</v>
      </c>
      <c r="X184" s="59">
        <f>'Enter Marks'!AP184</f>
        <v>0</v>
      </c>
      <c r="Y184" s="58">
        <f t="shared" si="24"/>
        <v>0</v>
      </c>
      <c r="Z184" s="59">
        <f>'Enter Marks'!AV184</f>
        <v>0</v>
      </c>
      <c r="AA184" s="59">
        <f>'Enter Marks'!AX184</f>
        <v>0</v>
      </c>
      <c r="AB184" s="59">
        <f>'Enter Marks'!AY184</f>
        <v>0</v>
      </c>
      <c r="AC184" s="58">
        <f t="shared" si="25"/>
        <v>0</v>
      </c>
      <c r="AD184" s="135">
        <f t="shared" si="26"/>
        <v>0</v>
      </c>
      <c r="AE184" s="63">
        <f t="shared" si="27"/>
        <v>0</v>
      </c>
      <c r="AF184" s="64" t="str">
        <f t="shared" si="28"/>
        <v>***</v>
      </c>
      <c r="AG184" s="65" t="str">
        <f t="shared" si="29"/>
        <v>NA</v>
      </c>
      <c r="AH184" s="28">
        <f>'Enter Marks'!BA184</f>
        <v>0</v>
      </c>
      <c r="AI184" s="28" t="str">
        <f t="shared" si="30"/>
        <v>D</v>
      </c>
      <c r="AJ184" s="28">
        <f>'Enter Marks'!BC184</f>
        <v>0</v>
      </c>
      <c r="AK184" s="28">
        <f>'Enter Marks'!BD184</f>
        <v>0</v>
      </c>
    </row>
    <row r="185" spans="1:37" ht="15.75">
      <c r="A185" s="59">
        <f>Table4[[#This Row],[1]]</f>
        <v>181</v>
      </c>
      <c r="B185" s="59">
        <f>Table4[[#This Row],[OBC]]</f>
        <v>0</v>
      </c>
      <c r="C185" s="59">
        <f>Table4[[#This Row],[Boy]]</f>
        <v>0</v>
      </c>
      <c r="D185" s="59">
        <f>Table4[[#This Row],[901]]</f>
        <v>0</v>
      </c>
      <c r="E185" s="59">
        <f>Table4[[#This Row],[532]]</f>
        <v>0</v>
      </c>
      <c r="F185" s="59">
        <f>Table4[[#This Row],[13-05-2005]]</f>
        <v>0</v>
      </c>
      <c r="G185" s="59">
        <f>Table4[[#This Row],[AMARCHAND]]</f>
        <v>0</v>
      </c>
      <c r="H185" s="59">
        <f>Table4[[#This Row],[KISHANA RAM KUMAWAT]]</f>
        <v>0</v>
      </c>
      <c r="I185" s="60">
        <f>Table4[[#This Row],[RADHA DEVI]]</f>
        <v>0</v>
      </c>
      <c r="J185" s="61">
        <f>Table4[[#This Row],[Column6]]</f>
        <v>0</v>
      </c>
      <c r="K185" s="59">
        <f>Table4[[#This Row],[Column7]]</f>
        <v>0</v>
      </c>
      <c r="L185" s="59">
        <f>Table4[[#This Row],[Column8]]</f>
        <v>0</v>
      </c>
      <c r="M185" s="58">
        <f t="shared" si="21"/>
        <v>0</v>
      </c>
      <c r="N185" s="61">
        <f>Table4[[#This Row],[Column9]]</f>
        <v>0</v>
      </c>
      <c r="O185" s="62">
        <f>Table4[[#This Row],[Column10]]</f>
        <v>0</v>
      </c>
      <c r="P185" s="62">
        <f>Table4[[#This Row],[Column11]]</f>
        <v>0</v>
      </c>
      <c r="Q185" s="58">
        <f t="shared" si="22"/>
        <v>0</v>
      </c>
      <c r="R185" s="61">
        <f>'Enter Marks'!AD185</f>
        <v>0</v>
      </c>
      <c r="S185" s="62">
        <f>'Enter Marks'!AF185</f>
        <v>0</v>
      </c>
      <c r="T185" s="62">
        <f>'Enter Marks'!AG185</f>
        <v>0</v>
      </c>
      <c r="U185" s="58">
        <f t="shared" si="23"/>
        <v>0</v>
      </c>
      <c r="V185" s="59">
        <f>'Enter Marks'!AM185</f>
        <v>0</v>
      </c>
      <c r="W185" s="59">
        <f>'Enter Marks'!AO185</f>
        <v>0</v>
      </c>
      <c r="X185" s="59">
        <f>'Enter Marks'!AP185</f>
        <v>0</v>
      </c>
      <c r="Y185" s="58">
        <f t="shared" si="24"/>
        <v>0</v>
      </c>
      <c r="Z185" s="59">
        <f>'Enter Marks'!AV185</f>
        <v>0</v>
      </c>
      <c r="AA185" s="59">
        <f>'Enter Marks'!AX185</f>
        <v>0</v>
      </c>
      <c r="AB185" s="59">
        <f>'Enter Marks'!AY185</f>
        <v>0</v>
      </c>
      <c r="AC185" s="58">
        <f t="shared" si="25"/>
        <v>0</v>
      </c>
      <c r="AD185" s="135">
        <f t="shared" si="26"/>
        <v>0</v>
      </c>
      <c r="AE185" s="63">
        <f t="shared" si="27"/>
        <v>0</v>
      </c>
      <c r="AF185" s="64" t="str">
        <f t="shared" si="28"/>
        <v>***</v>
      </c>
      <c r="AG185" s="65" t="str">
        <f t="shared" si="29"/>
        <v>NA</v>
      </c>
      <c r="AH185" s="28">
        <f>'Enter Marks'!BA185</f>
        <v>0</v>
      </c>
      <c r="AI185" s="28" t="str">
        <f t="shared" si="30"/>
        <v>D</v>
      </c>
      <c r="AJ185" s="28">
        <f>'Enter Marks'!BC185</f>
        <v>0</v>
      </c>
      <c r="AK185" s="28">
        <f>'Enter Marks'!BD185</f>
        <v>0</v>
      </c>
    </row>
    <row r="186" spans="1:37" ht="15.75">
      <c r="A186" s="59">
        <f>Table4[[#This Row],[1]]</f>
        <v>182</v>
      </c>
      <c r="B186" s="59">
        <f>Table4[[#This Row],[OBC]]</f>
        <v>0</v>
      </c>
      <c r="C186" s="59">
        <f>Table4[[#This Row],[Boy]]</f>
        <v>0</v>
      </c>
      <c r="D186" s="59">
        <f>Table4[[#This Row],[901]]</f>
        <v>0</v>
      </c>
      <c r="E186" s="59">
        <f>Table4[[#This Row],[532]]</f>
        <v>0</v>
      </c>
      <c r="F186" s="59">
        <f>Table4[[#This Row],[13-05-2005]]</f>
        <v>0</v>
      </c>
      <c r="G186" s="59">
        <f>Table4[[#This Row],[AMARCHAND]]</f>
        <v>0</v>
      </c>
      <c r="H186" s="59">
        <f>Table4[[#This Row],[KISHANA RAM KUMAWAT]]</f>
        <v>0</v>
      </c>
      <c r="I186" s="60">
        <f>Table4[[#This Row],[RADHA DEVI]]</f>
        <v>0</v>
      </c>
      <c r="J186" s="61">
        <f>Table4[[#This Row],[Column6]]</f>
        <v>0</v>
      </c>
      <c r="K186" s="59">
        <f>Table4[[#This Row],[Column7]]</f>
        <v>0</v>
      </c>
      <c r="L186" s="59">
        <f>Table4[[#This Row],[Column8]]</f>
        <v>0</v>
      </c>
      <c r="M186" s="58">
        <f t="shared" si="21"/>
        <v>0</v>
      </c>
      <c r="N186" s="61">
        <f>Table4[[#This Row],[Column9]]</f>
        <v>0</v>
      </c>
      <c r="O186" s="62">
        <f>Table4[[#This Row],[Column10]]</f>
        <v>0</v>
      </c>
      <c r="P186" s="62">
        <f>Table4[[#This Row],[Column11]]</f>
        <v>0</v>
      </c>
      <c r="Q186" s="58">
        <f t="shared" si="22"/>
        <v>0</v>
      </c>
      <c r="R186" s="61">
        <f>'Enter Marks'!AD186</f>
        <v>0</v>
      </c>
      <c r="S186" s="62">
        <f>'Enter Marks'!AF186</f>
        <v>0</v>
      </c>
      <c r="T186" s="62">
        <f>'Enter Marks'!AG186</f>
        <v>0</v>
      </c>
      <c r="U186" s="58">
        <f t="shared" si="23"/>
        <v>0</v>
      </c>
      <c r="V186" s="59">
        <f>'Enter Marks'!AM186</f>
        <v>0</v>
      </c>
      <c r="W186" s="59">
        <f>'Enter Marks'!AO186</f>
        <v>0</v>
      </c>
      <c r="X186" s="59">
        <f>'Enter Marks'!AP186</f>
        <v>0</v>
      </c>
      <c r="Y186" s="58">
        <f t="shared" si="24"/>
        <v>0</v>
      </c>
      <c r="Z186" s="59">
        <f>'Enter Marks'!AV186</f>
        <v>0</v>
      </c>
      <c r="AA186" s="59">
        <f>'Enter Marks'!AX186</f>
        <v>0</v>
      </c>
      <c r="AB186" s="59">
        <f>'Enter Marks'!AY186</f>
        <v>0</v>
      </c>
      <c r="AC186" s="58">
        <f t="shared" si="25"/>
        <v>0</v>
      </c>
      <c r="AD186" s="135">
        <f t="shared" si="26"/>
        <v>0</v>
      </c>
      <c r="AE186" s="63">
        <f t="shared" si="27"/>
        <v>0</v>
      </c>
      <c r="AF186" s="64" t="str">
        <f t="shared" si="28"/>
        <v>***</v>
      </c>
      <c r="AG186" s="65" t="str">
        <f t="shared" si="29"/>
        <v>NA</v>
      </c>
      <c r="AH186" s="28">
        <f>'Enter Marks'!BA186</f>
        <v>0</v>
      </c>
      <c r="AI186" s="28" t="str">
        <f t="shared" si="30"/>
        <v>D</v>
      </c>
      <c r="AJ186" s="28">
        <f>'Enter Marks'!BC186</f>
        <v>0</v>
      </c>
      <c r="AK186" s="28">
        <f>'Enter Marks'!BD186</f>
        <v>0</v>
      </c>
    </row>
    <row r="187" spans="1:37" ht="15.75">
      <c r="A187" s="59">
        <f>Table4[[#This Row],[1]]</f>
        <v>183</v>
      </c>
      <c r="B187" s="59">
        <f>Table4[[#This Row],[OBC]]</f>
        <v>0</v>
      </c>
      <c r="C187" s="59">
        <f>Table4[[#This Row],[Boy]]</f>
        <v>0</v>
      </c>
      <c r="D187" s="59">
        <f>Table4[[#This Row],[901]]</f>
        <v>0</v>
      </c>
      <c r="E187" s="59">
        <f>Table4[[#This Row],[532]]</f>
        <v>0</v>
      </c>
      <c r="F187" s="59">
        <f>Table4[[#This Row],[13-05-2005]]</f>
        <v>0</v>
      </c>
      <c r="G187" s="59">
        <f>Table4[[#This Row],[AMARCHAND]]</f>
        <v>0</v>
      </c>
      <c r="H187" s="59">
        <f>Table4[[#This Row],[KISHANA RAM KUMAWAT]]</f>
        <v>0</v>
      </c>
      <c r="I187" s="60">
        <f>Table4[[#This Row],[RADHA DEVI]]</f>
        <v>0</v>
      </c>
      <c r="J187" s="61">
        <f>Table4[[#This Row],[Column6]]</f>
        <v>0</v>
      </c>
      <c r="K187" s="59">
        <f>Table4[[#This Row],[Column7]]</f>
        <v>0</v>
      </c>
      <c r="L187" s="59">
        <f>Table4[[#This Row],[Column8]]</f>
        <v>0</v>
      </c>
      <c r="M187" s="58">
        <f t="shared" si="21"/>
        <v>0</v>
      </c>
      <c r="N187" s="61">
        <f>Table4[[#This Row],[Column9]]</f>
        <v>0</v>
      </c>
      <c r="O187" s="62">
        <f>Table4[[#This Row],[Column10]]</f>
        <v>0</v>
      </c>
      <c r="P187" s="62">
        <f>Table4[[#This Row],[Column11]]</f>
        <v>0</v>
      </c>
      <c r="Q187" s="58">
        <f t="shared" si="22"/>
        <v>0</v>
      </c>
      <c r="R187" s="61">
        <f>'Enter Marks'!AD187</f>
        <v>0</v>
      </c>
      <c r="S187" s="62">
        <f>'Enter Marks'!AF187</f>
        <v>0</v>
      </c>
      <c r="T187" s="62">
        <f>'Enter Marks'!AG187</f>
        <v>0</v>
      </c>
      <c r="U187" s="58">
        <f t="shared" si="23"/>
        <v>0</v>
      </c>
      <c r="V187" s="59">
        <f>'Enter Marks'!AM187</f>
        <v>0</v>
      </c>
      <c r="W187" s="59">
        <f>'Enter Marks'!AO187</f>
        <v>0</v>
      </c>
      <c r="X187" s="59">
        <f>'Enter Marks'!AP187</f>
        <v>0</v>
      </c>
      <c r="Y187" s="58">
        <f t="shared" si="24"/>
        <v>0</v>
      </c>
      <c r="Z187" s="59">
        <f>'Enter Marks'!AV187</f>
        <v>0</v>
      </c>
      <c r="AA187" s="59">
        <f>'Enter Marks'!AX187</f>
        <v>0</v>
      </c>
      <c r="AB187" s="59">
        <f>'Enter Marks'!AY187</f>
        <v>0</v>
      </c>
      <c r="AC187" s="58">
        <f t="shared" si="25"/>
        <v>0</v>
      </c>
      <c r="AD187" s="135">
        <f t="shared" si="26"/>
        <v>0</v>
      </c>
      <c r="AE187" s="63">
        <f t="shared" si="27"/>
        <v>0</v>
      </c>
      <c r="AF187" s="64" t="str">
        <f t="shared" si="28"/>
        <v>***</v>
      </c>
      <c r="AG187" s="65" t="str">
        <f t="shared" si="29"/>
        <v>NA</v>
      </c>
      <c r="AH187" s="28">
        <f>'Enter Marks'!BA187</f>
        <v>0</v>
      </c>
      <c r="AI187" s="28" t="str">
        <f t="shared" si="30"/>
        <v>D</v>
      </c>
      <c r="AJ187" s="28">
        <f>'Enter Marks'!BC187</f>
        <v>0</v>
      </c>
      <c r="AK187" s="28">
        <f>'Enter Marks'!BD187</f>
        <v>0</v>
      </c>
    </row>
    <row r="188" spans="1:37" ht="15.75">
      <c r="A188" s="59">
        <f>Table4[[#This Row],[1]]</f>
        <v>184</v>
      </c>
      <c r="B188" s="59">
        <f>Table4[[#This Row],[OBC]]</f>
        <v>0</v>
      </c>
      <c r="C188" s="59">
        <f>Table4[[#This Row],[Boy]]</f>
        <v>0</v>
      </c>
      <c r="D188" s="59">
        <f>Table4[[#This Row],[901]]</f>
        <v>0</v>
      </c>
      <c r="E188" s="59">
        <f>Table4[[#This Row],[532]]</f>
        <v>0</v>
      </c>
      <c r="F188" s="59">
        <f>Table4[[#This Row],[13-05-2005]]</f>
        <v>0</v>
      </c>
      <c r="G188" s="59">
        <f>Table4[[#This Row],[AMARCHAND]]</f>
        <v>0</v>
      </c>
      <c r="H188" s="59">
        <f>Table4[[#This Row],[KISHANA RAM KUMAWAT]]</f>
        <v>0</v>
      </c>
      <c r="I188" s="60">
        <f>Table4[[#This Row],[RADHA DEVI]]</f>
        <v>0</v>
      </c>
      <c r="J188" s="61">
        <f>Table4[[#This Row],[Column6]]</f>
        <v>0</v>
      </c>
      <c r="K188" s="59">
        <f>Table4[[#This Row],[Column7]]</f>
        <v>0</v>
      </c>
      <c r="L188" s="59">
        <f>Table4[[#This Row],[Column8]]</f>
        <v>0</v>
      </c>
      <c r="M188" s="58">
        <f t="shared" si="21"/>
        <v>0</v>
      </c>
      <c r="N188" s="61">
        <f>Table4[[#This Row],[Column9]]</f>
        <v>0</v>
      </c>
      <c r="O188" s="62">
        <f>Table4[[#This Row],[Column10]]</f>
        <v>0</v>
      </c>
      <c r="P188" s="62">
        <f>Table4[[#This Row],[Column11]]</f>
        <v>0</v>
      </c>
      <c r="Q188" s="58">
        <f t="shared" si="22"/>
        <v>0</v>
      </c>
      <c r="R188" s="61">
        <f>'Enter Marks'!AD188</f>
        <v>0</v>
      </c>
      <c r="S188" s="62">
        <f>'Enter Marks'!AF188</f>
        <v>0</v>
      </c>
      <c r="T188" s="62">
        <f>'Enter Marks'!AG188</f>
        <v>0</v>
      </c>
      <c r="U188" s="58">
        <f t="shared" si="23"/>
        <v>0</v>
      </c>
      <c r="V188" s="59">
        <f>'Enter Marks'!AM188</f>
        <v>0</v>
      </c>
      <c r="W188" s="59">
        <f>'Enter Marks'!AO188</f>
        <v>0</v>
      </c>
      <c r="X188" s="59">
        <f>'Enter Marks'!AP188</f>
        <v>0</v>
      </c>
      <c r="Y188" s="58">
        <f t="shared" si="24"/>
        <v>0</v>
      </c>
      <c r="Z188" s="59">
        <f>'Enter Marks'!AV188</f>
        <v>0</v>
      </c>
      <c r="AA188" s="59">
        <f>'Enter Marks'!AX188</f>
        <v>0</v>
      </c>
      <c r="AB188" s="59">
        <f>'Enter Marks'!AY188</f>
        <v>0</v>
      </c>
      <c r="AC188" s="58">
        <f t="shared" si="25"/>
        <v>0</v>
      </c>
      <c r="AD188" s="135">
        <f t="shared" si="26"/>
        <v>0</v>
      </c>
      <c r="AE188" s="63">
        <f t="shared" si="27"/>
        <v>0</v>
      </c>
      <c r="AF188" s="64" t="str">
        <f t="shared" si="28"/>
        <v>***</v>
      </c>
      <c r="AG188" s="65" t="str">
        <f t="shared" si="29"/>
        <v>NA</v>
      </c>
      <c r="AH188" s="28">
        <f>'Enter Marks'!BA188</f>
        <v>0</v>
      </c>
      <c r="AI188" s="28" t="str">
        <f t="shared" si="30"/>
        <v>D</v>
      </c>
      <c r="AJ188" s="28">
        <f>'Enter Marks'!BC188</f>
        <v>0</v>
      </c>
      <c r="AK188" s="28">
        <f>'Enter Marks'!BD188</f>
        <v>0</v>
      </c>
    </row>
    <row r="189" spans="1:37" ht="15.75">
      <c r="A189" s="59">
        <f>Table4[[#This Row],[1]]</f>
        <v>185</v>
      </c>
      <c r="B189" s="59">
        <f>Table4[[#This Row],[OBC]]</f>
        <v>0</v>
      </c>
      <c r="C189" s="59">
        <f>Table4[[#This Row],[Boy]]</f>
        <v>0</v>
      </c>
      <c r="D189" s="59">
        <f>Table4[[#This Row],[901]]</f>
        <v>0</v>
      </c>
      <c r="E189" s="59">
        <f>Table4[[#This Row],[532]]</f>
        <v>0</v>
      </c>
      <c r="F189" s="59">
        <f>Table4[[#This Row],[13-05-2005]]</f>
        <v>0</v>
      </c>
      <c r="G189" s="59">
        <f>Table4[[#This Row],[AMARCHAND]]</f>
        <v>0</v>
      </c>
      <c r="H189" s="59">
        <f>Table4[[#This Row],[KISHANA RAM KUMAWAT]]</f>
        <v>0</v>
      </c>
      <c r="I189" s="60">
        <f>Table4[[#This Row],[RADHA DEVI]]</f>
        <v>0</v>
      </c>
      <c r="J189" s="61">
        <f>Table4[[#This Row],[Column6]]</f>
        <v>0</v>
      </c>
      <c r="K189" s="59">
        <f>Table4[[#This Row],[Column7]]</f>
        <v>0</v>
      </c>
      <c r="L189" s="59">
        <f>Table4[[#This Row],[Column8]]</f>
        <v>0</v>
      </c>
      <c r="M189" s="58">
        <f t="shared" si="21"/>
        <v>0</v>
      </c>
      <c r="N189" s="61">
        <f>Table4[[#This Row],[Column9]]</f>
        <v>0</v>
      </c>
      <c r="O189" s="62">
        <f>Table4[[#This Row],[Column10]]</f>
        <v>0</v>
      </c>
      <c r="P189" s="62">
        <f>Table4[[#This Row],[Column11]]</f>
        <v>0</v>
      </c>
      <c r="Q189" s="58">
        <f t="shared" si="22"/>
        <v>0</v>
      </c>
      <c r="R189" s="61">
        <f>'Enter Marks'!AD189</f>
        <v>0</v>
      </c>
      <c r="S189" s="62">
        <f>'Enter Marks'!AF189</f>
        <v>0</v>
      </c>
      <c r="T189" s="62">
        <f>'Enter Marks'!AG189</f>
        <v>0</v>
      </c>
      <c r="U189" s="58">
        <f t="shared" si="23"/>
        <v>0</v>
      </c>
      <c r="V189" s="59">
        <f>'Enter Marks'!AM189</f>
        <v>0</v>
      </c>
      <c r="W189" s="59">
        <f>'Enter Marks'!AO189</f>
        <v>0</v>
      </c>
      <c r="X189" s="59">
        <f>'Enter Marks'!AP189</f>
        <v>0</v>
      </c>
      <c r="Y189" s="58">
        <f t="shared" si="24"/>
        <v>0</v>
      </c>
      <c r="Z189" s="59">
        <f>'Enter Marks'!AV189</f>
        <v>0</v>
      </c>
      <c r="AA189" s="59">
        <f>'Enter Marks'!AX189</f>
        <v>0</v>
      </c>
      <c r="AB189" s="59">
        <f>'Enter Marks'!AY189</f>
        <v>0</v>
      </c>
      <c r="AC189" s="58">
        <f t="shared" si="25"/>
        <v>0</v>
      </c>
      <c r="AD189" s="135">
        <f t="shared" si="26"/>
        <v>0</v>
      </c>
      <c r="AE189" s="63">
        <f t="shared" si="27"/>
        <v>0</v>
      </c>
      <c r="AF189" s="64" t="str">
        <f t="shared" si="28"/>
        <v>***</v>
      </c>
      <c r="AG189" s="65" t="str">
        <f t="shared" si="29"/>
        <v>NA</v>
      </c>
      <c r="AH189" s="28">
        <f>'Enter Marks'!BA189</f>
        <v>0</v>
      </c>
      <c r="AI189" s="28" t="str">
        <f t="shared" si="30"/>
        <v>D</v>
      </c>
      <c r="AJ189" s="28">
        <f>'Enter Marks'!BC189</f>
        <v>0</v>
      </c>
      <c r="AK189" s="28">
        <f>'Enter Marks'!BD189</f>
        <v>0</v>
      </c>
    </row>
    <row r="190" spans="1:37" ht="15.75">
      <c r="A190" s="59">
        <f>Table4[[#This Row],[1]]</f>
        <v>186</v>
      </c>
      <c r="B190" s="59">
        <f>Table4[[#This Row],[OBC]]</f>
        <v>0</v>
      </c>
      <c r="C190" s="59">
        <f>Table4[[#This Row],[Boy]]</f>
        <v>0</v>
      </c>
      <c r="D190" s="59">
        <f>Table4[[#This Row],[901]]</f>
        <v>0</v>
      </c>
      <c r="E190" s="59">
        <f>Table4[[#This Row],[532]]</f>
        <v>0</v>
      </c>
      <c r="F190" s="59">
        <f>Table4[[#This Row],[13-05-2005]]</f>
        <v>0</v>
      </c>
      <c r="G190" s="59">
        <f>Table4[[#This Row],[AMARCHAND]]</f>
        <v>0</v>
      </c>
      <c r="H190" s="59">
        <f>Table4[[#This Row],[KISHANA RAM KUMAWAT]]</f>
        <v>0</v>
      </c>
      <c r="I190" s="60">
        <f>Table4[[#This Row],[RADHA DEVI]]</f>
        <v>0</v>
      </c>
      <c r="J190" s="61">
        <f>Table4[[#This Row],[Column6]]</f>
        <v>0</v>
      </c>
      <c r="K190" s="59">
        <f>Table4[[#This Row],[Column7]]</f>
        <v>0</v>
      </c>
      <c r="L190" s="59">
        <f>Table4[[#This Row],[Column8]]</f>
        <v>0</v>
      </c>
      <c r="M190" s="58">
        <f t="shared" si="21"/>
        <v>0</v>
      </c>
      <c r="N190" s="61">
        <f>Table4[[#This Row],[Column9]]</f>
        <v>0</v>
      </c>
      <c r="O190" s="62">
        <f>Table4[[#This Row],[Column10]]</f>
        <v>0</v>
      </c>
      <c r="P190" s="62">
        <f>Table4[[#This Row],[Column11]]</f>
        <v>0</v>
      </c>
      <c r="Q190" s="58">
        <f t="shared" si="22"/>
        <v>0</v>
      </c>
      <c r="R190" s="61">
        <f>'Enter Marks'!AD190</f>
        <v>0</v>
      </c>
      <c r="S190" s="62">
        <f>'Enter Marks'!AF190</f>
        <v>0</v>
      </c>
      <c r="T190" s="62">
        <f>'Enter Marks'!AG190</f>
        <v>0</v>
      </c>
      <c r="U190" s="58">
        <f t="shared" si="23"/>
        <v>0</v>
      </c>
      <c r="V190" s="59">
        <f>'Enter Marks'!AM190</f>
        <v>0</v>
      </c>
      <c r="W190" s="59">
        <f>'Enter Marks'!AO190</f>
        <v>0</v>
      </c>
      <c r="X190" s="59">
        <f>'Enter Marks'!AP190</f>
        <v>0</v>
      </c>
      <c r="Y190" s="58">
        <f t="shared" si="24"/>
        <v>0</v>
      </c>
      <c r="Z190" s="59">
        <f>'Enter Marks'!AV190</f>
        <v>0</v>
      </c>
      <c r="AA190" s="59">
        <f>'Enter Marks'!AX190</f>
        <v>0</v>
      </c>
      <c r="AB190" s="59">
        <f>'Enter Marks'!AY190</f>
        <v>0</v>
      </c>
      <c r="AC190" s="58">
        <f t="shared" si="25"/>
        <v>0</v>
      </c>
      <c r="AD190" s="135">
        <f t="shared" si="26"/>
        <v>0</v>
      </c>
      <c r="AE190" s="63">
        <f t="shared" si="27"/>
        <v>0</v>
      </c>
      <c r="AF190" s="64" t="str">
        <f t="shared" si="28"/>
        <v>***</v>
      </c>
      <c r="AG190" s="65" t="str">
        <f t="shared" si="29"/>
        <v>NA</v>
      </c>
      <c r="AH190" s="28">
        <f>'Enter Marks'!BA190</f>
        <v>0</v>
      </c>
      <c r="AI190" s="28" t="str">
        <f t="shared" si="30"/>
        <v>D</v>
      </c>
      <c r="AJ190" s="28">
        <f>'Enter Marks'!BC190</f>
        <v>0</v>
      </c>
      <c r="AK190" s="28">
        <f>'Enter Marks'!BD190</f>
        <v>0</v>
      </c>
    </row>
    <row r="191" spans="1:37" ht="15.75">
      <c r="A191" s="59">
        <f>Table4[[#This Row],[1]]</f>
        <v>187</v>
      </c>
      <c r="B191" s="59">
        <f>Table4[[#This Row],[OBC]]</f>
        <v>0</v>
      </c>
      <c r="C191" s="59">
        <f>Table4[[#This Row],[Boy]]</f>
        <v>0</v>
      </c>
      <c r="D191" s="59">
        <f>Table4[[#This Row],[901]]</f>
        <v>0</v>
      </c>
      <c r="E191" s="59">
        <f>Table4[[#This Row],[532]]</f>
        <v>0</v>
      </c>
      <c r="F191" s="59">
        <f>Table4[[#This Row],[13-05-2005]]</f>
        <v>0</v>
      </c>
      <c r="G191" s="59">
        <f>Table4[[#This Row],[AMARCHAND]]</f>
        <v>0</v>
      </c>
      <c r="H191" s="59">
        <f>Table4[[#This Row],[KISHANA RAM KUMAWAT]]</f>
        <v>0</v>
      </c>
      <c r="I191" s="60">
        <f>Table4[[#This Row],[RADHA DEVI]]</f>
        <v>0</v>
      </c>
      <c r="J191" s="61">
        <f>Table4[[#This Row],[Column6]]</f>
        <v>0</v>
      </c>
      <c r="K191" s="59">
        <f>Table4[[#This Row],[Column7]]</f>
        <v>0</v>
      </c>
      <c r="L191" s="59">
        <f>Table4[[#This Row],[Column8]]</f>
        <v>0</v>
      </c>
      <c r="M191" s="58">
        <f t="shared" si="21"/>
        <v>0</v>
      </c>
      <c r="N191" s="61">
        <f>Table4[[#This Row],[Column9]]</f>
        <v>0</v>
      </c>
      <c r="O191" s="62">
        <f>Table4[[#This Row],[Column10]]</f>
        <v>0</v>
      </c>
      <c r="P191" s="62">
        <f>Table4[[#This Row],[Column11]]</f>
        <v>0</v>
      </c>
      <c r="Q191" s="58">
        <f t="shared" si="22"/>
        <v>0</v>
      </c>
      <c r="R191" s="61">
        <f>'Enter Marks'!AD191</f>
        <v>0</v>
      </c>
      <c r="S191" s="62">
        <f>'Enter Marks'!AF191</f>
        <v>0</v>
      </c>
      <c r="T191" s="62">
        <f>'Enter Marks'!AG191</f>
        <v>0</v>
      </c>
      <c r="U191" s="58">
        <f t="shared" si="23"/>
        <v>0</v>
      </c>
      <c r="V191" s="59">
        <f>'Enter Marks'!AM191</f>
        <v>0</v>
      </c>
      <c r="W191" s="59">
        <f>'Enter Marks'!AO191</f>
        <v>0</v>
      </c>
      <c r="X191" s="59">
        <f>'Enter Marks'!AP191</f>
        <v>0</v>
      </c>
      <c r="Y191" s="58">
        <f t="shared" si="24"/>
        <v>0</v>
      </c>
      <c r="Z191" s="59">
        <f>'Enter Marks'!AV191</f>
        <v>0</v>
      </c>
      <c r="AA191" s="59">
        <f>'Enter Marks'!AX191</f>
        <v>0</v>
      </c>
      <c r="AB191" s="59">
        <f>'Enter Marks'!AY191</f>
        <v>0</v>
      </c>
      <c r="AC191" s="58">
        <f t="shared" si="25"/>
        <v>0</v>
      </c>
      <c r="AD191" s="135">
        <f t="shared" si="26"/>
        <v>0</v>
      </c>
      <c r="AE191" s="63">
        <f t="shared" si="27"/>
        <v>0</v>
      </c>
      <c r="AF191" s="64" t="str">
        <f t="shared" si="28"/>
        <v>***</v>
      </c>
      <c r="AG191" s="65" t="str">
        <f t="shared" si="29"/>
        <v>NA</v>
      </c>
      <c r="AH191" s="28">
        <f>'Enter Marks'!BA191</f>
        <v>0</v>
      </c>
      <c r="AI191" s="28" t="str">
        <f t="shared" si="30"/>
        <v>D</v>
      </c>
      <c r="AJ191" s="28">
        <f>'Enter Marks'!BC191</f>
        <v>0</v>
      </c>
      <c r="AK191" s="28">
        <f>'Enter Marks'!BD191</f>
        <v>0</v>
      </c>
    </row>
    <row r="192" spans="1:37" ht="15.75">
      <c r="A192" s="59">
        <f>Table4[[#This Row],[1]]</f>
        <v>188</v>
      </c>
      <c r="B192" s="59">
        <f>Table4[[#This Row],[OBC]]</f>
        <v>0</v>
      </c>
      <c r="C192" s="59">
        <f>Table4[[#This Row],[Boy]]</f>
        <v>0</v>
      </c>
      <c r="D192" s="59">
        <f>Table4[[#This Row],[901]]</f>
        <v>0</v>
      </c>
      <c r="E192" s="59">
        <f>Table4[[#This Row],[532]]</f>
        <v>0</v>
      </c>
      <c r="F192" s="59">
        <f>Table4[[#This Row],[13-05-2005]]</f>
        <v>0</v>
      </c>
      <c r="G192" s="59">
        <f>Table4[[#This Row],[AMARCHAND]]</f>
        <v>0</v>
      </c>
      <c r="H192" s="59">
        <f>Table4[[#This Row],[KISHANA RAM KUMAWAT]]</f>
        <v>0</v>
      </c>
      <c r="I192" s="60">
        <f>Table4[[#This Row],[RADHA DEVI]]</f>
        <v>0</v>
      </c>
      <c r="J192" s="61">
        <f>Table4[[#This Row],[Column6]]</f>
        <v>0</v>
      </c>
      <c r="K192" s="59">
        <f>Table4[[#This Row],[Column7]]</f>
        <v>0</v>
      </c>
      <c r="L192" s="59">
        <f>Table4[[#This Row],[Column8]]</f>
        <v>0</v>
      </c>
      <c r="M192" s="58">
        <f t="shared" si="21"/>
        <v>0</v>
      </c>
      <c r="N192" s="61">
        <f>Table4[[#This Row],[Column9]]</f>
        <v>0</v>
      </c>
      <c r="O192" s="62">
        <f>Table4[[#This Row],[Column10]]</f>
        <v>0</v>
      </c>
      <c r="P192" s="62">
        <f>Table4[[#This Row],[Column11]]</f>
        <v>0</v>
      </c>
      <c r="Q192" s="58">
        <f t="shared" si="22"/>
        <v>0</v>
      </c>
      <c r="R192" s="61">
        <f>'Enter Marks'!AD192</f>
        <v>0</v>
      </c>
      <c r="S192" s="62">
        <f>'Enter Marks'!AF192</f>
        <v>0</v>
      </c>
      <c r="T192" s="62">
        <f>'Enter Marks'!AG192</f>
        <v>0</v>
      </c>
      <c r="U192" s="58">
        <f t="shared" si="23"/>
        <v>0</v>
      </c>
      <c r="V192" s="59">
        <f>'Enter Marks'!AM192</f>
        <v>0</v>
      </c>
      <c r="W192" s="59">
        <f>'Enter Marks'!AO192</f>
        <v>0</v>
      </c>
      <c r="X192" s="59">
        <f>'Enter Marks'!AP192</f>
        <v>0</v>
      </c>
      <c r="Y192" s="58">
        <f t="shared" si="24"/>
        <v>0</v>
      </c>
      <c r="Z192" s="59">
        <f>'Enter Marks'!AV192</f>
        <v>0</v>
      </c>
      <c r="AA192" s="59">
        <f>'Enter Marks'!AX192</f>
        <v>0</v>
      </c>
      <c r="AB192" s="59">
        <f>'Enter Marks'!AY192</f>
        <v>0</v>
      </c>
      <c r="AC192" s="58">
        <f t="shared" si="25"/>
        <v>0</v>
      </c>
      <c r="AD192" s="135">
        <f t="shared" si="26"/>
        <v>0</v>
      </c>
      <c r="AE192" s="63">
        <f t="shared" si="27"/>
        <v>0</v>
      </c>
      <c r="AF192" s="64" t="str">
        <f t="shared" si="28"/>
        <v>***</v>
      </c>
      <c r="AG192" s="65" t="str">
        <f t="shared" si="29"/>
        <v>NA</v>
      </c>
      <c r="AH192" s="28">
        <f>'Enter Marks'!BA192</f>
        <v>0</v>
      </c>
      <c r="AI192" s="28" t="str">
        <f t="shared" si="30"/>
        <v>D</v>
      </c>
      <c r="AJ192" s="28">
        <f>'Enter Marks'!BC192</f>
        <v>0</v>
      </c>
      <c r="AK192" s="28">
        <f>'Enter Marks'!BD192</f>
        <v>0</v>
      </c>
    </row>
    <row r="193" spans="1:37" ht="15.75">
      <c r="A193" s="59">
        <f>Table4[[#This Row],[1]]</f>
        <v>189</v>
      </c>
      <c r="B193" s="59">
        <f>Table4[[#This Row],[OBC]]</f>
        <v>0</v>
      </c>
      <c r="C193" s="59">
        <f>Table4[[#This Row],[Boy]]</f>
        <v>0</v>
      </c>
      <c r="D193" s="59">
        <f>Table4[[#This Row],[901]]</f>
        <v>0</v>
      </c>
      <c r="E193" s="59">
        <f>Table4[[#This Row],[532]]</f>
        <v>0</v>
      </c>
      <c r="F193" s="59">
        <f>Table4[[#This Row],[13-05-2005]]</f>
        <v>0</v>
      </c>
      <c r="G193" s="59">
        <f>Table4[[#This Row],[AMARCHAND]]</f>
        <v>0</v>
      </c>
      <c r="H193" s="59">
        <f>Table4[[#This Row],[KISHANA RAM KUMAWAT]]</f>
        <v>0</v>
      </c>
      <c r="I193" s="60">
        <f>Table4[[#This Row],[RADHA DEVI]]</f>
        <v>0</v>
      </c>
      <c r="J193" s="61">
        <f>Table4[[#This Row],[Column6]]</f>
        <v>0</v>
      </c>
      <c r="K193" s="59">
        <f>Table4[[#This Row],[Column7]]</f>
        <v>0</v>
      </c>
      <c r="L193" s="59">
        <f>Table4[[#This Row],[Column8]]</f>
        <v>0</v>
      </c>
      <c r="M193" s="58">
        <f t="shared" si="21"/>
        <v>0</v>
      </c>
      <c r="N193" s="61">
        <f>Table4[[#This Row],[Column9]]</f>
        <v>0</v>
      </c>
      <c r="O193" s="62">
        <f>Table4[[#This Row],[Column10]]</f>
        <v>0</v>
      </c>
      <c r="P193" s="62">
        <f>Table4[[#This Row],[Column11]]</f>
        <v>0</v>
      </c>
      <c r="Q193" s="58">
        <f t="shared" si="22"/>
        <v>0</v>
      </c>
      <c r="R193" s="61">
        <f>'Enter Marks'!AD193</f>
        <v>0</v>
      </c>
      <c r="S193" s="62">
        <f>'Enter Marks'!AF193</f>
        <v>0</v>
      </c>
      <c r="T193" s="62">
        <f>'Enter Marks'!AG193</f>
        <v>0</v>
      </c>
      <c r="U193" s="58">
        <f t="shared" si="23"/>
        <v>0</v>
      </c>
      <c r="V193" s="59">
        <f>'Enter Marks'!AM193</f>
        <v>0</v>
      </c>
      <c r="W193" s="59">
        <f>'Enter Marks'!AO193</f>
        <v>0</v>
      </c>
      <c r="X193" s="59">
        <f>'Enter Marks'!AP193</f>
        <v>0</v>
      </c>
      <c r="Y193" s="58">
        <f t="shared" si="24"/>
        <v>0</v>
      </c>
      <c r="Z193" s="59">
        <f>'Enter Marks'!AV193</f>
        <v>0</v>
      </c>
      <c r="AA193" s="59">
        <f>'Enter Marks'!AX193</f>
        <v>0</v>
      </c>
      <c r="AB193" s="59">
        <f>'Enter Marks'!AY193</f>
        <v>0</v>
      </c>
      <c r="AC193" s="58">
        <f t="shared" si="25"/>
        <v>0</v>
      </c>
      <c r="AD193" s="135">
        <f t="shared" si="26"/>
        <v>0</v>
      </c>
      <c r="AE193" s="63">
        <f t="shared" si="27"/>
        <v>0</v>
      </c>
      <c r="AF193" s="64" t="str">
        <f t="shared" si="28"/>
        <v>***</v>
      </c>
      <c r="AG193" s="65" t="str">
        <f t="shared" si="29"/>
        <v>NA</v>
      </c>
      <c r="AH193" s="28">
        <f>'Enter Marks'!BA193</f>
        <v>0</v>
      </c>
      <c r="AI193" s="28" t="str">
        <f t="shared" si="30"/>
        <v>D</v>
      </c>
      <c r="AJ193" s="28">
        <f>'Enter Marks'!BC193</f>
        <v>0</v>
      </c>
      <c r="AK193" s="28">
        <f>'Enter Marks'!BD193</f>
        <v>0</v>
      </c>
    </row>
    <row r="194" spans="1:37" ht="15.75">
      <c r="A194" s="59">
        <f>Table4[[#This Row],[1]]</f>
        <v>190</v>
      </c>
      <c r="B194" s="59">
        <f>Table4[[#This Row],[OBC]]</f>
        <v>0</v>
      </c>
      <c r="C194" s="59">
        <f>Table4[[#This Row],[Boy]]</f>
        <v>0</v>
      </c>
      <c r="D194" s="59">
        <f>Table4[[#This Row],[901]]</f>
        <v>0</v>
      </c>
      <c r="E194" s="59">
        <f>Table4[[#This Row],[532]]</f>
        <v>0</v>
      </c>
      <c r="F194" s="59">
        <f>Table4[[#This Row],[13-05-2005]]</f>
        <v>0</v>
      </c>
      <c r="G194" s="59">
        <f>Table4[[#This Row],[AMARCHAND]]</f>
        <v>0</v>
      </c>
      <c r="H194" s="59">
        <f>Table4[[#This Row],[KISHANA RAM KUMAWAT]]</f>
        <v>0</v>
      </c>
      <c r="I194" s="60">
        <f>Table4[[#This Row],[RADHA DEVI]]</f>
        <v>0</v>
      </c>
      <c r="J194" s="61">
        <f>Table4[[#This Row],[Column6]]</f>
        <v>0</v>
      </c>
      <c r="K194" s="59">
        <f>Table4[[#This Row],[Column7]]</f>
        <v>0</v>
      </c>
      <c r="L194" s="59">
        <f>Table4[[#This Row],[Column8]]</f>
        <v>0</v>
      </c>
      <c r="M194" s="58">
        <f t="shared" si="21"/>
        <v>0</v>
      </c>
      <c r="N194" s="61">
        <f>Table4[[#This Row],[Column9]]</f>
        <v>0</v>
      </c>
      <c r="O194" s="62">
        <f>Table4[[#This Row],[Column10]]</f>
        <v>0</v>
      </c>
      <c r="P194" s="62">
        <f>Table4[[#This Row],[Column11]]</f>
        <v>0</v>
      </c>
      <c r="Q194" s="58">
        <f t="shared" si="22"/>
        <v>0</v>
      </c>
      <c r="R194" s="61">
        <f>'Enter Marks'!AD194</f>
        <v>0</v>
      </c>
      <c r="S194" s="62">
        <f>'Enter Marks'!AF194</f>
        <v>0</v>
      </c>
      <c r="T194" s="62">
        <f>'Enter Marks'!AG194</f>
        <v>0</v>
      </c>
      <c r="U194" s="58">
        <f t="shared" si="23"/>
        <v>0</v>
      </c>
      <c r="V194" s="59">
        <f>'Enter Marks'!AM194</f>
        <v>0</v>
      </c>
      <c r="W194" s="59">
        <f>'Enter Marks'!AO194</f>
        <v>0</v>
      </c>
      <c r="X194" s="59">
        <f>'Enter Marks'!AP194</f>
        <v>0</v>
      </c>
      <c r="Y194" s="58">
        <f t="shared" si="24"/>
        <v>0</v>
      </c>
      <c r="Z194" s="59">
        <f>'Enter Marks'!AV194</f>
        <v>0</v>
      </c>
      <c r="AA194" s="59">
        <f>'Enter Marks'!AX194</f>
        <v>0</v>
      </c>
      <c r="AB194" s="59">
        <f>'Enter Marks'!AY194</f>
        <v>0</v>
      </c>
      <c r="AC194" s="58">
        <f t="shared" si="25"/>
        <v>0</v>
      </c>
      <c r="AD194" s="135">
        <f t="shared" si="26"/>
        <v>0</v>
      </c>
      <c r="AE194" s="63">
        <f t="shared" si="27"/>
        <v>0</v>
      </c>
      <c r="AF194" s="64" t="str">
        <f t="shared" si="28"/>
        <v>***</v>
      </c>
      <c r="AG194" s="65" t="str">
        <f t="shared" si="29"/>
        <v>NA</v>
      </c>
      <c r="AH194" s="28">
        <f>'Enter Marks'!BA194</f>
        <v>0</v>
      </c>
      <c r="AI194" s="28" t="str">
        <f t="shared" si="30"/>
        <v>D</v>
      </c>
      <c r="AJ194" s="28">
        <f>'Enter Marks'!BC194</f>
        <v>0</v>
      </c>
      <c r="AK194" s="28">
        <f>'Enter Marks'!BD194</f>
        <v>0</v>
      </c>
    </row>
    <row r="195" spans="1:37" ht="15.75">
      <c r="A195" s="59">
        <f>Table4[[#This Row],[1]]</f>
        <v>191</v>
      </c>
      <c r="B195" s="59">
        <f>Table4[[#This Row],[OBC]]</f>
        <v>0</v>
      </c>
      <c r="C195" s="59">
        <f>Table4[[#This Row],[Boy]]</f>
        <v>0</v>
      </c>
      <c r="D195" s="59">
        <f>Table4[[#This Row],[901]]</f>
        <v>0</v>
      </c>
      <c r="E195" s="59">
        <f>Table4[[#This Row],[532]]</f>
        <v>0</v>
      </c>
      <c r="F195" s="59">
        <f>Table4[[#This Row],[13-05-2005]]</f>
        <v>0</v>
      </c>
      <c r="G195" s="59">
        <f>Table4[[#This Row],[AMARCHAND]]</f>
        <v>0</v>
      </c>
      <c r="H195" s="59">
        <f>Table4[[#This Row],[KISHANA RAM KUMAWAT]]</f>
        <v>0</v>
      </c>
      <c r="I195" s="60">
        <f>Table4[[#This Row],[RADHA DEVI]]</f>
        <v>0</v>
      </c>
      <c r="J195" s="61">
        <f>Table4[[#This Row],[Column6]]</f>
        <v>0</v>
      </c>
      <c r="K195" s="59">
        <f>Table4[[#This Row],[Column7]]</f>
        <v>0</v>
      </c>
      <c r="L195" s="59">
        <f>Table4[[#This Row],[Column8]]</f>
        <v>0</v>
      </c>
      <c r="M195" s="58">
        <f t="shared" si="21"/>
        <v>0</v>
      </c>
      <c r="N195" s="61">
        <f>Table4[[#This Row],[Column9]]</f>
        <v>0</v>
      </c>
      <c r="O195" s="62">
        <f>Table4[[#This Row],[Column10]]</f>
        <v>0</v>
      </c>
      <c r="P195" s="62">
        <f>Table4[[#This Row],[Column11]]</f>
        <v>0</v>
      </c>
      <c r="Q195" s="58">
        <f t="shared" si="22"/>
        <v>0</v>
      </c>
      <c r="R195" s="61">
        <f>'Enter Marks'!AD195</f>
        <v>0</v>
      </c>
      <c r="S195" s="62">
        <f>'Enter Marks'!AF195</f>
        <v>0</v>
      </c>
      <c r="T195" s="62">
        <f>'Enter Marks'!AG195</f>
        <v>0</v>
      </c>
      <c r="U195" s="58">
        <f t="shared" si="23"/>
        <v>0</v>
      </c>
      <c r="V195" s="59">
        <f>'Enter Marks'!AM195</f>
        <v>0</v>
      </c>
      <c r="W195" s="59">
        <f>'Enter Marks'!AO195</f>
        <v>0</v>
      </c>
      <c r="X195" s="59">
        <f>'Enter Marks'!AP195</f>
        <v>0</v>
      </c>
      <c r="Y195" s="58">
        <f t="shared" si="24"/>
        <v>0</v>
      </c>
      <c r="Z195" s="59">
        <f>'Enter Marks'!AV195</f>
        <v>0</v>
      </c>
      <c r="AA195" s="59">
        <f>'Enter Marks'!AX195</f>
        <v>0</v>
      </c>
      <c r="AB195" s="59">
        <f>'Enter Marks'!AY195</f>
        <v>0</v>
      </c>
      <c r="AC195" s="58">
        <f t="shared" si="25"/>
        <v>0</v>
      </c>
      <c r="AD195" s="135">
        <f t="shared" si="26"/>
        <v>0</v>
      </c>
      <c r="AE195" s="63">
        <f t="shared" si="27"/>
        <v>0</v>
      </c>
      <c r="AF195" s="64" t="str">
        <f t="shared" si="28"/>
        <v>***</v>
      </c>
      <c r="AG195" s="65" t="str">
        <f t="shared" si="29"/>
        <v>NA</v>
      </c>
      <c r="AH195" s="28">
        <f>'Enter Marks'!BA195</f>
        <v>0</v>
      </c>
      <c r="AI195" s="28" t="str">
        <f t="shared" si="30"/>
        <v>D</v>
      </c>
      <c r="AJ195" s="28">
        <f>'Enter Marks'!BC195</f>
        <v>0</v>
      </c>
      <c r="AK195" s="28">
        <f>'Enter Marks'!BD195</f>
        <v>0</v>
      </c>
    </row>
    <row r="196" spans="1:37" ht="15.75">
      <c r="A196" s="59">
        <f>Table4[[#This Row],[1]]</f>
        <v>192</v>
      </c>
      <c r="B196" s="59">
        <f>Table4[[#This Row],[OBC]]</f>
        <v>0</v>
      </c>
      <c r="C196" s="59">
        <f>Table4[[#This Row],[Boy]]</f>
        <v>0</v>
      </c>
      <c r="D196" s="59">
        <f>Table4[[#This Row],[901]]</f>
        <v>0</v>
      </c>
      <c r="E196" s="59">
        <f>Table4[[#This Row],[532]]</f>
        <v>0</v>
      </c>
      <c r="F196" s="59">
        <f>Table4[[#This Row],[13-05-2005]]</f>
        <v>0</v>
      </c>
      <c r="G196" s="59">
        <f>Table4[[#This Row],[AMARCHAND]]</f>
        <v>0</v>
      </c>
      <c r="H196" s="59">
        <f>Table4[[#This Row],[KISHANA RAM KUMAWAT]]</f>
        <v>0</v>
      </c>
      <c r="I196" s="60">
        <f>Table4[[#This Row],[RADHA DEVI]]</f>
        <v>0</v>
      </c>
      <c r="J196" s="61">
        <f>Table4[[#This Row],[Column6]]</f>
        <v>0</v>
      </c>
      <c r="K196" s="59">
        <f>Table4[[#This Row],[Column7]]</f>
        <v>0</v>
      </c>
      <c r="L196" s="59">
        <f>Table4[[#This Row],[Column8]]</f>
        <v>0</v>
      </c>
      <c r="M196" s="58">
        <f t="shared" si="21"/>
        <v>0</v>
      </c>
      <c r="N196" s="61">
        <f>Table4[[#This Row],[Column9]]</f>
        <v>0</v>
      </c>
      <c r="O196" s="62">
        <f>Table4[[#This Row],[Column10]]</f>
        <v>0</v>
      </c>
      <c r="P196" s="62">
        <f>Table4[[#This Row],[Column11]]</f>
        <v>0</v>
      </c>
      <c r="Q196" s="58">
        <f t="shared" si="22"/>
        <v>0</v>
      </c>
      <c r="R196" s="61">
        <f>'Enter Marks'!AD196</f>
        <v>0</v>
      </c>
      <c r="S196" s="62">
        <f>'Enter Marks'!AF196</f>
        <v>0</v>
      </c>
      <c r="T196" s="62">
        <f>'Enter Marks'!AG196</f>
        <v>0</v>
      </c>
      <c r="U196" s="58">
        <f t="shared" si="23"/>
        <v>0</v>
      </c>
      <c r="V196" s="59">
        <f>'Enter Marks'!AM196</f>
        <v>0</v>
      </c>
      <c r="W196" s="59">
        <f>'Enter Marks'!AO196</f>
        <v>0</v>
      </c>
      <c r="X196" s="59">
        <f>'Enter Marks'!AP196</f>
        <v>0</v>
      </c>
      <c r="Y196" s="58">
        <f t="shared" si="24"/>
        <v>0</v>
      </c>
      <c r="Z196" s="59">
        <f>'Enter Marks'!AV196</f>
        <v>0</v>
      </c>
      <c r="AA196" s="59">
        <f>'Enter Marks'!AX196</f>
        <v>0</v>
      </c>
      <c r="AB196" s="59">
        <f>'Enter Marks'!AY196</f>
        <v>0</v>
      </c>
      <c r="AC196" s="58">
        <f t="shared" si="25"/>
        <v>0</v>
      </c>
      <c r="AD196" s="135">
        <f t="shared" si="26"/>
        <v>0</v>
      </c>
      <c r="AE196" s="63">
        <f t="shared" si="27"/>
        <v>0</v>
      </c>
      <c r="AF196" s="64" t="str">
        <f t="shared" si="28"/>
        <v>***</v>
      </c>
      <c r="AG196" s="65" t="str">
        <f t="shared" si="29"/>
        <v>NA</v>
      </c>
      <c r="AH196" s="28">
        <f>'Enter Marks'!BA196</f>
        <v>0</v>
      </c>
      <c r="AI196" s="28" t="str">
        <f t="shared" si="30"/>
        <v>D</v>
      </c>
      <c r="AJ196" s="28">
        <f>'Enter Marks'!BC196</f>
        <v>0</v>
      </c>
      <c r="AK196" s="28">
        <f>'Enter Marks'!BD196</f>
        <v>0</v>
      </c>
    </row>
    <row r="197" spans="1:37" ht="15.75">
      <c r="A197" s="59">
        <f>Table4[[#This Row],[1]]</f>
        <v>193</v>
      </c>
      <c r="B197" s="59">
        <f>Table4[[#This Row],[OBC]]</f>
        <v>0</v>
      </c>
      <c r="C197" s="59">
        <f>Table4[[#This Row],[Boy]]</f>
        <v>0</v>
      </c>
      <c r="D197" s="59">
        <f>Table4[[#This Row],[901]]</f>
        <v>0</v>
      </c>
      <c r="E197" s="59">
        <f>Table4[[#This Row],[532]]</f>
        <v>0</v>
      </c>
      <c r="F197" s="59">
        <f>Table4[[#This Row],[13-05-2005]]</f>
        <v>0</v>
      </c>
      <c r="G197" s="59">
        <f>Table4[[#This Row],[AMARCHAND]]</f>
        <v>0</v>
      </c>
      <c r="H197" s="59">
        <f>Table4[[#This Row],[KISHANA RAM KUMAWAT]]</f>
        <v>0</v>
      </c>
      <c r="I197" s="60">
        <f>Table4[[#This Row],[RADHA DEVI]]</f>
        <v>0</v>
      </c>
      <c r="J197" s="61">
        <f>Table4[[#This Row],[Column6]]</f>
        <v>0</v>
      </c>
      <c r="K197" s="59">
        <f>Table4[[#This Row],[Column7]]</f>
        <v>0</v>
      </c>
      <c r="L197" s="59">
        <f>Table4[[#This Row],[Column8]]</f>
        <v>0</v>
      </c>
      <c r="M197" s="58">
        <f t="shared" si="21"/>
        <v>0</v>
      </c>
      <c r="N197" s="61">
        <f>Table4[[#This Row],[Column9]]</f>
        <v>0</v>
      </c>
      <c r="O197" s="62">
        <f>Table4[[#This Row],[Column10]]</f>
        <v>0</v>
      </c>
      <c r="P197" s="62">
        <f>Table4[[#This Row],[Column11]]</f>
        <v>0</v>
      </c>
      <c r="Q197" s="58">
        <f t="shared" si="22"/>
        <v>0</v>
      </c>
      <c r="R197" s="61">
        <f>'Enter Marks'!AD197</f>
        <v>0</v>
      </c>
      <c r="S197" s="62">
        <f>'Enter Marks'!AF197</f>
        <v>0</v>
      </c>
      <c r="T197" s="62">
        <f>'Enter Marks'!AG197</f>
        <v>0</v>
      </c>
      <c r="U197" s="58">
        <f t="shared" si="23"/>
        <v>0</v>
      </c>
      <c r="V197" s="59">
        <f>'Enter Marks'!AM197</f>
        <v>0</v>
      </c>
      <c r="W197" s="59">
        <f>'Enter Marks'!AO197</f>
        <v>0</v>
      </c>
      <c r="X197" s="59">
        <f>'Enter Marks'!AP197</f>
        <v>0</v>
      </c>
      <c r="Y197" s="58">
        <f t="shared" si="24"/>
        <v>0</v>
      </c>
      <c r="Z197" s="59">
        <f>'Enter Marks'!AV197</f>
        <v>0</v>
      </c>
      <c r="AA197" s="59">
        <f>'Enter Marks'!AX197</f>
        <v>0</v>
      </c>
      <c r="AB197" s="59">
        <f>'Enter Marks'!AY197</f>
        <v>0</v>
      </c>
      <c r="AC197" s="58">
        <f t="shared" si="25"/>
        <v>0</v>
      </c>
      <c r="AD197" s="135">
        <f t="shared" si="26"/>
        <v>0</v>
      </c>
      <c r="AE197" s="63">
        <f t="shared" si="27"/>
        <v>0</v>
      </c>
      <c r="AF197" s="64" t="str">
        <f t="shared" si="28"/>
        <v>***</v>
      </c>
      <c r="AG197" s="65" t="str">
        <f t="shared" si="29"/>
        <v>NA</v>
      </c>
      <c r="AH197" s="28">
        <f>'Enter Marks'!BA197</f>
        <v>0</v>
      </c>
      <c r="AI197" s="28" t="str">
        <f t="shared" si="30"/>
        <v>D</v>
      </c>
      <c r="AJ197" s="28">
        <f>'Enter Marks'!BC197</f>
        <v>0</v>
      </c>
      <c r="AK197" s="28">
        <f>'Enter Marks'!BD197</f>
        <v>0</v>
      </c>
    </row>
    <row r="198" spans="1:37" ht="15.75">
      <c r="A198" s="59">
        <f>Table4[[#This Row],[1]]</f>
        <v>194</v>
      </c>
      <c r="B198" s="59">
        <f>Table4[[#This Row],[OBC]]</f>
        <v>0</v>
      </c>
      <c r="C198" s="59">
        <f>Table4[[#This Row],[Boy]]</f>
        <v>0</v>
      </c>
      <c r="D198" s="59">
        <f>Table4[[#This Row],[901]]</f>
        <v>0</v>
      </c>
      <c r="E198" s="59">
        <f>Table4[[#This Row],[532]]</f>
        <v>0</v>
      </c>
      <c r="F198" s="59">
        <f>Table4[[#This Row],[13-05-2005]]</f>
        <v>0</v>
      </c>
      <c r="G198" s="59">
        <f>Table4[[#This Row],[AMARCHAND]]</f>
        <v>0</v>
      </c>
      <c r="H198" s="59">
        <f>Table4[[#This Row],[KISHANA RAM KUMAWAT]]</f>
        <v>0</v>
      </c>
      <c r="I198" s="60">
        <f>Table4[[#This Row],[RADHA DEVI]]</f>
        <v>0</v>
      </c>
      <c r="J198" s="61">
        <f>Table4[[#This Row],[Column6]]</f>
        <v>0</v>
      </c>
      <c r="K198" s="59">
        <f>Table4[[#This Row],[Column7]]</f>
        <v>0</v>
      </c>
      <c r="L198" s="59">
        <f>Table4[[#This Row],[Column8]]</f>
        <v>0</v>
      </c>
      <c r="M198" s="58">
        <f t="shared" ref="M198:M204" si="31">SUM(J198:L198)</f>
        <v>0</v>
      </c>
      <c r="N198" s="61">
        <f>Table4[[#This Row],[Column9]]</f>
        <v>0</v>
      </c>
      <c r="O198" s="62">
        <f>Table4[[#This Row],[Column10]]</f>
        <v>0</v>
      </c>
      <c r="P198" s="62">
        <f>Table4[[#This Row],[Column11]]</f>
        <v>0</v>
      </c>
      <c r="Q198" s="58">
        <f t="shared" ref="Q198:Q204" si="32">SUM(N198:P198)</f>
        <v>0</v>
      </c>
      <c r="R198" s="61">
        <f>'Enter Marks'!AD198</f>
        <v>0</v>
      </c>
      <c r="S198" s="62">
        <f>'Enter Marks'!AF198</f>
        <v>0</v>
      </c>
      <c r="T198" s="62">
        <f>'Enter Marks'!AG198</f>
        <v>0</v>
      </c>
      <c r="U198" s="58">
        <f t="shared" ref="U198:U204" si="33">SUM(R198:T198)</f>
        <v>0</v>
      </c>
      <c r="V198" s="59">
        <f>'Enter Marks'!AM198</f>
        <v>0</v>
      </c>
      <c r="W198" s="59">
        <f>'Enter Marks'!AO198</f>
        <v>0</v>
      </c>
      <c r="X198" s="59">
        <f>'Enter Marks'!AP198</f>
        <v>0</v>
      </c>
      <c r="Y198" s="58">
        <f t="shared" ref="Y198:Y204" si="34">SUM(V198:X198)</f>
        <v>0</v>
      </c>
      <c r="Z198" s="59">
        <f>'Enter Marks'!AV198</f>
        <v>0</v>
      </c>
      <c r="AA198" s="59">
        <f>'Enter Marks'!AX198</f>
        <v>0</v>
      </c>
      <c r="AB198" s="59">
        <f>'Enter Marks'!AY198</f>
        <v>0</v>
      </c>
      <c r="AC198" s="58">
        <f t="shared" ref="AC198:AC204" si="35">SUM(Z198:AB198)</f>
        <v>0</v>
      </c>
      <c r="AD198" s="135">
        <f t="shared" ref="AD198:AD204" si="36">SUM(M198,Q198,U198,Y198,AC198)</f>
        <v>0</v>
      </c>
      <c r="AE198" s="63">
        <f t="shared" ref="AE198:AE204" si="37">AD198/$AD$4</f>
        <v>0</v>
      </c>
      <c r="AF198" s="64" t="str">
        <f t="shared" ref="AF198:AF204" si="38">IF(AD198&gt;=300,"I",IF(AD198&gt;=240,"II",IF(AD198&gt;=180,"III",IF(AD198&gt;0,"Promoted",IF(OR(AD198=0,AD198=""),"***")))))</f>
        <v>***</v>
      </c>
      <c r="AG198" s="65" t="str">
        <f t="shared" ref="AG198:AG204" si="39">IF(AD198=0,"NA",RANK(AD198,GT,0))</f>
        <v>NA</v>
      </c>
      <c r="AH198" s="28">
        <f>'Enter Marks'!BA198</f>
        <v>0</v>
      </c>
      <c r="AI198" s="28" t="str">
        <f t="shared" ref="AI198:AI204" si="40">IF(BA198&gt;=80,"A",IF(BA198&gt;=60,"B",IF(BA198&gt;=50,"C",IF(BA198&gt;=0,"D",IF(OR(BA198=0,BA198=""),"***")))))</f>
        <v>D</v>
      </c>
      <c r="AJ198" s="28">
        <f>'Enter Marks'!BC198</f>
        <v>0</v>
      </c>
      <c r="AK198" s="28">
        <f>'Enter Marks'!BD198</f>
        <v>0</v>
      </c>
    </row>
    <row r="199" spans="1:37" ht="15.75">
      <c r="A199" s="59">
        <f>Table4[[#This Row],[1]]</f>
        <v>195</v>
      </c>
      <c r="B199" s="59">
        <f>Table4[[#This Row],[OBC]]</f>
        <v>0</v>
      </c>
      <c r="C199" s="59">
        <f>Table4[[#This Row],[Boy]]</f>
        <v>0</v>
      </c>
      <c r="D199" s="59">
        <f>Table4[[#This Row],[901]]</f>
        <v>0</v>
      </c>
      <c r="E199" s="59">
        <f>Table4[[#This Row],[532]]</f>
        <v>0</v>
      </c>
      <c r="F199" s="59">
        <f>Table4[[#This Row],[13-05-2005]]</f>
        <v>0</v>
      </c>
      <c r="G199" s="59">
        <f>Table4[[#This Row],[AMARCHAND]]</f>
        <v>0</v>
      </c>
      <c r="H199" s="59">
        <f>Table4[[#This Row],[KISHANA RAM KUMAWAT]]</f>
        <v>0</v>
      </c>
      <c r="I199" s="60">
        <f>Table4[[#This Row],[RADHA DEVI]]</f>
        <v>0</v>
      </c>
      <c r="J199" s="61">
        <f>Table4[[#This Row],[Column6]]</f>
        <v>0</v>
      </c>
      <c r="K199" s="59">
        <f>Table4[[#This Row],[Column7]]</f>
        <v>0</v>
      </c>
      <c r="L199" s="59">
        <f>Table4[[#This Row],[Column8]]</f>
        <v>0</v>
      </c>
      <c r="M199" s="58">
        <f t="shared" si="31"/>
        <v>0</v>
      </c>
      <c r="N199" s="61">
        <f>Table4[[#This Row],[Column9]]</f>
        <v>0</v>
      </c>
      <c r="O199" s="62">
        <f>Table4[[#This Row],[Column10]]</f>
        <v>0</v>
      </c>
      <c r="P199" s="62">
        <f>Table4[[#This Row],[Column11]]</f>
        <v>0</v>
      </c>
      <c r="Q199" s="58">
        <f t="shared" si="32"/>
        <v>0</v>
      </c>
      <c r="R199" s="61">
        <f>'Enter Marks'!AD199</f>
        <v>0</v>
      </c>
      <c r="S199" s="62">
        <f>'Enter Marks'!AF199</f>
        <v>0</v>
      </c>
      <c r="T199" s="62">
        <f>'Enter Marks'!AG199</f>
        <v>0</v>
      </c>
      <c r="U199" s="58">
        <f t="shared" si="33"/>
        <v>0</v>
      </c>
      <c r="V199" s="59">
        <f>'Enter Marks'!AM199</f>
        <v>0</v>
      </c>
      <c r="W199" s="59">
        <f>'Enter Marks'!AO199</f>
        <v>0</v>
      </c>
      <c r="X199" s="59">
        <f>'Enter Marks'!AP199</f>
        <v>0</v>
      </c>
      <c r="Y199" s="58">
        <f t="shared" si="34"/>
        <v>0</v>
      </c>
      <c r="Z199" s="59">
        <f>'Enter Marks'!AV199</f>
        <v>0</v>
      </c>
      <c r="AA199" s="59">
        <f>'Enter Marks'!AX199</f>
        <v>0</v>
      </c>
      <c r="AB199" s="59">
        <f>'Enter Marks'!AY199</f>
        <v>0</v>
      </c>
      <c r="AC199" s="58">
        <f t="shared" si="35"/>
        <v>0</v>
      </c>
      <c r="AD199" s="135">
        <f t="shared" si="36"/>
        <v>0</v>
      </c>
      <c r="AE199" s="63">
        <f t="shared" si="37"/>
        <v>0</v>
      </c>
      <c r="AF199" s="64" t="str">
        <f t="shared" si="38"/>
        <v>***</v>
      </c>
      <c r="AG199" s="65" t="str">
        <f t="shared" si="39"/>
        <v>NA</v>
      </c>
      <c r="AH199" s="28">
        <f>'Enter Marks'!BA199</f>
        <v>0</v>
      </c>
      <c r="AI199" s="28" t="str">
        <f t="shared" si="40"/>
        <v>D</v>
      </c>
      <c r="AJ199" s="28">
        <f>'Enter Marks'!BC199</f>
        <v>0</v>
      </c>
      <c r="AK199" s="28">
        <f>'Enter Marks'!BD199</f>
        <v>0</v>
      </c>
    </row>
    <row r="200" spans="1:37" ht="15.75">
      <c r="A200" s="59">
        <f>Table4[[#This Row],[1]]</f>
        <v>196</v>
      </c>
      <c r="B200" s="59">
        <f>Table4[[#This Row],[OBC]]</f>
        <v>0</v>
      </c>
      <c r="C200" s="59">
        <f>Table4[[#This Row],[Boy]]</f>
        <v>0</v>
      </c>
      <c r="D200" s="59">
        <f>Table4[[#This Row],[901]]</f>
        <v>0</v>
      </c>
      <c r="E200" s="59">
        <f>Table4[[#This Row],[532]]</f>
        <v>0</v>
      </c>
      <c r="F200" s="59">
        <f>Table4[[#This Row],[13-05-2005]]</f>
        <v>0</v>
      </c>
      <c r="G200" s="59">
        <f>Table4[[#This Row],[AMARCHAND]]</f>
        <v>0</v>
      </c>
      <c r="H200" s="59">
        <f>Table4[[#This Row],[KISHANA RAM KUMAWAT]]</f>
        <v>0</v>
      </c>
      <c r="I200" s="60">
        <f>Table4[[#This Row],[RADHA DEVI]]</f>
        <v>0</v>
      </c>
      <c r="J200" s="61">
        <f>Table4[[#This Row],[Column6]]</f>
        <v>0</v>
      </c>
      <c r="K200" s="59">
        <f>Table4[[#This Row],[Column7]]</f>
        <v>0</v>
      </c>
      <c r="L200" s="59">
        <f>Table4[[#This Row],[Column8]]</f>
        <v>0</v>
      </c>
      <c r="M200" s="58">
        <f t="shared" si="31"/>
        <v>0</v>
      </c>
      <c r="N200" s="61">
        <f>Table4[[#This Row],[Column9]]</f>
        <v>0</v>
      </c>
      <c r="O200" s="62">
        <f>Table4[[#This Row],[Column10]]</f>
        <v>0</v>
      </c>
      <c r="P200" s="62">
        <f>Table4[[#This Row],[Column11]]</f>
        <v>0</v>
      </c>
      <c r="Q200" s="58">
        <f t="shared" si="32"/>
        <v>0</v>
      </c>
      <c r="R200" s="61">
        <f>'Enter Marks'!AD200</f>
        <v>0</v>
      </c>
      <c r="S200" s="62">
        <f>'Enter Marks'!AF200</f>
        <v>0</v>
      </c>
      <c r="T200" s="62">
        <f>'Enter Marks'!AG200</f>
        <v>0</v>
      </c>
      <c r="U200" s="58">
        <f t="shared" si="33"/>
        <v>0</v>
      </c>
      <c r="V200" s="59">
        <f>'Enter Marks'!AM200</f>
        <v>0</v>
      </c>
      <c r="W200" s="59">
        <f>'Enter Marks'!AO200</f>
        <v>0</v>
      </c>
      <c r="X200" s="59">
        <f>'Enter Marks'!AP200</f>
        <v>0</v>
      </c>
      <c r="Y200" s="58">
        <f t="shared" si="34"/>
        <v>0</v>
      </c>
      <c r="Z200" s="59">
        <f>'Enter Marks'!AV200</f>
        <v>0</v>
      </c>
      <c r="AA200" s="59">
        <f>'Enter Marks'!AX200</f>
        <v>0</v>
      </c>
      <c r="AB200" s="59">
        <f>'Enter Marks'!AY200</f>
        <v>0</v>
      </c>
      <c r="AC200" s="58">
        <f t="shared" si="35"/>
        <v>0</v>
      </c>
      <c r="AD200" s="135">
        <f t="shared" si="36"/>
        <v>0</v>
      </c>
      <c r="AE200" s="63">
        <f t="shared" si="37"/>
        <v>0</v>
      </c>
      <c r="AF200" s="64" t="str">
        <f t="shared" si="38"/>
        <v>***</v>
      </c>
      <c r="AG200" s="65" t="str">
        <f t="shared" si="39"/>
        <v>NA</v>
      </c>
      <c r="AH200" s="28">
        <f>'Enter Marks'!BA200</f>
        <v>0</v>
      </c>
      <c r="AI200" s="28" t="str">
        <f t="shared" si="40"/>
        <v>D</v>
      </c>
      <c r="AJ200" s="28">
        <f>'Enter Marks'!BC200</f>
        <v>0</v>
      </c>
      <c r="AK200" s="28">
        <f>'Enter Marks'!BD200</f>
        <v>0</v>
      </c>
    </row>
    <row r="201" spans="1:37" ht="15.75">
      <c r="A201" s="59">
        <f>Table4[[#This Row],[1]]</f>
        <v>197</v>
      </c>
      <c r="B201" s="59">
        <f>Table4[[#This Row],[OBC]]</f>
        <v>0</v>
      </c>
      <c r="C201" s="59">
        <f>Table4[[#This Row],[Boy]]</f>
        <v>0</v>
      </c>
      <c r="D201" s="59">
        <f>Table4[[#This Row],[901]]</f>
        <v>0</v>
      </c>
      <c r="E201" s="59">
        <f>Table4[[#This Row],[532]]</f>
        <v>0</v>
      </c>
      <c r="F201" s="59">
        <f>Table4[[#This Row],[13-05-2005]]</f>
        <v>0</v>
      </c>
      <c r="G201" s="59">
        <f>Table4[[#This Row],[AMARCHAND]]</f>
        <v>0</v>
      </c>
      <c r="H201" s="59">
        <f>Table4[[#This Row],[KISHANA RAM KUMAWAT]]</f>
        <v>0</v>
      </c>
      <c r="I201" s="60">
        <f>Table4[[#This Row],[RADHA DEVI]]</f>
        <v>0</v>
      </c>
      <c r="J201" s="61">
        <f>Table4[[#This Row],[Column6]]</f>
        <v>0</v>
      </c>
      <c r="K201" s="59">
        <f>Table4[[#This Row],[Column7]]</f>
        <v>0</v>
      </c>
      <c r="L201" s="59">
        <f>Table4[[#This Row],[Column8]]</f>
        <v>0</v>
      </c>
      <c r="M201" s="58">
        <f t="shared" si="31"/>
        <v>0</v>
      </c>
      <c r="N201" s="61">
        <f>Table4[[#This Row],[Column9]]</f>
        <v>0</v>
      </c>
      <c r="O201" s="62">
        <f>Table4[[#This Row],[Column10]]</f>
        <v>0</v>
      </c>
      <c r="P201" s="62">
        <f>Table4[[#This Row],[Column11]]</f>
        <v>0</v>
      </c>
      <c r="Q201" s="58">
        <f t="shared" si="32"/>
        <v>0</v>
      </c>
      <c r="R201" s="61">
        <f>'Enter Marks'!AD201</f>
        <v>0</v>
      </c>
      <c r="S201" s="62">
        <f>'Enter Marks'!AF201</f>
        <v>0</v>
      </c>
      <c r="T201" s="62">
        <f>'Enter Marks'!AG201</f>
        <v>0</v>
      </c>
      <c r="U201" s="58">
        <f t="shared" si="33"/>
        <v>0</v>
      </c>
      <c r="V201" s="59">
        <f>'Enter Marks'!AM201</f>
        <v>0</v>
      </c>
      <c r="W201" s="59">
        <f>'Enter Marks'!AO201</f>
        <v>0</v>
      </c>
      <c r="X201" s="59">
        <f>'Enter Marks'!AP201</f>
        <v>0</v>
      </c>
      <c r="Y201" s="58">
        <f t="shared" si="34"/>
        <v>0</v>
      </c>
      <c r="Z201" s="59">
        <f>'Enter Marks'!AV201</f>
        <v>0</v>
      </c>
      <c r="AA201" s="59">
        <f>'Enter Marks'!AX201</f>
        <v>0</v>
      </c>
      <c r="AB201" s="59">
        <f>'Enter Marks'!AY201</f>
        <v>0</v>
      </c>
      <c r="AC201" s="58">
        <f t="shared" si="35"/>
        <v>0</v>
      </c>
      <c r="AD201" s="135">
        <f t="shared" si="36"/>
        <v>0</v>
      </c>
      <c r="AE201" s="63">
        <f t="shared" si="37"/>
        <v>0</v>
      </c>
      <c r="AF201" s="64" t="str">
        <f t="shared" si="38"/>
        <v>***</v>
      </c>
      <c r="AG201" s="65" t="str">
        <f t="shared" si="39"/>
        <v>NA</v>
      </c>
      <c r="AH201" s="28">
        <f>'Enter Marks'!BA201</f>
        <v>0</v>
      </c>
      <c r="AI201" s="28" t="str">
        <f t="shared" si="40"/>
        <v>D</v>
      </c>
      <c r="AJ201" s="28">
        <f>'Enter Marks'!BC201</f>
        <v>0</v>
      </c>
      <c r="AK201" s="28">
        <f>'Enter Marks'!BD201</f>
        <v>0</v>
      </c>
    </row>
    <row r="202" spans="1:37" ht="15.75">
      <c r="A202" s="59">
        <f>Table4[[#This Row],[1]]</f>
        <v>198</v>
      </c>
      <c r="B202" s="59">
        <f>Table4[[#This Row],[OBC]]</f>
        <v>0</v>
      </c>
      <c r="C202" s="59">
        <f>Table4[[#This Row],[Boy]]</f>
        <v>0</v>
      </c>
      <c r="D202" s="59">
        <f>Table4[[#This Row],[901]]</f>
        <v>0</v>
      </c>
      <c r="E202" s="59">
        <f>Table4[[#This Row],[532]]</f>
        <v>0</v>
      </c>
      <c r="F202" s="59">
        <f>Table4[[#This Row],[13-05-2005]]</f>
        <v>0</v>
      </c>
      <c r="G202" s="59">
        <f>Table4[[#This Row],[AMARCHAND]]</f>
        <v>0</v>
      </c>
      <c r="H202" s="59">
        <f>Table4[[#This Row],[KISHANA RAM KUMAWAT]]</f>
        <v>0</v>
      </c>
      <c r="I202" s="60">
        <f>Table4[[#This Row],[RADHA DEVI]]</f>
        <v>0</v>
      </c>
      <c r="J202" s="61">
        <f>Table4[[#This Row],[Column6]]</f>
        <v>0</v>
      </c>
      <c r="K202" s="59">
        <f>Table4[[#This Row],[Column7]]</f>
        <v>0</v>
      </c>
      <c r="L202" s="59">
        <f>Table4[[#This Row],[Column8]]</f>
        <v>0</v>
      </c>
      <c r="M202" s="58">
        <f t="shared" si="31"/>
        <v>0</v>
      </c>
      <c r="N202" s="61">
        <f>Table4[[#This Row],[Column9]]</f>
        <v>0</v>
      </c>
      <c r="O202" s="62">
        <f>Table4[[#This Row],[Column10]]</f>
        <v>0</v>
      </c>
      <c r="P202" s="62">
        <f>Table4[[#This Row],[Column11]]</f>
        <v>0</v>
      </c>
      <c r="Q202" s="58">
        <f t="shared" si="32"/>
        <v>0</v>
      </c>
      <c r="R202" s="61">
        <f>'Enter Marks'!AD202</f>
        <v>0</v>
      </c>
      <c r="S202" s="62">
        <f>'Enter Marks'!AF202</f>
        <v>0</v>
      </c>
      <c r="T202" s="62">
        <f>'Enter Marks'!AG202</f>
        <v>0</v>
      </c>
      <c r="U202" s="58">
        <f t="shared" si="33"/>
        <v>0</v>
      </c>
      <c r="V202" s="59">
        <f>'Enter Marks'!AM202</f>
        <v>0</v>
      </c>
      <c r="W202" s="59">
        <f>'Enter Marks'!AO202</f>
        <v>0</v>
      </c>
      <c r="X202" s="59">
        <f>'Enter Marks'!AP202</f>
        <v>0</v>
      </c>
      <c r="Y202" s="58">
        <f t="shared" si="34"/>
        <v>0</v>
      </c>
      <c r="Z202" s="59">
        <f>'Enter Marks'!AV202</f>
        <v>0</v>
      </c>
      <c r="AA202" s="59">
        <f>'Enter Marks'!AX202</f>
        <v>0</v>
      </c>
      <c r="AB202" s="59">
        <f>'Enter Marks'!AY202</f>
        <v>0</v>
      </c>
      <c r="AC202" s="58">
        <f t="shared" si="35"/>
        <v>0</v>
      </c>
      <c r="AD202" s="135">
        <f t="shared" si="36"/>
        <v>0</v>
      </c>
      <c r="AE202" s="63">
        <f t="shared" si="37"/>
        <v>0</v>
      </c>
      <c r="AF202" s="64" t="str">
        <f t="shared" si="38"/>
        <v>***</v>
      </c>
      <c r="AG202" s="65" t="str">
        <f t="shared" si="39"/>
        <v>NA</v>
      </c>
      <c r="AH202" s="28">
        <f>'Enter Marks'!BA202</f>
        <v>0</v>
      </c>
      <c r="AI202" s="28" t="str">
        <f t="shared" si="40"/>
        <v>D</v>
      </c>
      <c r="AJ202" s="28">
        <f>'Enter Marks'!BC202</f>
        <v>0</v>
      </c>
      <c r="AK202" s="28">
        <f>'Enter Marks'!BD202</f>
        <v>0</v>
      </c>
    </row>
    <row r="203" spans="1:37" ht="15.75">
      <c r="A203" s="59">
        <f>Table4[[#This Row],[1]]</f>
        <v>199</v>
      </c>
      <c r="B203" s="59">
        <f>Table4[[#This Row],[OBC]]</f>
        <v>0</v>
      </c>
      <c r="C203" s="59">
        <f>Table4[[#This Row],[Boy]]</f>
        <v>0</v>
      </c>
      <c r="D203" s="59">
        <f>Table4[[#This Row],[901]]</f>
        <v>0</v>
      </c>
      <c r="E203" s="59">
        <f>Table4[[#This Row],[532]]</f>
        <v>0</v>
      </c>
      <c r="F203" s="59">
        <f>Table4[[#This Row],[13-05-2005]]</f>
        <v>0</v>
      </c>
      <c r="G203" s="59">
        <f>Table4[[#This Row],[AMARCHAND]]</f>
        <v>0</v>
      </c>
      <c r="H203" s="59">
        <f>Table4[[#This Row],[KISHANA RAM KUMAWAT]]</f>
        <v>0</v>
      </c>
      <c r="I203" s="60">
        <f>Table4[[#This Row],[RADHA DEVI]]</f>
        <v>0</v>
      </c>
      <c r="J203" s="61">
        <f>Table4[[#This Row],[Column6]]</f>
        <v>0</v>
      </c>
      <c r="K203" s="59">
        <f>Table4[[#This Row],[Column7]]</f>
        <v>0</v>
      </c>
      <c r="L203" s="59">
        <f>Table4[[#This Row],[Column8]]</f>
        <v>0</v>
      </c>
      <c r="M203" s="58">
        <f t="shared" si="31"/>
        <v>0</v>
      </c>
      <c r="N203" s="61">
        <f>Table4[[#This Row],[Column9]]</f>
        <v>0</v>
      </c>
      <c r="O203" s="62">
        <f>Table4[[#This Row],[Column10]]</f>
        <v>0</v>
      </c>
      <c r="P203" s="62">
        <f>Table4[[#This Row],[Column11]]</f>
        <v>0</v>
      </c>
      <c r="Q203" s="58">
        <f t="shared" si="32"/>
        <v>0</v>
      </c>
      <c r="R203" s="61">
        <f>'Enter Marks'!AD203</f>
        <v>0</v>
      </c>
      <c r="S203" s="62">
        <f>'Enter Marks'!AF203</f>
        <v>0</v>
      </c>
      <c r="T203" s="62">
        <f>'Enter Marks'!AG203</f>
        <v>0</v>
      </c>
      <c r="U203" s="58">
        <f t="shared" si="33"/>
        <v>0</v>
      </c>
      <c r="V203" s="59">
        <f>'Enter Marks'!AM203</f>
        <v>0</v>
      </c>
      <c r="W203" s="59">
        <f>'Enter Marks'!AO203</f>
        <v>0</v>
      </c>
      <c r="X203" s="59">
        <f>'Enter Marks'!AP203</f>
        <v>0</v>
      </c>
      <c r="Y203" s="58">
        <f t="shared" si="34"/>
        <v>0</v>
      </c>
      <c r="Z203" s="59">
        <f>'Enter Marks'!AV203</f>
        <v>0</v>
      </c>
      <c r="AA203" s="59">
        <f>'Enter Marks'!AX203</f>
        <v>0</v>
      </c>
      <c r="AB203" s="59">
        <f>'Enter Marks'!AY203</f>
        <v>0</v>
      </c>
      <c r="AC203" s="58">
        <f t="shared" si="35"/>
        <v>0</v>
      </c>
      <c r="AD203" s="135">
        <f t="shared" si="36"/>
        <v>0</v>
      </c>
      <c r="AE203" s="63">
        <f t="shared" si="37"/>
        <v>0</v>
      </c>
      <c r="AF203" s="64" t="str">
        <f t="shared" si="38"/>
        <v>***</v>
      </c>
      <c r="AG203" s="65" t="str">
        <f t="shared" si="39"/>
        <v>NA</v>
      </c>
      <c r="AH203" s="28">
        <f>'Enter Marks'!BA203</f>
        <v>0</v>
      </c>
      <c r="AI203" s="28" t="str">
        <f t="shared" si="40"/>
        <v>D</v>
      </c>
      <c r="AJ203" s="28">
        <f>'Enter Marks'!BC203</f>
        <v>0</v>
      </c>
      <c r="AK203" s="28">
        <f>'Enter Marks'!BD203</f>
        <v>0</v>
      </c>
    </row>
    <row r="204" spans="1:37" ht="15.75">
      <c r="A204" s="59">
        <f>Table4[[#This Row],[1]]</f>
        <v>200</v>
      </c>
      <c r="B204" s="59">
        <f>Table4[[#This Row],[OBC]]</f>
        <v>0</v>
      </c>
      <c r="C204" s="59">
        <f>Table4[[#This Row],[Boy]]</f>
        <v>0</v>
      </c>
      <c r="D204" s="59">
        <f>Table4[[#This Row],[901]]</f>
        <v>0</v>
      </c>
      <c r="E204" s="59">
        <f>Table4[[#This Row],[532]]</f>
        <v>0</v>
      </c>
      <c r="F204" s="59">
        <f>Table4[[#This Row],[13-05-2005]]</f>
        <v>0</v>
      </c>
      <c r="G204" s="59">
        <f>Table4[[#This Row],[AMARCHAND]]</f>
        <v>0</v>
      </c>
      <c r="H204" s="59">
        <f>Table4[[#This Row],[KISHANA RAM KUMAWAT]]</f>
        <v>0</v>
      </c>
      <c r="I204" s="60">
        <f>Table4[[#This Row],[RADHA DEVI]]</f>
        <v>0</v>
      </c>
      <c r="J204" s="61">
        <f>Table4[[#This Row],[Column6]]</f>
        <v>0</v>
      </c>
      <c r="K204" s="59">
        <f>Table4[[#This Row],[Column7]]</f>
        <v>0</v>
      </c>
      <c r="L204" s="59">
        <f>Table4[[#This Row],[Column8]]</f>
        <v>0</v>
      </c>
      <c r="M204" s="58">
        <f t="shared" si="31"/>
        <v>0</v>
      </c>
      <c r="N204" s="61">
        <f>Table4[[#This Row],[Column9]]</f>
        <v>0</v>
      </c>
      <c r="O204" s="62">
        <f>Table4[[#This Row],[Column10]]</f>
        <v>0</v>
      </c>
      <c r="P204" s="62">
        <f>Table4[[#This Row],[Column11]]</f>
        <v>0</v>
      </c>
      <c r="Q204" s="58">
        <f t="shared" si="32"/>
        <v>0</v>
      </c>
      <c r="R204" s="61">
        <f>'Enter Marks'!AD204</f>
        <v>0</v>
      </c>
      <c r="S204" s="62">
        <f>'Enter Marks'!AF204</f>
        <v>0</v>
      </c>
      <c r="T204" s="62">
        <f>'Enter Marks'!AG204</f>
        <v>0</v>
      </c>
      <c r="U204" s="58">
        <f t="shared" si="33"/>
        <v>0</v>
      </c>
      <c r="V204" s="59">
        <f>'Enter Marks'!AM204</f>
        <v>0</v>
      </c>
      <c r="W204" s="59">
        <f>'Enter Marks'!AO204</f>
        <v>0</v>
      </c>
      <c r="X204" s="59">
        <f>'Enter Marks'!AP204</f>
        <v>0</v>
      </c>
      <c r="Y204" s="58">
        <f t="shared" si="34"/>
        <v>0</v>
      </c>
      <c r="Z204" s="59">
        <f>'Enter Marks'!AV204</f>
        <v>0</v>
      </c>
      <c r="AA204" s="59">
        <f>'Enter Marks'!AX204</f>
        <v>0</v>
      </c>
      <c r="AB204" s="59">
        <f>'Enter Marks'!AY204</f>
        <v>0</v>
      </c>
      <c r="AC204" s="58">
        <f t="shared" si="35"/>
        <v>0</v>
      </c>
      <c r="AD204" s="135">
        <f t="shared" si="36"/>
        <v>0</v>
      </c>
      <c r="AE204" s="63">
        <f t="shared" si="37"/>
        <v>0</v>
      </c>
      <c r="AF204" s="64" t="str">
        <f t="shared" si="38"/>
        <v>***</v>
      </c>
      <c r="AG204" s="65" t="str">
        <f t="shared" si="39"/>
        <v>NA</v>
      </c>
      <c r="AH204" s="28">
        <f>'Enter Marks'!BA204</f>
        <v>0</v>
      </c>
      <c r="AI204" s="28" t="str">
        <f t="shared" si="40"/>
        <v>D</v>
      </c>
      <c r="AJ204" s="28">
        <f>'Enter Marks'!BC204</f>
        <v>0</v>
      </c>
      <c r="AK204" s="28">
        <f>'Enter Marks'!BD204</f>
        <v>0</v>
      </c>
    </row>
  </sheetData>
  <sheetProtection password="CE26" sheet="1" objects="1" scenarios="1"/>
  <mergeCells count="18">
    <mergeCell ref="R3:U3"/>
    <mergeCell ref="A1:Q1"/>
    <mergeCell ref="AE3:AE4"/>
    <mergeCell ref="AF3:AF4"/>
    <mergeCell ref="AG3:AG4"/>
    <mergeCell ref="I3:I4"/>
    <mergeCell ref="A3:A4"/>
    <mergeCell ref="B3:B4"/>
    <mergeCell ref="C3:C4"/>
    <mergeCell ref="D3:D4"/>
    <mergeCell ref="E3:E4"/>
    <mergeCell ref="F3:F4"/>
    <mergeCell ref="G3:G4"/>
    <mergeCell ref="H3:H4"/>
    <mergeCell ref="J3:M3"/>
    <mergeCell ref="Z3:AC3"/>
    <mergeCell ref="V3:Y3"/>
    <mergeCell ref="N3:Q3"/>
  </mergeCells>
  <pageMargins left="7.874015748031496E-2" right="7.874015748031496E-2" top="7.874015748031496E-2" bottom="7.874015748031496E-2" header="0" footer="0"/>
  <pageSetup paperSize="9" scale="82" orientation="landscape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70" zoomScaleNormal="70" workbookViewId="0">
      <selection activeCell="I12" sqref="I12"/>
    </sheetView>
  </sheetViews>
  <sheetFormatPr defaultRowHeight="30" customHeight="1"/>
  <cols>
    <col min="1" max="1" width="27.140625" style="41" customWidth="1"/>
    <col min="2" max="6" width="22.28515625" style="41" customWidth="1"/>
    <col min="7" max="7" width="16.28515625" style="41" bestFit="1" customWidth="1"/>
    <col min="8" max="16384" width="9.140625" style="41"/>
  </cols>
  <sheetData>
    <row r="1" spans="1:11" ht="22.5" customHeight="1">
      <c r="A1" s="66" t="s">
        <v>41</v>
      </c>
      <c r="B1" s="67"/>
      <c r="C1" s="67"/>
      <c r="D1" s="67"/>
      <c r="E1" s="67"/>
      <c r="F1" s="68"/>
      <c r="G1" s="69"/>
      <c r="H1" s="69"/>
      <c r="I1" s="69"/>
      <c r="J1" s="69"/>
      <c r="K1" s="69"/>
    </row>
    <row r="2" spans="1:11" ht="22.5" customHeight="1">
      <c r="A2" s="111" t="str">
        <f>'School Information'!B1</f>
        <v>GOVERNMENT SENIOR SECONDARY SCHOOL, ROOPPURA, BLOCK-KUCHAMAN CITY (NAGAUR)</v>
      </c>
      <c r="B2" s="112"/>
      <c r="C2" s="112"/>
      <c r="D2" s="112"/>
      <c r="E2" s="112"/>
      <c r="F2" s="113"/>
    </row>
    <row r="3" spans="1:11" ht="24.95" customHeight="1">
      <c r="A3" s="70" t="s">
        <v>55</v>
      </c>
      <c r="B3" s="115" t="str">
        <f>'School Information'!B6</f>
        <v>2019-20</v>
      </c>
      <c r="C3" s="116"/>
      <c r="D3" s="116"/>
      <c r="E3" s="71" t="s">
        <v>30</v>
      </c>
      <c r="F3" s="114" t="str">
        <f>'School Information'!B3&amp;'School Information'!B4</f>
        <v>11thScience</v>
      </c>
    </row>
    <row r="4" spans="1:11" ht="24.95" customHeight="1">
      <c r="A4" s="70" t="s">
        <v>56</v>
      </c>
      <c r="B4" s="116" t="str">
        <f>VLOOKUP($F$4,final_marks,3,0)</f>
        <v>Dhruvapratap Singh</v>
      </c>
      <c r="C4" s="116"/>
      <c r="D4" s="116"/>
      <c r="E4" s="71" t="s">
        <v>59</v>
      </c>
      <c r="F4" s="72">
        <v>1101</v>
      </c>
    </row>
    <row r="5" spans="1:11" ht="24.95" customHeight="1">
      <c r="A5" s="70" t="s">
        <v>57</v>
      </c>
      <c r="B5" s="116" t="str">
        <f>VLOOKUP($F$4,final_marks,4,0)</f>
        <v>Naveen Singh</v>
      </c>
      <c r="C5" s="116"/>
      <c r="D5" s="116"/>
      <c r="E5" s="71" t="s">
        <v>60</v>
      </c>
      <c r="F5" s="117">
        <f>VLOOKUP($F$4,final_marks,2,0)</f>
        <v>544</v>
      </c>
      <c r="G5" s="73"/>
    </row>
    <row r="6" spans="1:11" ht="24.95" customHeight="1">
      <c r="A6" s="70" t="s">
        <v>58</v>
      </c>
      <c r="B6" s="116" t="str">
        <f>VLOOKUP($F$4,final_marks,5,0)</f>
        <v>Sampat Kanwar</v>
      </c>
      <c r="C6" s="116"/>
      <c r="D6" s="116"/>
      <c r="E6" s="71" t="s">
        <v>61</v>
      </c>
      <c r="F6" s="118">
        <f>VLOOKUP($F$4,final_marks,8,0)</f>
        <v>38218</v>
      </c>
    </row>
    <row r="7" spans="1:11" ht="15" customHeight="1">
      <c r="A7" s="70"/>
      <c r="B7" s="71"/>
      <c r="C7" s="71"/>
      <c r="D7" s="71"/>
      <c r="E7" s="71"/>
      <c r="F7" s="72"/>
    </row>
    <row r="8" spans="1:11" ht="54.75" customHeight="1">
      <c r="A8" s="74" t="s">
        <v>44</v>
      </c>
      <c r="B8" s="75" t="s">
        <v>183</v>
      </c>
      <c r="C8" s="75" t="s">
        <v>184</v>
      </c>
      <c r="D8" s="119" t="str">
        <f>VLOOKUP($F$4,sub_marks,25,0)</f>
        <v>History</v>
      </c>
      <c r="E8" s="119" t="str">
        <f>VLOOKUP($F$4,sub_marks,34,0)</f>
        <v>Home Science</v>
      </c>
      <c r="F8" s="120" t="str">
        <f>VLOOKUP($F$4,sub_marks,43,0)</f>
        <v>Hindi Literature</v>
      </c>
      <c r="K8" s="76"/>
    </row>
    <row r="9" spans="1:11" ht="24.95" customHeight="1">
      <c r="A9" s="77" t="s">
        <v>45</v>
      </c>
      <c r="B9" s="121">
        <f>'Final Marks'!M4</f>
        <v>100</v>
      </c>
      <c r="C9" s="121">
        <f>'Final Marks'!Q4</f>
        <v>100</v>
      </c>
      <c r="D9" s="121">
        <f>'Final Marks'!U4</f>
        <v>100</v>
      </c>
      <c r="E9" s="121">
        <f>'Final Marks'!Y4</f>
        <v>100</v>
      </c>
      <c r="F9" s="122">
        <f>'Final Marks'!AC4</f>
        <v>100</v>
      </c>
    </row>
    <row r="10" spans="1:11" ht="30" customHeight="1">
      <c r="A10" s="77" t="s">
        <v>46</v>
      </c>
      <c r="B10" s="123">
        <f>VLOOKUP($F$4,final_marks,12,0)</f>
        <v>86</v>
      </c>
      <c r="C10" s="123">
        <f>VLOOKUP($F$4,final_marks,16,0)</f>
        <v>75</v>
      </c>
      <c r="D10" s="123">
        <f>VLOOKUP($F$4,final_marks,20,0)</f>
        <v>75</v>
      </c>
      <c r="E10" s="123">
        <f>VLOOKUP($F$4,final_marks,24,0)</f>
        <v>75</v>
      </c>
      <c r="F10" s="124">
        <f>VLOOKUP($F$4,final_marks,28,0)</f>
        <v>75</v>
      </c>
    </row>
    <row r="11" spans="1:11" ht="9" customHeight="1">
      <c r="A11" s="78"/>
      <c r="B11" s="79"/>
      <c r="C11" s="79"/>
      <c r="D11" s="79"/>
      <c r="E11" s="79"/>
      <c r="F11" s="80"/>
    </row>
    <row r="12" spans="1:11" ht="24.95" customHeight="1">
      <c r="A12" s="81" t="s">
        <v>48</v>
      </c>
      <c r="B12" s="127">
        <f>'Final Marks'!AD4</f>
        <v>500</v>
      </c>
      <c r="C12" s="82"/>
      <c r="D12" s="83"/>
      <c r="E12" s="84" t="s">
        <v>185</v>
      </c>
      <c r="F12" s="125">
        <f>'Final Marks'!AH4</f>
        <v>100</v>
      </c>
    </row>
    <row r="13" spans="1:11" ht="24.95" customHeight="1">
      <c r="A13" s="81" t="s">
        <v>49</v>
      </c>
      <c r="B13" s="127">
        <f>VLOOKUP($F$4,final_marks,29,0)</f>
        <v>386</v>
      </c>
      <c r="C13" s="85"/>
      <c r="D13" s="86"/>
      <c r="E13" s="87" t="s">
        <v>62</v>
      </c>
      <c r="F13" s="126">
        <f>VLOOKUP($F$4,final_marks,33,0)</f>
        <v>50</v>
      </c>
      <c r="G13" s="88"/>
      <c r="H13" s="88"/>
    </row>
    <row r="14" spans="1:11" ht="24.95" customHeight="1">
      <c r="A14" s="81" t="s">
        <v>50</v>
      </c>
      <c r="B14" s="128">
        <f>VLOOKUP($F$4,final_marks,30,0)</f>
        <v>0.77200000000000002</v>
      </c>
      <c r="C14" s="89"/>
      <c r="D14" s="89"/>
      <c r="E14" s="87" t="s">
        <v>47</v>
      </c>
      <c r="F14" s="126" t="str">
        <f>VLOOKUP($F$4,final_marks,34,0)</f>
        <v>D</v>
      </c>
    </row>
    <row r="15" spans="1:11" ht="24.95" customHeight="1">
      <c r="A15" s="77" t="s">
        <v>39</v>
      </c>
      <c r="B15" s="127" t="str">
        <f>VLOOKUP($F$4,final_marks,31,0)</f>
        <v>I</v>
      </c>
      <c r="C15" s="85"/>
      <c r="D15" s="85"/>
      <c r="E15" s="90" t="s">
        <v>35</v>
      </c>
      <c r="F15" s="91"/>
    </row>
    <row r="16" spans="1:11" ht="24.95" customHeight="1">
      <c r="A16" s="81" t="s">
        <v>40</v>
      </c>
      <c r="B16" s="127">
        <f>VLOOKUP($F$4,final_marks,32,0)</f>
        <v>1</v>
      </c>
      <c r="C16" s="85"/>
      <c r="D16" s="85"/>
      <c r="E16" s="92" t="s">
        <v>33</v>
      </c>
      <c r="F16" s="126">
        <f>VLOOKUP($F$4,final_marks,35,0)</f>
        <v>300</v>
      </c>
    </row>
    <row r="17" spans="1:6" ht="24.95" customHeight="1">
      <c r="A17" s="93" t="s">
        <v>182</v>
      </c>
      <c r="B17" s="90"/>
      <c r="C17" s="85"/>
      <c r="D17" s="85"/>
      <c r="E17" s="92" t="s">
        <v>54</v>
      </c>
      <c r="F17" s="126">
        <f>VLOOKUP($F$4,final_marks,36,0)</f>
        <v>200</v>
      </c>
    </row>
    <row r="18" spans="1:6" ht="12" customHeight="1">
      <c r="A18" s="94"/>
      <c r="B18" s="85"/>
      <c r="C18" s="85"/>
      <c r="D18" s="85"/>
      <c r="E18" s="95"/>
      <c r="F18" s="96"/>
    </row>
    <row r="19" spans="1:6" ht="30" customHeight="1">
      <c r="A19" s="97" t="s">
        <v>51</v>
      </c>
      <c r="B19" s="98"/>
      <c r="C19" s="98"/>
      <c r="D19" s="99" t="s">
        <v>63</v>
      </c>
      <c r="E19" s="129">
        <f>'School Information'!B7</f>
        <v>43931</v>
      </c>
      <c r="F19" s="130"/>
    </row>
    <row r="20" spans="1:6" ht="20.25" customHeight="1">
      <c r="A20" s="97"/>
      <c r="B20" s="98"/>
      <c r="C20" s="98"/>
      <c r="D20" s="99"/>
      <c r="E20" s="131"/>
      <c r="F20" s="130"/>
    </row>
    <row r="21" spans="1:6" ht="30" customHeight="1">
      <c r="A21" s="97" t="s">
        <v>52</v>
      </c>
      <c r="B21" s="98"/>
      <c r="C21" s="98"/>
      <c r="D21" s="100" t="s">
        <v>53</v>
      </c>
      <c r="E21" s="101"/>
      <c r="F21" s="102"/>
    </row>
    <row r="22" spans="1:6" ht="30" customHeight="1" thickBot="1">
      <c r="A22" s="103"/>
      <c r="B22" s="104"/>
      <c r="C22" s="104"/>
      <c r="D22" s="105"/>
      <c r="E22" s="106"/>
      <c r="F22" s="107"/>
    </row>
    <row r="23" spans="1:6" s="89" customFormat="1" ht="25.5" customHeight="1">
      <c r="A23" s="108"/>
      <c r="B23" s="109"/>
      <c r="C23" s="109"/>
      <c r="D23" s="108"/>
      <c r="E23" s="108"/>
      <c r="F23" s="110"/>
    </row>
    <row r="24" spans="1:6" s="89" customFormat="1" ht="30" customHeight="1"/>
  </sheetData>
  <sheetProtection password="CE26" sheet="1" objects="1" scenarios="1"/>
  <dataConsolidate/>
  <mergeCells count="16">
    <mergeCell ref="D19:D20"/>
    <mergeCell ref="D21:D22"/>
    <mergeCell ref="E19:F20"/>
    <mergeCell ref="E21:F22"/>
    <mergeCell ref="E15:F15"/>
    <mergeCell ref="A17:B17"/>
    <mergeCell ref="A1:F1"/>
    <mergeCell ref="A2:F2"/>
    <mergeCell ref="A19:A20"/>
    <mergeCell ref="A21:A22"/>
    <mergeCell ref="B3:D3"/>
    <mergeCell ref="B4:D4"/>
    <mergeCell ref="B5:D5"/>
    <mergeCell ref="B6:D6"/>
    <mergeCell ref="B19:C20"/>
    <mergeCell ref="B21:C22"/>
  </mergeCells>
  <pageMargins left="0.39370078740157483" right="0.39370078740157483" top="0.39370078740157483" bottom="0.39370078740157483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'Final Marks'!$B$3:$B$204</xm:f>
          </x14:formula1>
          <xm:sqref>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How to Do</vt:lpstr>
      <vt:lpstr>School Information</vt:lpstr>
      <vt:lpstr>SD Data P5</vt:lpstr>
      <vt:lpstr>Enter Marks</vt:lpstr>
      <vt:lpstr>Final Marks</vt:lpstr>
      <vt:lpstr>Marksheet</vt:lpstr>
      <vt:lpstr>Agriculture</vt:lpstr>
      <vt:lpstr>Arts</vt:lpstr>
      <vt:lpstr>Commerce</vt:lpstr>
      <vt:lpstr>entermarks</vt:lpstr>
      <vt:lpstr>final_marks</vt:lpstr>
      <vt:lpstr>GT</vt:lpstr>
      <vt:lpstr>Science</vt:lpstr>
      <vt:lpstr>stream</vt:lpstr>
      <vt:lpstr>sub_marks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2020-05-16T09:36:51Z</cp:lastPrinted>
  <dcterms:modified xsi:type="dcterms:W3CDTF">2020-05-16T10:51:19Z</dcterms:modified>
</cp:coreProperties>
</file>