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20115" windowHeight="8010" activeTab="1"/>
  </bookViews>
  <sheets>
    <sheet name="7TH PAY" sheetId="2" r:id="rId1"/>
    <sheet name="DATA ENTRY" sheetId="3" r:id="rId2"/>
    <sheet name="ORDER" sheetId="1" r:id="rId3"/>
  </sheets>
  <definedNames>
    <definedName name="LA">'7TH PAY'!$B$5:$B$44</definedName>
    <definedName name="LB">'7TH PAY'!$C$5:$C$44</definedName>
    <definedName name="LC">'7TH PAY'!$D$5:$D$44</definedName>
    <definedName name="LD">'7TH PAY'!$E$5:$E$44</definedName>
    <definedName name="LE">'7TH PAY'!$F$5:$F$44</definedName>
    <definedName name="LEVEL">'7TH PAY'!$B$3:$Y$3</definedName>
    <definedName name="LF">'7TH PAY'!$G$5:$G$44</definedName>
    <definedName name="LG">'7TH PAY'!$H$5:$H$44</definedName>
    <definedName name="LH">'7TH PAY'!$I$5:$I$44</definedName>
    <definedName name="LI">'7TH PAY'!$J$5:$J$44</definedName>
    <definedName name="LJ">'7TH PAY'!$K$5:$K$44</definedName>
    <definedName name="LK">'7TH PAY'!$L$5:$L$44</definedName>
    <definedName name="LL">'7TH PAY'!$M$5:$M$44</definedName>
    <definedName name="LM">'7TH PAY'!$N$5:$N$44</definedName>
    <definedName name="LN">'7TH PAY'!$O$5:$O$44</definedName>
    <definedName name="LO">'7TH PAY'!$P$5:$P$44</definedName>
    <definedName name="LP">'7TH PAY'!$Q$5:$Q$44</definedName>
    <definedName name="LQ">'7TH PAY'!$R$5:$R$44</definedName>
    <definedName name="LR">'7TH PAY'!$S$5:$S$44</definedName>
    <definedName name="LS">'7TH PAY'!$T$5:$T$44</definedName>
    <definedName name="LT">'7TH PAY'!$U$5:$U$44</definedName>
    <definedName name="LU">'7TH PAY'!$V$5:$V$44</definedName>
    <definedName name="LV">'7TH PAY'!$W$5:$W$44</definedName>
    <definedName name="LW">'7TH PAY'!$X$5:$X$44</definedName>
    <definedName name="LX">'7TH PAY'!$Y$5:$Y$44</definedName>
    <definedName name="_xlnm.Print_Area" localSheetId="1">'DATA ENTRY'!$A$1:$F$202</definedName>
    <definedName name="_xlnm.Print_Area" localSheetId="2">ORDER!$A$1:$H$47</definedName>
  </definedNames>
  <calcPr calcId="145621"/>
</workbook>
</file>

<file path=xl/calcChain.xml><?xml version="1.0" encoding="utf-8"?>
<calcChain xmlns="http://schemas.openxmlformats.org/spreadsheetml/2006/main">
  <c r="K3" i="3" l="1"/>
  <c r="G38" i="1" l="1"/>
  <c r="B38" i="1"/>
  <c r="O202" i="3"/>
  <c r="O201" i="3"/>
  <c r="O200" i="3"/>
  <c r="O199" i="3"/>
  <c r="O198" i="3"/>
  <c r="O197" i="3"/>
  <c r="O196" i="3"/>
  <c r="O195" i="3"/>
  <c r="O194" i="3"/>
  <c r="O193" i="3"/>
  <c r="O192" i="3"/>
  <c r="O191" i="3"/>
  <c r="O190" i="3"/>
  <c r="O189" i="3"/>
  <c r="O188" i="3"/>
  <c r="O187" i="3"/>
  <c r="O186" i="3"/>
  <c r="O185" i="3"/>
  <c r="O184" i="3"/>
  <c r="O183" i="3"/>
  <c r="O182" i="3"/>
  <c r="O181" i="3"/>
  <c r="O180" i="3"/>
  <c r="O179" i="3"/>
  <c r="O178" i="3"/>
  <c r="O177" i="3"/>
  <c r="O176" i="3"/>
  <c r="O175" i="3"/>
  <c r="O174" i="3"/>
  <c r="O173" i="3"/>
  <c r="O172" i="3"/>
  <c r="O171" i="3"/>
  <c r="O170" i="3"/>
  <c r="O169" i="3"/>
  <c r="O168" i="3"/>
  <c r="O167" i="3"/>
  <c r="O166" i="3"/>
  <c r="O165" i="3"/>
  <c r="O164" i="3"/>
  <c r="O163" i="3"/>
  <c r="O162" i="3"/>
  <c r="O161" i="3"/>
  <c r="O160" i="3"/>
  <c r="O159" i="3"/>
  <c r="O158" i="3"/>
  <c r="O157" i="3"/>
  <c r="O156" i="3"/>
  <c r="O155" i="3"/>
  <c r="O154" i="3"/>
  <c r="O153" i="3"/>
  <c r="O152" i="3"/>
  <c r="O151" i="3"/>
  <c r="O150" i="3"/>
  <c r="O149" i="3"/>
  <c r="O148" i="3"/>
  <c r="O147" i="3"/>
  <c r="O146" i="3"/>
  <c r="O145" i="3"/>
  <c r="O144" i="3"/>
  <c r="O143" i="3"/>
  <c r="O142" i="3"/>
  <c r="O141" i="3"/>
  <c r="O140" i="3"/>
  <c r="O139" i="3"/>
  <c r="O138" i="3"/>
  <c r="O137" i="3"/>
  <c r="O136" i="3"/>
  <c r="O135" i="3"/>
  <c r="O134" i="3"/>
  <c r="O133" i="3"/>
  <c r="O132" i="3"/>
  <c r="O131" i="3"/>
  <c r="O130" i="3"/>
  <c r="O129" i="3"/>
  <c r="O128" i="3"/>
  <c r="O127" i="3"/>
  <c r="O126" i="3"/>
  <c r="O125" i="3"/>
  <c r="O124" i="3"/>
  <c r="O123" i="3"/>
  <c r="O122" i="3"/>
  <c r="O121" i="3"/>
  <c r="O120" i="3"/>
  <c r="O119" i="3"/>
  <c r="O118" i="3"/>
  <c r="O117" i="3"/>
  <c r="O116" i="3"/>
  <c r="O115" i="3"/>
  <c r="O114" i="3"/>
  <c r="O113" i="3"/>
  <c r="O112" i="3"/>
  <c r="O111" i="3"/>
  <c r="O110" i="3"/>
  <c r="O109" i="3"/>
  <c r="O108" i="3"/>
  <c r="O107" i="3"/>
  <c r="O106" i="3"/>
  <c r="O105" i="3"/>
  <c r="O104" i="3"/>
  <c r="O103" i="3"/>
  <c r="O102" i="3"/>
  <c r="O101" i="3"/>
  <c r="O100" i="3"/>
  <c r="O99" i="3"/>
  <c r="O98" i="3"/>
  <c r="O97" i="3"/>
  <c r="O96" i="3"/>
  <c r="O95" i="3"/>
  <c r="O94" i="3"/>
  <c r="O93" i="3"/>
  <c r="O92" i="3"/>
  <c r="O91" i="3"/>
  <c r="O90" i="3"/>
  <c r="O89" i="3"/>
  <c r="O88" i="3"/>
  <c r="O87" i="3"/>
  <c r="O86" i="3"/>
  <c r="O85" i="3"/>
  <c r="O84" i="3"/>
  <c r="O83" i="3"/>
  <c r="O82" i="3"/>
  <c r="O81" i="3"/>
  <c r="O80" i="3"/>
  <c r="O79" i="3"/>
  <c r="O78" i="3"/>
  <c r="O77" i="3"/>
  <c r="O76" i="3"/>
  <c r="O75" i="3"/>
  <c r="O74" i="3"/>
  <c r="O73" i="3"/>
  <c r="O72" i="3"/>
  <c r="O71" i="3"/>
  <c r="O70" i="3"/>
  <c r="O69" i="3"/>
  <c r="O68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1" i="3"/>
  <c r="O9" i="3"/>
  <c r="O7" i="3"/>
  <c r="O5" i="3"/>
  <c r="O3" i="3"/>
  <c r="O2" i="3"/>
  <c r="O10" i="3" s="1"/>
  <c r="O4" i="3" l="1"/>
  <c r="O8" i="3"/>
  <c r="O12" i="3"/>
  <c r="O6" i="3"/>
  <c r="N1" i="1"/>
  <c r="M2" i="1" s="1"/>
  <c r="M1" i="1"/>
  <c r="A1" i="1"/>
  <c r="Q2" i="1" l="1"/>
  <c r="Q26" i="1" s="1"/>
  <c r="A26" i="1" s="1"/>
  <c r="Q1" i="1"/>
  <c r="N2" i="1"/>
  <c r="Q22" i="1" l="1"/>
  <c r="A22" i="1" s="1"/>
  <c r="B22" i="1" s="1"/>
  <c r="Q25" i="1"/>
  <c r="A25" i="1" s="1"/>
  <c r="D25" i="1" s="1"/>
  <c r="Q20" i="1"/>
  <c r="A20" i="1" s="1"/>
  <c r="D20" i="1" s="1"/>
  <c r="Q31" i="1"/>
  <c r="A31" i="1" s="1"/>
  <c r="Q15" i="1"/>
  <c r="A15" i="1" s="1"/>
  <c r="C15" i="1" s="1"/>
  <c r="Q30" i="1"/>
  <c r="A30" i="1" s="1"/>
  <c r="F30" i="1" s="1"/>
  <c r="Q29" i="1"/>
  <c r="A29" i="1" s="1"/>
  <c r="B29" i="1" s="1"/>
  <c r="Q28" i="1"/>
  <c r="A28" i="1" s="1"/>
  <c r="Q16" i="1"/>
  <c r="A16" i="1" s="1"/>
  <c r="B16" i="1" s="1"/>
  <c r="Q19" i="1"/>
  <c r="A19" i="1" s="1"/>
  <c r="F19" i="1" s="1"/>
  <c r="Q18" i="1"/>
  <c r="A18" i="1" s="1"/>
  <c r="B18" i="1" s="1"/>
  <c r="Q21" i="1"/>
  <c r="A21" i="1" s="1"/>
  <c r="Q32" i="1"/>
  <c r="A32" i="1" s="1"/>
  <c r="D32" i="1" s="1"/>
  <c r="Q27" i="1"/>
  <c r="A27" i="1" s="1"/>
  <c r="C27" i="1" s="1"/>
  <c r="Q14" i="1"/>
  <c r="A14" i="1" s="1"/>
  <c r="B14" i="1" s="1"/>
  <c r="Q33" i="1"/>
  <c r="A33" i="1" s="1"/>
  <c r="Q17" i="1"/>
  <c r="A17" i="1" s="1"/>
  <c r="F17" i="1" s="1"/>
  <c r="Q24" i="1"/>
  <c r="A24" i="1" s="1"/>
  <c r="C24" i="1" s="1"/>
  <c r="Q23" i="1"/>
  <c r="A23" i="1" s="1"/>
  <c r="F23" i="1" s="1"/>
  <c r="F21" i="1"/>
  <c r="E21" i="1"/>
  <c r="D21" i="1"/>
  <c r="H21" i="1"/>
  <c r="G21" i="1"/>
  <c r="C21" i="1"/>
  <c r="B21" i="1"/>
  <c r="E14" i="1"/>
  <c r="F14" i="1" s="1"/>
  <c r="F33" i="1"/>
  <c r="E33" i="1"/>
  <c r="D33" i="1"/>
  <c r="H33" i="1"/>
  <c r="G33" i="1"/>
  <c r="C33" i="1"/>
  <c r="B33" i="1"/>
  <c r="G26" i="1"/>
  <c r="C26" i="1"/>
  <c r="F26" i="1"/>
  <c r="B26" i="1"/>
  <c r="E26" i="1"/>
  <c r="H26" i="1"/>
  <c r="D26" i="1"/>
  <c r="E29" i="1"/>
  <c r="C29" i="1"/>
  <c r="H28" i="1"/>
  <c r="D28" i="1"/>
  <c r="C28" i="1"/>
  <c r="G28" i="1"/>
  <c r="F28" i="1"/>
  <c r="B28" i="1"/>
  <c r="E28" i="1"/>
  <c r="H23" i="1"/>
  <c r="B23" i="1"/>
  <c r="H20" i="1"/>
  <c r="F20" i="1"/>
  <c r="H31" i="1"/>
  <c r="G31" i="1"/>
  <c r="C31" i="1"/>
  <c r="B31" i="1"/>
  <c r="F31" i="1"/>
  <c r="E31" i="1"/>
  <c r="D31" i="1"/>
  <c r="O2" i="1"/>
  <c r="L3" i="1" s="1"/>
  <c r="D23" i="1" l="1"/>
  <c r="H29" i="1"/>
  <c r="C14" i="1"/>
  <c r="C20" i="1"/>
  <c r="C23" i="1"/>
  <c r="H25" i="1"/>
  <c r="D15" i="1"/>
  <c r="D22" i="1"/>
  <c r="C32" i="1"/>
  <c r="D18" i="1"/>
  <c r="D19" i="1"/>
  <c r="G14" i="1"/>
  <c r="H14" i="1" s="1"/>
  <c r="E18" i="1"/>
  <c r="B19" i="1"/>
  <c r="H30" i="1"/>
  <c r="F22" i="1"/>
  <c r="C16" i="1"/>
  <c r="G30" i="1"/>
  <c r="E24" i="1"/>
  <c r="E27" i="1"/>
  <c r="F18" i="1"/>
  <c r="F25" i="1"/>
  <c r="H17" i="1"/>
  <c r="G24" i="1"/>
  <c r="G27" i="1"/>
  <c r="F15" i="1"/>
  <c r="G20" i="1"/>
  <c r="E20" i="1"/>
  <c r="H22" i="1"/>
  <c r="E23" i="1"/>
  <c r="G23" i="1"/>
  <c r="D17" i="1"/>
  <c r="D16" i="1"/>
  <c r="F29" i="1"/>
  <c r="D29" i="1"/>
  <c r="D14" i="1"/>
  <c r="F32" i="1"/>
  <c r="H18" i="1"/>
  <c r="G18" i="1"/>
  <c r="E15" i="1"/>
  <c r="G15" i="1" s="1"/>
  <c r="H15" i="1" s="1"/>
  <c r="B20" i="1"/>
  <c r="G22" i="1"/>
  <c r="B17" i="1"/>
  <c r="G29" i="1"/>
  <c r="H32" i="1"/>
  <c r="C18" i="1"/>
  <c r="C25" i="1"/>
  <c r="B24" i="1"/>
  <c r="F27" i="1"/>
  <c r="B15" i="1"/>
  <c r="G25" i="1"/>
  <c r="B25" i="1"/>
  <c r="E22" i="1"/>
  <c r="C17" i="1"/>
  <c r="E17" i="1"/>
  <c r="E19" i="1"/>
  <c r="G19" i="1"/>
  <c r="E16" i="1"/>
  <c r="G16" i="1" s="1"/>
  <c r="H16" i="1" s="1"/>
  <c r="C30" i="1"/>
  <c r="B30" i="1"/>
  <c r="F24" i="1"/>
  <c r="H24" i="1"/>
  <c r="B27" i="1"/>
  <c r="E32" i="1"/>
  <c r="G32" i="1"/>
  <c r="E25" i="1"/>
  <c r="H19" i="1"/>
  <c r="C19" i="1"/>
  <c r="E30" i="1"/>
  <c r="D24" i="1"/>
  <c r="H27" i="1"/>
  <c r="C22" i="1"/>
  <c r="G17" i="1"/>
  <c r="F16" i="1"/>
  <c r="D30" i="1"/>
  <c r="D27" i="1"/>
  <c r="B32" i="1"/>
  <c r="M3" i="1"/>
  <c r="N3" i="1" s="1"/>
  <c r="O3" i="1" s="1"/>
  <c r="L4" i="1" s="1"/>
  <c r="M4" i="1" s="1"/>
  <c r="N4" i="1" s="1"/>
  <c r="O4" i="1" s="1"/>
  <c r="L5" i="1" s="1"/>
  <c r="K4" i="3"/>
  <c r="M5" i="1" l="1"/>
  <c r="N5" i="1" s="1"/>
  <c r="O5" i="1" s="1"/>
  <c r="K5" i="3"/>
  <c r="L6" i="1" l="1"/>
  <c r="K6" i="3"/>
  <c r="M6" i="1" l="1"/>
  <c r="N6" i="1" s="1"/>
  <c r="O6" i="1" s="1"/>
  <c r="L7" i="1" s="1"/>
  <c r="K7" i="3"/>
  <c r="M7" i="1" l="1"/>
  <c r="N7" i="1" s="1"/>
  <c r="K8" i="3"/>
  <c r="O7" i="1" l="1"/>
  <c r="L8" i="1" s="1"/>
  <c r="K9" i="3"/>
  <c r="M8" i="1" l="1"/>
  <c r="N8" i="1" s="1"/>
  <c r="K10" i="3"/>
  <c r="O8" i="1" l="1"/>
  <c r="L9" i="1" s="1"/>
  <c r="K11" i="3"/>
  <c r="M9" i="1" l="1"/>
  <c r="N9" i="1" s="1"/>
  <c r="K12" i="3"/>
  <c r="O9" i="1" l="1"/>
  <c r="L10" i="1" s="1"/>
  <c r="K13" i="3"/>
  <c r="M10" i="1" l="1"/>
  <c r="N10" i="1" s="1"/>
  <c r="K14" i="3"/>
  <c r="O10" i="1" l="1"/>
  <c r="L11" i="1" s="1"/>
  <c r="K15" i="3"/>
  <c r="M11" i="1" l="1"/>
  <c r="N11" i="1" s="1"/>
  <c r="K16" i="3"/>
  <c r="O11" i="1" l="1"/>
  <c r="L12" i="1" s="1"/>
  <c r="K17" i="3"/>
  <c r="M12" i="1" l="1"/>
  <c r="N12" i="1" s="1"/>
  <c r="K18" i="3"/>
  <c r="O12" i="1" l="1"/>
  <c r="L13" i="1" s="1"/>
  <c r="K19" i="3"/>
  <c r="M13" i="1" l="1"/>
  <c r="N13" i="1" s="1"/>
  <c r="K20" i="3"/>
  <c r="O13" i="1" l="1"/>
  <c r="L14" i="1" s="1"/>
  <c r="K21" i="3"/>
  <c r="M14" i="1" l="1"/>
  <c r="N14" i="1" s="1"/>
  <c r="K22" i="3"/>
  <c r="O14" i="1" l="1"/>
  <c r="L15" i="1" s="1"/>
  <c r="K23" i="3"/>
  <c r="M15" i="1" l="1"/>
  <c r="N15" i="1" s="1"/>
  <c r="K24" i="3"/>
  <c r="O15" i="1" l="1"/>
  <c r="L16" i="1" s="1"/>
  <c r="K25" i="3"/>
  <c r="M16" i="1" l="1"/>
  <c r="N16" i="1" s="1"/>
  <c r="K26" i="3"/>
  <c r="O16" i="1" l="1"/>
  <c r="L17" i="1" s="1"/>
  <c r="K27" i="3"/>
  <c r="M17" i="1" l="1"/>
  <c r="N17" i="1" s="1"/>
  <c r="O17" i="1" s="1"/>
  <c r="L18" i="1" s="1"/>
  <c r="K28" i="3"/>
  <c r="M18" i="1" l="1"/>
  <c r="N18" i="1" s="1"/>
  <c r="O18" i="1" s="1"/>
  <c r="L19" i="1" s="1"/>
  <c r="K29" i="3"/>
  <c r="M19" i="1" l="1"/>
  <c r="N19" i="1" s="1"/>
  <c r="O19" i="1" s="1"/>
  <c r="L20" i="1" s="1"/>
  <c r="K30" i="3"/>
  <c r="M20" i="1" l="1"/>
  <c r="N20" i="1" s="1"/>
  <c r="O20" i="1" s="1"/>
  <c r="L21" i="1" s="1"/>
  <c r="K31" i="3"/>
  <c r="M21" i="1" l="1"/>
  <c r="N21" i="1" s="1"/>
  <c r="O21" i="1" s="1"/>
  <c r="K32" i="3"/>
  <c r="K33" i="3" l="1"/>
  <c r="K34" i="3" l="1"/>
  <c r="K35" i="3" l="1"/>
  <c r="K36" i="3" l="1"/>
  <c r="K37" i="3" l="1"/>
  <c r="K38" i="3" l="1"/>
  <c r="K39" i="3" l="1"/>
  <c r="K40" i="3" l="1"/>
  <c r="K41" i="3" l="1"/>
  <c r="K42" i="3" l="1"/>
  <c r="K43" i="3" l="1"/>
  <c r="K44" i="3" l="1"/>
  <c r="K45" i="3" l="1"/>
  <c r="K46" i="3" l="1"/>
  <c r="K47" i="3" l="1"/>
  <c r="K48" i="3" l="1"/>
  <c r="K49" i="3" l="1"/>
  <c r="K50" i="3" l="1"/>
  <c r="K51" i="3" l="1"/>
  <c r="K52" i="3" l="1"/>
  <c r="K53" i="3" l="1"/>
  <c r="K54" i="3" l="1"/>
  <c r="K55" i="3" l="1"/>
  <c r="K56" i="3" l="1"/>
  <c r="K57" i="3" l="1"/>
  <c r="K58" i="3" l="1"/>
  <c r="K59" i="3" l="1"/>
  <c r="K60" i="3" l="1"/>
  <c r="K61" i="3" l="1"/>
  <c r="K62" i="3" l="1"/>
  <c r="K63" i="3" l="1"/>
  <c r="K64" i="3" l="1"/>
  <c r="K65" i="3" l="1"/>
  <c r="K66" i="3" l="1"/>
  <c r="K67" i="3" l="1"/>
  <c r="K68" i="3" l="1"/>
  <c r="K69" i="3" l="1"/>
  <c r="K70" i="3" l="1"/>
  <c r="K71" i="3" l="1"/>
  <c r="K72" i="3" l="1"/>
  <c r="K73" i="3" l="1"/>
  <c r="K74" i="3" l="1"/>
  <c r="K75" i="3" l="1"/>
  <c r="K76" i="3" l="1"/>
  <c r="K77" i="3" l="1"/>
  <c r="K78" i="3" l="1"/>
  <c r="K79" i="3" l="1"/>
  <c r="K80" i="3" l="1"/>
  <c r="K81" i="3" l="1"/>
  <c r="K82" i="3" l="1"/>
  <c r="K83" i="3" l="1"/>
  <c r="K84" i="3" l="1"/>
  <c r="K85" i="3" l="1"/>
  <c r="K86" i="3" l="1"/>
  <c r="K87" i="3" l="1"/>
  <c r="K88" i="3" l="1"/>
  <c r="K89" i="3" l="1"/>
  <c r="K90" i="3" l="1"/>
  <c r="K91" i="3" l="1"/>
  <c r="K92" i="3" l="1"/>
  <c r="K93" i="3" l="1"/>
  <c r="K94" i="3" l="1"/>
  <c r="K95" i="3" l="1"/>
  <c r="K96" i="3" l="1"/>
  <c r="K97" i="3" l="1"/>
  <c r="K98" i="3" l="1"/>
  <c r="K99" i="3" l="1"/>
  <c r="K100" i="3" l="1"/>
  <c r="K101" i="3" l="1"/>
  <c r="K102" i="3" l="1"/>
  <c r="K103" i="3" l="1"/>
  <c r="K104" i="3" l="1"/>
  <c r="K105" i="3" l="1"/>
  <c r="K106" i="3" l="1"/>
  <c r="K107" i="3" l="1"/>
  <c r="K108" i="3" l="1"/>
  <c r="K109" i="3" l="1"/>
  <c r="K110" i="3" l="1"/>
  <c r="K111" i="3" l="1"/>
  <c r="K112" i="3" l="1"/>
  <c r="K113" i="3" l="1"/>
  <c r="K114" i="3" l="1"/>
  <c r="K115" i="3" l="1"/>
  <c r="K116" i="3" l="1"/>
  <c r="K117" i="3" l="1"/>
  <c r="K118" i="3" l="1"/>
  <c r="K119" i="3" l="1"/>
  <c r="K120" i="3" l="1"/>
  <c r="K121" i="3" l="1"/>
  <c r="K122" i="3" l="1"/>
  <c r="K123" i="3" l="1"/>
  <c r="K124" i="3" l="1"/>
  <c r="K125" i="3" l="1"/>
  <c r="K126" i="3" l="1"/>
  <c r="K127" i="3" l="1"/>
  <c r="K128" i="3" l="1"/>
  <c r="K129" i="3" l="1"/>
  <c r="K130" i="3" l="1"/>
  <c r="K131" i="3" l="1"/>
  <c r="K132" i="3" l="1"/>
  <c r="K133" i="3" l="1"/>
  <c r="K134" i="3" l="1"/>
  <c r="K135" i="3" l="1"/>
  <c r="K136" i="3" l="1"/>
  <c r="K137" i="3" l="1"/>
  <c r="K138" i="3" l="1"/>
  <c r="K139" i="3" l="1"/>
  <c r="K140" i="3" l="1"/>
  <c r="K141" i="3" l="1"/>
  <c r="K142" i="3" l="1"/>
  <c r="K143" i="3" l="1"/>
  <c r="K144" i="3" l="1"/>
  <c r="K145" i="3" l="1"/>
  <c r="K146" i="3" l="1"/>
  <c r="K147" i="3" l="1"/>
  <c r="K148" i="3" l="1"/>
  <c r="K149" i="3" l="1"/>
  <c r="K150" i="3" l="1"/>
  <c r="K151" i="3" l="1"/>
  <c r="K152" i="3" l="1"/>
  <c r="K153" i="3" l="1"/>
  <c r="K154" i="3" l="1"/>
  <c r="K155" i="3" l="1"/>
  <c r="K156" i="3" l="1"/>
  <c r="K157" i="3" l="1"/>
  <c r="K158" i="3" l="1"/>
  <c r="K159" i="3" l="1"/>
  <c r="K160" i="3" l="1"/>
  <c r="K161" i="3" l="1"/>
  <c r="K162" i="3" l="1"/>
  <c r="K163" i="3" l="1"/>
  <c r="K164" i="3" l="1"/>
  <c r="K165" i="3" l="1"/>
  <c r="K166" i="3" l="1"/>
  <c r="K167" i="3" l="1"/>
  <c r="K168" i="3" l="1"/>
  <c r="K169" i="3" l="1"/>
  <c r="K170" i="3" l="1"/>
  <c r="K171" i="3" l="1"/>
  <c r="K172" i="3" l="1"/>
  <c r="K173" i="3" l="1"/>
  <c r="K174" i="3" l="1"/>
  <c r="K175" i="3" l="1"/>
  <c r="K176" i="3" l="1"/>
  <c r="K177" i="3" l="1"/>
  <c r="K178" i="3" l="1"/>
  <c r="K179" i="3" l="1"/>
  <c r="K180" i="3" l="1"/>
  <c r="K181" i="3" l="1"/>
  <c r="K182" i="3" l="1"/>
  <c r="K183" i="3" l="1"/>
  <c r="K184" i="3" l="1"/>
  <c r="K185" i="3" l="1"/>
  <c r="K186" i="3" l="1"/>
  <c r="K187" i="3" l="1"/>
  <c r="K188" i="3" l="1"/>
  <c r="K189" i="3" l="1"/>
  <c r="K190" i="3" l="1"/>
  <c r="K191" i="3" l="1"/>
  <c r="K192" i="3" l="1"/>
  <c r="K193" i="3" l="1"/>
  <c r="K194" i="3" l="1"/>
  <c r="K195" i="3" l="1"/>
  <c r="K196" i="3" l="1"/>
  <c r="K197" i="3" l="1"/>
  <c r="K198" i="3" l="1"/>
  <c r="K199" i="3" l="1"/>
  <c r="K200" i="3" l="1"/>
  <c r="K201" i="3" l="1"/>
  <c r="K202" i="3" l="1"/>
</calcChain>
</file>

<file path=xl/sharedStrings.xml><?xml version="1.0" encoding="utf-8"?>
<sst xmlns="http://schemas.openxmlformats.org/spreadsheetml/2006/main" count="140" uniqueCount="84">
  <si>
    <t>क्र.स.</t>
  </si>
  <si>
    <t xml:space="preserve">नाम कर्मचारी </t>
  </si>
  <si>
    <t xml:space="preserve">पद </t>
  </si>
  <si>
    <t xml:space="preserve">लेवल </t>
  </si>
  <si>
    <t xml:space="preserve">वर्तमान वेतन </t>
  </si>
  <si>
    <t xml:space="preserve">वेतन वृद्धि तिथि </t>
  </si>
  <si>
    <t xml:space="preserve">वेतन वृद्धि पश्चात वेतन </t>
  </si>
  <si>
    <t xml:space="preserve">आगामी वेतन वृद्धि तिथि </t>
  </si>
  <si>
    <t xml:space="preserve">क्रमांक- </t>
  </si>
  <si>
    <t>दिनाक -</t>
  </si>
  <si>
    <t>प्रतिलिपि सूचनार्थ :-</t>
  </si>
  <si>
    <t>1. उपकोष कार्यालय ..............................</t>
  </si>
  <si>
    <t xml:space="preserve">2. लेखा शाखा </t>
  </si>
  <si>
    <t xml:space="preserve">3. सम्बंधित कार्मिक व्यक्तिगत पंजिका </t>
  </si>
  <si>
    <t xml:space="preserve">4. रक्षित पत्रावली </t>
  </si>
  <si>
    <t>L-1</t>
  </si>
  <si>
    <t>L-2</t>
  </si>
  <si>
    <t>L-3</t>
  </si>
  <si>
    <t>L-4</t>
  </si>
  <si>
    <t>L-5</t>
  </si>
  <si>
    <t>L-6</t>
  </si>
  <si>
    <t>L-7</t>
  </si>
  <si>
    <t>L-8</t>
  </si>
  <si>
    <t>L-9</t>
  </si>
  <si>
    <t>L-10</t>
  </si>
  <si>
    <t>L-11</t>
  </si>
  <si>
    <t>L-12</t>
  </si>
  <si>
    <t>L-13</t>
  </si>
  <si>
    <t>L-14</t>
  </si>
  <si>
    <t>L-15</t>
  </si>
  <si>
    <t>L-16</t>
  </si>
  <si>
    <t>L-17</t>
  </si>
  <si>
    <t>L-18</t>
  </si>
  <si>
    <t>L-19</t>
  </si>
  <si>
    <t>L-20</t>
  </si>
  <si>
    <t>L-21</t>
  </si>
  <si>
    <t>L-22</t>
  </si>
  <si>
    <t>L-23</t>
  </si>
  <si>
    <t>L-24</t>
  </si>
  <si>
    <t>G.P</t>
  </si>
  <si>
    <t>PB</t>
  </si>
  <si>
    <t>L</t>
  </si>
  <si>
    <r>
      <rPr>
        <b/>
        <sz val="14"/>
        <rFont val="Arial"/>
        <family val="2"/>
      </rPr>
      <t>PB-1
5200-20200</t>
    </r>
  </si>
  <si>
    <r>
      <rPr>
        <b/>
        <sz val="14"/>
        <rFont val="Arial"/>
        <family val="2"/>
      </rPr>
      <t>PB-2
9300-34800</t>
    </r>
  </si>
  <si>
    <r>
      <rPr>
        <b/>
        <sz val="14"/>
        <rFont val="Arial"/>
        <family val="2"/>
      </rPr>
      <t>PB-3
15600-39100</t>
    </r>
  </si>
  <si>
    <r>
      <rPr>
        <b/>
        <sz val="14"/>
        <rFont val="Arial"/>
        <family val="2"/>
      </rPr>
      <t>PB-4
37400-67000</t>
    </r>
  </si>
  <si>
    <t xml:space="preserve"> -:कार्यालय आदेश:- </t>
  </si>
  <si>
    <t>आदेश क्रमांक</t>
  </si>
  <si>
    <t>LA</t>
  </si>
  <si>
    <t>LB</t>
  </si>
  <si>
    <t>LC</t>
  </si>
  <si>
    <t>LD</t>
  </si>
  <si>
    <t>LE</t>
  </si>
  <si>
    <t>LF</t>
  </si>
  <si>
    <t>LG</t>
  </si>
  <si>
    <t>LH</t>
  </si>
  <si>
    <t>LI</t>
  </si>
  <si>
    <t>LJ</t>
  </si>
  <si>
    <t>LK</t>
  </si>
  <si>
    <t>LL</t>
  </si>
  <si>
    <t>LM</t>
  </si>
  <si>
    <t>LN</t>
  </si>
  <si>
    <t>LO</t>
  </si>
  <si>
    <t>LP</t>
  </si>
  <si>
    <t>LQ</t>
  </si>
  <si>
    <t>LR</t>
  </si>
  <si>
    <t>LS</t>
  </si>
  <si>
    <t>LT</t>
  </si>
  <si>
    <t>LU</t>
  </si>
  <si>
    <t>LV</t>
  </si>
  <si>
    <t>LW</t>
  </si>
  <si>
    <t>LX</t>
  </si>
  <si>
    <t>क्र. स.</t>
  </si>
  <si>
    <t xml:space="preserve">               राज्य सरकार के वित्त विभाग के आदेश क्रमांक :- F.15(1)FD(Rules)/2017 जयपुर दिनांक : 30-10-2017 व द्वितीय संशोधन दिनांक 09-12-2017 के अनुसरण में इस कार्यालय अधीन कार्यरत निम्नलिखित कार्मिकों को उनके द्वारा एक वर्ष की संतोषजनक सेवा पूर्ण पर दिनांक 01-07-2020 से वार्षिक वेतन वृद्धि उनके नाम के सम्मुख अंकित कॉलम संख्या 7 के अनुसार स्वीकृत की जाकर तदनानुसार वेतन आहरित करने की एतद् द्वारा स्वीकृति प्रदान की जाती है | वेतन वृद्धि दिनांक को कार्मिक के आकस्मिक अवकाश के अतिरिक्त अन्य अवकाश पर होने की स्थिति में वेतन वृद्धि का लाभ अवकाश से लौटने की तिथि से देय होगा |  प्रमाणित किया जाता है कि उक्त कार्मिकों ने ऐसा कोई अवकाश नहीं लिया है जिससे उनकी वेतन वृद्धि प्रभावित होती हो |</t>
  </si>
  <si>
    <t>नीचे आदेश क्रमांक चयन करें</t>
  </si>
  <si>
    <t>दिन</t>
  </si>
  <si>
    <t>माह</t>
  </si>
  <si>
    <t>वर्ष</t>
  </si>
  <si>
    <t>नीचे आदेश दिनांक हेतु दिन, माह(क्रमांक), वर्ष लिखें</t>
  </si>
  <si>
    <t>कुशालराम चौधरी</t>
  </si>
  <si>
    <t>हस्ताक्षर DDO मय मोहर</t>
  </si>
  <si>
    <t>आदेश प्रिंट हेतु आदेश क्रमांक लिखने अनिवार्य है, आदेश क्रमांक केवल संख्या में ही लिखें (जैसे-101 आदि)</t>
  </si>
  <si>
    <t>gh</t>
  </si>
  <si>
    <t>fg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</si>
</sst>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-mm\-yyyy"/>
    <numFmt numFmtId="165" formatCode="00"/>
  </numFmts>
  <fonts count="42" x14ac:knownFonts="1"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2"/>
      <color rgb="FF000000"/>
      <name val="Calibri"/>
      <family val="2"/>
      <scheme val="minor"/>
    </font>
    <font>
      <b/>
      <sz val="12"/>
      <color rgb="FFFFFF00"/>
      <name val="Arial"/>
      <family val="2"/>
    </font>
    <font>
      <b/>
      <sz val="12"/>
      <color rgb="FF66FFFF"/>
      <name val="Arial"/>
      <family val="2"/>
    </font>
    <font>
      <b/>
      <sz val="12"/>
      <color rgb="FFFF99FF"/>
      <name val="Arial"/>
      <family val="2"/>
    </font>
    <font>
      <b/>
      <sz val="12"/>
      <color rgb="FF99FF33"/>
      <name val="Arial"/>
      <family val="2"/>
    </font>
    <font>
      <b/>
      <sz val="12"/>
      <color theme="9" tint="0.39997558519241921"/>
      <name val="Arial"/>
      <family val="2"/>
    </font>
    <font>
      <b/>
      <sz val="12"/>
      <color rgb="FFFFFF00"/>
      <name val="Bahnschrift SemiBold SemiConden"/>
      <family val="2"/>
    </font>
    <font>
      <b/>
      <sz val="12"/>
      <color rgb="FF66FFFF"/>
      <name val="Bahnschrift SemiBold SemiConden"/>
      <family val="2"/>
    </font>
    <font>
      <b/>
      <sz val="12"/>
      <color rgb="FFFF99FF"/>
      <name val="Bahnschrift SemiBold SemiConden"/>
      <family val="2"/>
    </font>
    <font>
      <b/>
      <sz val="12"/>
      <color rgb="FF99FF33"/>
      <name val="Bahnschrift SemiBold SemiConden"/>
      <family val="2"/>
    </font>
    <font>
      <b/>
      <sz val="12"/>
      <color theme="9" tint="0.39997558519241921"/>
      <name val="Bahnschrift SemiBold SemiConden"/>
      <family val="2"/>
    </font>
    <font>
      <b/>
      <sz val="11"/>
      <color theme="1"/>
      <name val="Arial"/>
      <family val="2"/>
    </font>
    <font>
      <sz val="14"/>
      <color rgb="FF000000"/>
      <name val="Times New Roman"/>
      <family val="1"/>
    </font>
    <font>
      <b/>
      <sz val="14"/>
      <name val="Arial"/>
      <family val="2"/>
    </font>
    <font>
      <b/>
      <sz val="12"/>
      <color theme="5" tint="0.59999389629810485"/>
      <name val="Bahnschrift SemiBold SemiConden"/>
      <family val="2"/>
    </font>
    <font>
      <b/>
      <sz val="11"/>
      <color rgb="FFC00000"/>
      <name val="Arial"/>
      <family val="2"/>
    </font>
    <font>
      <b/>
      <sz val="11"/>
      <color rgb="FF0000CC"/>
      <name val="Arial"/>
      <family val="2"/>
    </font>
    <font>
      <b/>
      <sz val="11"/>
      <color rgb="FFCC00CC"/>
      <name val="Arial"/>
      <family val="2"/>
    </font>
    <font>
      <b/>
      <sz val="11"/>
      <color rgb="FF006600"/>
      <name val="Arial"/>
      <family val="2"/>
    </font>
    <font>
      <b/>
      <sz val="11"/>
      <color rgb="FF7030A0"/>
      <name val="Arial"/>
      <family val="2"/>
    </font>
    <font>
      <b/>
      <sz val="11"/>
      <color rgb="FF000000"/>
      <name val="Calibri"/>
      <family val="2"/>
      <scheme val="minor"/>
    </font>
    <font>
      <sz val="12"/>
      <color theme="1"/>
      <name val="Arial"/>
      <family val="2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C00000"/>
      <name val="Arial"/>
      <family val="2"/>
    </font>
    <font>
      <b/>
      <sz val="18"/>
      <color rgb="FF000000"/>
      <name val="Calibri"/>
      <family val="2"/>
      <scheme val="minor"/>
    </font>
    <font>
      <b/>
      <u/>
      <sz val="16"/>
      <color rgb="FF000000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CC00CC"/>
      <name val="Calibri"/>
      <family val="2"/>
      <scheme val="minor"/>
    </font>
    <font>
      <b/>
      <sz val="16"/>
      <color rgb="FF006600"/>
      <name val="Bahnschrift SemiBold SemiConden"/>
      <family val="2"/>
    </font>
    <font>
      <b/>
      <sz val="14"/>
      <color theme="5" tint="-0.249977111117893"/>
      <name val="Calibri"/>
      <family val="2"/>
      <scheme val="minor"/>
    </font>
    <font>
      <sz val="14"/>
      <color theme="1"/>
      <name val="Arial"/>
      <family val="2"/>
    </font>
    <font>
      <b/>
      <sz val="20"/>
      <color rgb="FF0000CC"/>
      <name val="Arial"/>
      <family val="2"/>
    </font>
    <font>
      <b/>
      <sz val="20"/>
      <color rgb="FFC00000"/>
      <name val="Arial"/>
      <family val="2"/>
    </font>
    <font>
      <b/>
      <sz val="16"/>
      <color rgb="FF0000CC"/>
      <name val="Arial"/>
      <family val="2"/>
    </font>
    <font>
      <sz val="9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4"/>
      <color theme="1"/>
      <name val="Arial"/>
      <family val="2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1" fontId="8" fillId="3" borderId="3" xfId="1" applyNumberFormat="1" applyFont="1" applyFill="1" applyBorder="1" applyAlignment="1">
      <alignment horizontal="center" vertical="top" shrinkToFit="1"/>
    </xf>
    <xf numFmtId="1" fontId="9" fillId="3" borderId="3" xfId="1" applyNumberFormat="1" applyFont="1" applyFill="1" applyBorder="1" applyAlignment="1">
      <alignment horizontal="center" vertical="top" shrinkToFit="1"/>
    </xf>
    <xf numFmtId="1" fontId="10" fillId="3" borderId="3" xfId="1" applyNumberFormat="1" applyFont="1" applyFill="1" applyBorder="1" applyAlignment="1">
      <alignment horizontal="center" vertical="top" shrinkToFit="1"/>
    </xf>
    <xf numFmtId="1" fontId="11" fillId="3" borderId="3" xfId="1" applyNumberFormat="1" applyFont="1" applyFill="1" applyBorder="1" applyAlignment="1">
      <alignment horizontal="center" vertical="top" shrinkToFit="1"/>
    </xf>
    <xf numFmtId="1" fontId="12" fillId="3" borderId="3" xfId="1" applyNumberFormat="1" applyFont="1" applyFill="1" applyBorder="1" applyAlignment="1">
      <alignment horizontal="center" vertical="top" shrinkToFit="1"/>
    </xf>
    <xf numFmtId="0" fontId="3" fillId="3" borderId="3" xfId="1" applyFont="1" applyFill="1" applyBorder="1" applyAlignment="1">
      <alignment horizontal="center" vertical="top" wrapText="1"/>
    </xf>
    <xf numFmtId="0" fontId="4" fillId="3" borderId="3" xfId="1" applyFont="1" applyFill="1" applyBorder="1" applyAlignment="1">
      <alignment horizontal="center" vertical="top" wrapText="1"/>
    </xf>
    <xf numFmtId="0" fontId="5" fillId="3" borderId="3" xfId="1" applyFont="1" applyFill="1" applyBorder="1" applyAlignment="1">
      <alignment horizontal="center" vertical="top" wrapText="1"/>
    </xf>
    <xf numFmtId="0" fontId="6" fillId="3" borderId="3" xfId="1" applyFont="1" applyFill="1" applyBorder="1" applyAlignment="1">
      <alignment horizontal="center" vertical="top" wrapText="1"/>
    </xf>
    <xf numFmtId="0" fontId="7" fillId="3" borderId="3" xfId="1" applyFont="1" applyFill="1" applyBorder="1" applyAlignment="1">
      <alignment horizontal="center" vertical="top" wrapText="1"/>
    </xf>
    <xf numFmtId="1" fontId="8" fillId="3" borderId="7" xfId="1" applyNumberFormat="1" applyFont="1" applyFill="1" applyBorder="1" applyAlignment="1">
      <alignment horizontal="center" vertical="top" shrinkToFit="1"/>
    </xf>
    <xf numFmtId="0" fontId="3" fillId="3" borderId="7" xfId="1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1" fontId="17" fillId="4" borderId="8" xfId="1" applyNumberFormat="1" applyFont="1" applyFill="1" applyBorder="1" applyAlignment="1">
      <alignment horizontal="center" vertical="center" shrinkToFit="1"/>
    </xf>
    <xf numFmtId="1" fontId="17" fillId="4" borderId="9" xfId="1" applyNumberFormat="1" applyFont="1" applyFill="1" applyBorder="1" applyAlignment="1">
      <alignment horizontal="center" vertical="center" shrinkToFit="1"/>
    </xf>
    <xf numFmtId="1" fontId="18" fillId="4" borderId="5" xfId="1" applyNumberFormat="1" applyFont="1" applyFill="1" applyBorder="1" applyAlignment="1">
      <alignment horizontal="center" vertical="center" shrinkToFit="1"/>
    </xf>
    <xf numFmtId="1" fontId="18" fillId="4" borderId="1" xfId="1" applyNumberFormat="1" applyFont="1" applyFill="1" applyBorder="1" applyAlignment="1">
      <alignment horizontal="center" vertical="center" shrinkToFit="1"/>
    </xf>
    <xf numFmtId="1" fontId="19" fillId="4" borderId="5" xfId="1" applyNumberFormat="1" applyFont="1" applyFill="1" applyBorder="1" applyAlignment="1">
      <alignment horizontal="center" vertical="center" shrinkToFit="1"/>
    </xf>
    <xf numFmtId="1" fontId="19" fillId="4" borderId="1" xfId="1" applyNumberFormat="1" applyFont="1" applyFill="1" applyBorder="1" applyAlignment="1">
      <alignment horizontal="center" vertical="center" shrinkToFit="1"/>
    </xf>
    <xf numFmtId="1" fontId="20" fillId="4" borderId="5" xfId="1" applyNumberFormat="1" applyFont="1" applyFill="1" applyBorder="1" applyAlignment="1">
      <alignment horizontal="center" vertical="center" shrinkToFit="1"/>
    </xf>
    <xf numFmtId="1" fontId="20" fillId="4" borderId="1" xfId="1" applyNumberFormat="1" applyFont="1" applyFill="1" applyBorder="1" applyAlignment="1">
      <alignment horizontal="center" vertical="center" shrinkToFit="1"/>
    </xf>
    <xf numFmtId="1" fontId="21" fillId="4" borderId="5" xfId="1" applyNumberFormat="1" applyFont="1" applyFill="1" applyBorder="1" applyAlignment="1">
      <alignment horizontal="center" vertical="center" shrinkToFit="1"/>
    </xf>
    <xf numFmtId="1" fontId="21" fillId="4" borderId="1" xfId="1" applyNumberFormat="1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top" wrapText="1"/>
    </xf>
    <xf numFmtId="0" fontId="0" fillId="0" borderId="0" xfId="0" applyProtection="1">
      <protection hidden="1"/>
    </xf>
    <xf numFmtId="14" fontId="0" fillId="0" borderId="0" xfId="0" applyNumberFormat="1" applyProtection="1">
      <protection hidden="1"/>
    </xf>
    <xf numFmtId="0" fontId="30" fillId="0" borderId="18" xfId="0" applyFont="1" applyBorder="1" applyAlignment="1" applyProtection="1">
      <alignment horizontal="center" vertical="center"/>
      <protection hidden="1"/>
    </xf>
    <xf numFmtId="0" fontId="30" fillId="0" borderId="1" xfId="0" applyFont="1" applyBorder="1" applyAlignment="1" applyProtection="1">
      <alignment horizontal="center" vertical="center"/>
      <protection hidden="1"/>
    </xf>
    <xf numFmtId="0" fontId="30" fillId="0" borderId="19" xfId="0" applyFont="1" applyBorder="1" applyAlignment="1" applyProtection="1">
      <alignment horizontal="center" vertical="center"/>
      <protection hidden="1"/>
    </xf>
    <xf numFmtId="0" fontId="24" fillId="2" borderId="1" xfId="1" applyFont="1" applyFill="1" applyBorder="1" applyAlignment="1" applyProtection="1">
      <alignment horizontal="center" vertical="center" wrapText="1"/>
      <protection hidden="1"/>
    </xf>
    <xf numFmtId="0" fontId="23" fillId="0" borderId="1" xfId="0" applyFont="1" applyBorder="1" applyAlignment="1" applyProtection="1">
      <alignment horizontal="center" vertical="center"/>
      <protection hidden="1"/>
    </xf>
    <xf numFmtId="0" fontId="23" fillId="0" borderId="1" xfId="0" applyFont="1" applyBorder="1" applyAlignment="1" applyProtection="1">
      <alignment horizontal="left" vertical="center"/>
      <protection hidden="1"/>
    </xf>
    <xf numFmtId="0" fontId="23" fillId="0" borderId="1" xfId="0" applyFont="1" applyBorder="1" applyAlignment="1" applyProtection="1">
      <alignment horizontal="right" vertical="center"/>
      <protection hidden="1"/>
    </xf>
    <xf numFmtId="164" fontId="23" fillId="0" borderId="1" xfId="0" applyNumberFormat="1" applyFont="1" applyBorder="1" applyAlignment="1" applyProtection="1">
      <alignment horizontal="center" vertical="center"/>
      <protection hidden="1"/>
    </xf>
    <xf numFmtId="0" fontId="40" fillId="0" borderId="0" xfId="1" applyFont="1" applyFill="1" applyBorder="1" applyAlignment="1" applyProtection="1">
      <alignment horizontal="left" vertical="top"/>
      <protection hidden="1"/>
    </xf>
    <xf numFmtId="0" fontId="38" fillId="0" borderId="0" xfId="1" applyFont="1" applyFill="1" applyBorder="1" applyAlignment="1" applyProtection="1">
      <alignment horizontal="center" vertical="center"/>
      <protection hidden="1"/>
    </xf>
    <xf numFmtId="0" fontId="2" fillId="0" borderId="0" xfId="1" applyFont="1" applyFill="1" applyBorder="1" applyAlignment="1" applyProtection="1">
      <alignment horizontal="left" vertical="top"/>
      <protection hidden="1"/>
    </xf>
    <xf numFmtId="0" fontId="40" fillId="0" borderId="0" xfId="1" applyFont="1" applyFill="1" applyBorder="1" applyAlignment="1" applyProtection="1">
      <alignment horizontal="right" vertical="top"/>
      <protection hidden="1"/>
    </xf>
    <xf numFmtId="0" fontId="36" fillId="0" borderId="14" xfId="0" applyFont="1" applyBorder="1" applyAlignment="1" applyProtection="1">
      <alignment horizontal="center" vertical="center"/>
      <protection locked="0"/>
    </xf>
    <xf numFmtId="165" fontId="31" fillId="0" borderId="20" xfId="0" applyNumberFormat="1" applyFont="1" applyBorder="1" applyAlignment="1" applyProtection="1">
      <alignment horizontal="center" vertical="center"/>
      <protection locked="0"/>
    </xf>
    <xf numFmtId="165" fontId="31" fillId="0" borderId="21" xfId="0" applyNumberFormat="1" applyFont="1" applyBorder="1" applyAlignment="1" applyProtection="1">
      <alignment horizontal="center" vertical="center"/>
      <protection locked="0"/>
    </xf>
    <xf numFmtId="0" fontId="31" fillId="0" borderId="22" xfId="0" applyFont="1" applyBorder="1" applyAlignment="1" applyProtection="1">
      <alignment horizontal="center" vertical="center"/>
      <protection locked="0"/>
    </xf>
    <xf numFmtId="0" fontId="25" fillId="3" borderId="3" xfId="1" applyFont="1" applyFill="1" applyBorder="1" applyAlignment="1" applyProtection="1">
      <alignment horizontal="center" vertical="center" wrapText="1"/>
      <protection hidden="1"/>
    </xf>
    <xf numFmtId="0" fontId="26" fillId="6" borderId="5" xfId="0" applyFont="1" applyFill="1" applyBorder="1" applyAlignment="1" applyProtection="1">
      <alignment horizontal="center" vertical="center"/>
      <protection locked="0"/>
    </xf>
    <xf numFmtId="0" fontId="26" fillId="6" borderId="5" xfId="0" applyFont="1" applyFill="1" applyBorder="1" applyAlignment="1" applyProtection="1">
      <alignment vertical="center"/>
      <protection locked="0"/>
    </xf>
    <xf numFmtId="0" fontId="26" fillId="6" borderId="1" xfId="0" applyFont="1" applyFill="1" applyBorder="1" applyAlignment="1" applyProtection="1">
      <alignment horizontal="center" vertical="center"/>
      <protection locked="0"/>
    </xf>
    <xf numFmtId="0" fontId="26" fillId="6" borderId="1" xfId="0" applyFont="1" applyFill="1" applyBorder="1" applyAlignment="1" applyProtection="1">
      <alignment vertical="center"/>
      <protection locked="0"/>
    </xf>
    <xf numFmtId="0" fontId="14" fillId="0" borderId="6" xfId="1" applyFont="1" applyFill="1" applyBorder="1" applyAlignment="1">
      <alignment horizontal="center" vertical="center" wrapText="1"/>
    </xf>
    <xf numFmtId="0" fontId="14" fillId="0" borderId="4" xfId="1" applyFont="1" applyFill="1" applyBorder="1" applyAlignment="1">
      <alignment horizontal="center" vertical="center" wrapText="1"/>
    </xf>
    <xf numFmtId="0" fontId="33" fillId="5" borderId="23" xfId="0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hidden="1"/>
    </xf>
    <xf numFmtId="0" fontId="35" fillId="0" borderId="0" xfId="0" applyFont="1" applyBorder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horizontal="center" vertical="center"/>
      <protection hidden="1"/>
    </xf>
    <xf numFmtId="0" fontId="41" fillId="0" borderId="24" xfId="0" applyFont="1" applyBorder="1" applyAlignment="1" applyProtection="1">
      <alignment horizontal="center" vertical="center" wrapText="1"/>
      <protection hidden="1"/>
    </xf>
    <xf numFmtId="0" fontId="41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164" fontId="39" fillId="0" borderId="0" xfId="0" applyNumberFormat="1" applyFont="1" applyBorder="1" applyAlignment="1" applyProtection="1">
      <alignment horizontal="center" vertical="center"/>
      <protection hidden="1"/>
    </xf>
    <xf numFmtId="0" fontId="32" fillId="0" borderId="11" xfId="0" applyFont="1" applyBorder="1" applyAlignment="1" applyProtection="1">
      <alignment horizontal="center" vertical="center"/>
      <protection hidden="1"/>
    </xf>
    <xf numFmtId="0" fontId="32" fillId="0" borderId="12" xfId="0" applyFont="1" applyBorder="1" applyAlignment="1" applyProtection="1">
      <alignment horizontal="center" vertical="center"/>
      <protection hidden="1"/>
    </xf>
    <xf numFmtId="0" fontId="32" fillId="0" borderId="13" xfId="0" applyFont="1" applyBorder="1" applyAlignment="1" applyProtection="1">
      <alignment horizontal="center" vertical="center"/>
      <protection hidden="1"/>
    </xf>
    <xf numFmtId="0" fontId="30" fillId="0" borderId="15" xfId="0" applyFont="1" applyBorder="1" applyAlignment="1" applyProtection="1">
      <alignment horizontal="center" vertical="center" wrapText="1"/>
      <protection hidden="1"/>
    </xf>
    <xf numFmtId="0" fontId="30" fillId="0" borderId="16" xfId="0" applyFont="1" applyBorder="1" applyAlignment="1" applyProtection="1">
      <alignment horizontal="center" vertical="center" wrapText="1"/>
      <protection hidden="1"/>
    </xf>
    <xf numFmtId="0" fontId="30" fillId="0" borderId="17" xfId="0" applyFont="1" applyBorder="1" applyAlignment="1" applyProtection="1">
      <alignment horizontal="center" vertical="center" wrapText="1"/>
      <protection hidden="1"/>
    </xf>
    <xf numFmtId="0" fontId="30" fillId="0" borderId="18" xfId="0" applyFont="1" applyBorder="1" applyAlignment="1" applyProtection="1">
      <alignment horizontal="center" vertical="center" wrapText="1"/>
      <protection hidden="1"/>
    </xf>
    <xf numFmtId="0" fontId="30" fillId="0" borderId="1" xfId="0" applyFont="1" applyBorder="1" applyAlignment="1" applyProtection="1">
      <alignment horizontal="center" vertical="center" wrapText="1"/>
      <protection hidden="1"/>
    </xf>
    <xf numFmtId="0" fontId="30" fillId="0" borderId="19" xfId="0" applyFont="1" applyBorder="1" applyAlignment="1" applyProtection="1">
      <alignment horizontal="center" vertical="center" wrapText="1"/>
      <protection hidden="1"/>
    </xf>
    <xf numFmtId="0" fontId="28" fillId="0" borderId="0" xfId="1" applyFont="1" applyFill="1" applyBorder="1" applyAlignment="1" applyProtection="1">
      <alignment horizontal="center" vertical="center"/>
      <protection hidden="1"/>
    </xf>
    <xf numFmtId="0" fontId="27" fillId="0" borderId="0" xfId="1" applyFont="1" applyFill="1" applyBorder="1" applyAlignment="1" applyProtection="1">
      <alignment horizontal="center" vertical="center"/>
      <protection hidden="1"/>
    </xf>
    <xf numFmtId="0" fontId="2" fillId="0" borderId="0" xfId="1" applyFont="1" applyFill="1" applyBorder="1" applyAlignment="1" applyProtection="1">
      <alignment horizontal="center" vertical="top"/>
      <protection hidden="1"/>
    </xf>
    <xf numFmtId="0" fontId="29" fillId="0" borderId="0" xfId="1" applyFont="1" applyFill="1" applyBorder="1" applyAlignment="1" applyProtection="1">
      <alignment horizontal="left" vertical="center" wrapText="1"/>
      <protection hidden="1"/>
    </xf>
    <xf numFmtId="0" fontId="29" fillId="0" borderId="2" xfId="1" applyFont="1" applyFill="1" applyBorder="1" applyAlignment="1" applyProtection="1">
      <alignment horizontal="left" vertical="center" wrapText="1"/>
      <protection hidden="1"/>
    </xf>
    <xf numFmtId="0" fontId="22" fillId="0" borderId="4" xfId="1" applyFont="1" applyFill="1" applyBorder="1" applyAlignment="1" applyProtection="1">
      <alignment horizontal="center" vertical="center" wrapText="1"/>
      <protection hidden="1"/>
    </xf>
    <xf numFmtId="0" fontId="22" fillId="0" borderId="10" xfId="1" applyFont="1" applyFill="1" applyBorder="1" applyAlignment="1" applyProtection="1">
      <alignment horizontal="center" vertical="center" wrapText="1"/>
      <protection hidden="1"/>
    </xf>
    <xf numFmtId="0" fontId="22" fillId="0" borderId="5" xfId="1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/>
  </cellStyles>
  <dxfs count="5">
    <dxf>
      <font>
        <color theme="0"/>
      </font>
    </dxf>
    <dxf>
      <font>
        <color theme="0"/>
      </font>
    </dxf>
    <dxf>
      <font>
        <color rgb="FF0000CC"/>
      </font>
      <fill>
        <patternFill>
          <bgColor rgb="FFFFFF99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0000CC"/>
      <color rgb="FF006600"/>
      <color rgb="FFCC00CC"/>
      <color rgb="FFFFFF99"/>
      <color rgb="FF99FF33"/>
      <color rgb="FFFF99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4"/>
  <sheetViews>
    <sheetView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N5" sqref="N5"/>
    </sheetView>
  </sheetViews>
  <sheetFormatPr defaultRowHeight="15" x14ac:dyDescent="0.25"/>
  <cols>
    <col min="1" max="1" width="4.7109375" customWidth="1"/>
    <col min="2" max="25" width="8.7109375" customWidth="1"/>
  </cols>
  <sheetData>
    <row r="1" spans="1:25" ht="18" customHeight="1" x14ac:dyDescent="0.25">
      <c r="A1" s="13" t="s">
        <v>40</v>
      </c>
      <c r="B1" s="52" t="s">
        <v>42</v>
      </c>
      <c r="C1" s="53"/>
      <c r="D1" s="53"/>
      <c r="E1" s="53"/>
      <c r="F1" s="53"/>
      <c r="G1" s="53"/>
      <c r="H1" s="53"/>
      <c r="I1" s="53"/>
      <c r="J1" s="53"/>
      <c r="K1" s="53" t="s">
        <v>43</v>
      </c>
      <c r="L1" s="53"/>
      <c r="M1" s="53"/>
      <c r="N1" s="53"/>
      <c r="O1" s="53" t="s">
        <v>44</v>
      </c>
      <c r="P1" s="53"/>
      <c r="Q1" s="53"/>
      <c r="R1" s="53"/>
      <c r="S1" s="53"/>
      <c r="T1" s="53"/>
      <c r="U1" s="53"/>
      <c r="V1" s="53"/>
      <c r="W1" s="53" t="s">
        <v>45</v>
      </c>
      <c r="X1" s="53"/>
      <c r="Y1" s="53"/>
    </row>
    <row r="2" spans="1:25" ht="18" customHeight="1" x14ac:dyDescent="0.25">
      <c r="A2" s="13" t="s">
        <v>39</v>
      </c>
      <c r="B2" s="11">
        <v>1700</v>
      </c>
      <c r="C2" s="2">
        <v>1750</v>
      </c>
      <c r="D2" s="3">
        <v>1900</v>
      </c>
      <c r="E2" s="4">
        <v>2000</v>
      </c>
      <c r="F2" s="5">
        <v>2400</v>
      </c>
      <c r="G2" s="1">
        <v>2400</v>
      </c>
      <c r="H2" s="2">
        <v>2400</v>
      </c>
      <c r="I2" s="3">
        <v>2800</v>
      </c>
      <c r="J2" s="4">
        <v>2800</v>
      </c>
      <c r="K2" s="5">
        <v>3600</v>
      </c>
      <c r="L2" s="1">
        <v>4200</v>
      </c>
      <c r="M2" s="2">
        <v>4800</v>
      </c>
      <c r="N2" s="3">
        <v>5400</v>
      </c>
      <c r="O2" s="4">
        <v>5400</v>
      </c>
      <c r="P2" s="5">
        <v>6000</v>
      </c>
      <c r="Q2" s="1">
        <v>6600</v>
      </c>
      <c r="R2" s="2">
        <v>6800</v>
      </c>
      <c r="S2" s="3">
        <v>7200</v>
      </c>
      <c r="T2" s="4">
        <v>7600</v>
      </c>
      <c r="U2" s="5">
        <v>8200</v>
      </c>
      <c r="V2" s="1">
        <v>8700</v>
      </c>
      <c r="W2" s="2">
        <v>8900</v>
      </c>
      <c r="X2" s="3">
        <v>9500</v>
      </c>
      <c r="Y2" s="4">
        <v>10000</v>
      </c>
    </row>
    <row r="3" spans="1:25" ht="18" customHeight="1" x14ac:dyDescent="0.25">
      <c r="A3" s="14" t="s">
        <v>41</v>
      </c>
      <c r="B3" s="12" t="s">
        <v>15</v>
      </c>
      <c r="C3" s="7" t="s">
        <v>16</v>
      </c>
      <c r="D3" s="8" t="s">
        <v>17</v>
      </c>
      <c r="E3" s="9" t="s">
        <v>18</v>
      </c>
      <c r="F3" s="10" t="s">
        <v>19</v>
      </c>
      <c r="G3" s="6" t="s">
        <v>20</v>
      </c>
      <c r="H3" s="7" t="s">
        <v>21</v>
      </c>
      <c r="I3" s="8" t="s">
        <v>22</v>
      </c>
      <c r="J3" s="9" t="s">
        <v>23</v>
      </c>
      <c r="K3" s="10" t="s">
        <v>24</v>
      </c>
      <c r="L3" s="6" t="s">
        <v>25</v>
      </c>
      <c r="M3" s="7" t="s">
        <v>26</v>
      </c>
      <c r="N3" s="8" t="s">
        <v>27</v>
      </c>
      <c r="O3" s="9" t="s">
        <v>28</v>
      </c>
      <c r="P3" s="10" t="s">
        <v>29</v>
      </c>
      <c r="Q3" s="6" t="s">
        <v>30</v>
      </c>
      <c r="R3" s="7" t="s">
        <v>31</v>
      </c>
      <c r="S3" s="8" t="s">
        <v>32</v>
      </c>
      <c r="T3" s="9" t="s">
        <v>33</v>
      </c>
      <c r="U3" s="10" t="s">
        <v>34</v>
      </c>
      <c r="V3" s="6" t="s">
        <v>35</v>
      </c>
      <c r="W3" s="7" t="s">
        <v>36</v>
      </c>
      <c r="X3" s="8" t="s">
        <v>37</v>
      </c>
      <c r="Y3" s="9" t="s">
        <v>38</v>
      </c>
    </row>
    <row r="4" spans="1:25" ht="18" hidden="1" customHeight="1" x14ac:dyDescent="0.25">
      <c r="A4" s="27"/>
      <c r="B4" s="28" t="s">
        <v>48</v>
      </c>
      <c r="C4" s="28" t="s">
        <v>49</v>
      </c>
      <c r="D4" s="28" t="s">
        <v>50</v>
      </c>
      <c r="E4" s="28" t="s">
        <v>51</v>
      </c>
      <c r="F4" s="28" t="s">
        <v>52</v>
      </c>
      <c r="G4" s="28" t="s">
        <v>53</v>
      </c>
      <c r="H4" s="28" t="s">
        <v>54</v>
      </c>
      <c r="I4" s="28" t="s">
        <v>55</v>
      </c>
      <c r="J4" s="28" t="s">
        <v>56</v>
      </c>
      <c r="K4" s="28" t="s">
        <v>57</v>
      </c>
      <c r="L4" s="28" t="s">
        <v>58</v>
      </c>
      <c r="M4" s="28" t="s">
        <v>59</v>
      </c>
      <c r="N4" s="28" t="s">
        <v>60</v>
      </c>
      <c r="O4" s="28" t="s">
        <v>61</v>
      </c>
      <c r="P4" s="28" t="s">
        <v>62</v>
      </c>
      <c r="Q4" s="28" t="s">
        <v>63</v>
      </c>
      <c r="R4" s="28" t="s">
        <v>64</v>
      </c>
      <c r="S4" s="28" t="s">
        <v>65</v>
      </c>
      <c r="T4" s="28" t="s">
        <v>66</v>
      </c>
      <c r="U4" s="28" t="s">
        <v>67</v>
      </c>
      <c r="V4" s="28" t="s">
        <v>68</v>
      </c>
      <c r="W4" s="28" t="s">
        <v>69</v>
      </c>
      <c r="X4" s="28" t="s">
        <v>70</v>
      </c>
      <c r="Y4" s="28" t="s">
        <v>71</v>
      </c>
    </row>
    <row r="5" spans="1:25" ht="18" customHeight="1" x14ac:dyDescent="0.25">
      <c r="A5" s="15">
        <v>1</v>
      </c>
      <c r="B5" s="17">
        <v>17700</v>
      </c>
      <c r="C5" s="19">
        <v>17900</v>
      </c>
      <c r="D5" s="21">
        <v>18200</v>
      </c>
      <c r="E5" s="23">
        <v>19200</v>
      </c>
      <c r="F5" s="25">
        <v>20800</v>
      </c>
      <c r="G5" s="17">
        <v>21500</v>
      </c>
      <c r="H5" s="19">
        <v>22400</v>
      </c>
      <c r="I5" s="21">
        <v>26300</v>
      </c>
      <c r="J5" s="23">
        <v>28700</v>
      </c>
      <c r="K5" s="25">
        <v>33800</v>
      </c>
      <c r="L5" s="17">
        <v>37800</v>
      </c>
      <c r="M5" s="19">
        <v>44300</v>
      </c>
      <c r="N5" s="21">
        <v>53100</v>
      </c>
      <c r="O5" s="23">
        <v>56100</v>
      </c>
      <c r="P5" s="25">
        <v>60700</v>
      </c>
      <c r="Q5" s="17">
        <v>67300</v>
      </c>
      <c r="R5" s="19">
        <v>71000</v>
      </c>
      <c r="S5" s="21">
        <v>75300</v>
      </c>
      <c r="T5" s="23">
        <v>79900</v>
      </c>
      <c r="U5" s="25">
        <v>88900</v>
      </c>
      <c r="V5" s="17">
        <v>123100</v>
      </c>
      <c r="W5" s="19">
        <v>129700</v>
      </c>
      <c r="X5" s="21">
        <v>145800</v>
      </c>
      <c r="Y5" s="23">
        <v>148800</v>
      </c>
    </row>
    <row r="6" spans="1:25" ht="18" customHeight="1" x14ac:dyDescent="0.25">
      <c r="A6" s="16">
        <v>2</v>
      </c>
      <c r="B6" s="18">
        <v>18200</v>
      </c>
      <c r="C6" s="20">
        <v>18400</v>
      </c>
      <c r="D6" s="22">
        <v>18700</v>
      </c>
      <c r="E6" s="24">
        <v>19800</v>
      </c>
      <c r="F6" s="26">
        <v>21400</v>
      </c>
      <c r="G6" s="18">
        <v>22100</v>
      </c>
      <c r="H6" s="20">
        <v>23100</v>
      </c>
      <c r="I6" s="22">
        <v>27100</v>
      </c>
      <c r="J6" s="24">
        <v>29600</v>
      </c>
      <c r="K6" s="26">
        <v>34800</v>
      </c>
      <c r="L6" s="18">
        <v>38900</v>
      </c>
      <c r="M6" s="20">
        <v>45600</v>
      </c>
      <c r="N6" s="22">
        <v>54700</v>
      </c>
      <c r="O6" s="24">
        <v>57800</v>
      </c>
      <c r="P6" s="26">
        <v>62500</v>
      </c>
      <c r="Q6" s="18">
        <v>69300</v>
      </c>
      <c r="R6" s="20">
        <v>73100</v>
      </c>
      <c r="S6" s="22">
        <v>77600</v>
      </c>
      <c r="T6" s="24">
        <v>82300</v>
      </c>
      <c r="U6" s="26">
        <v>91600</v>
      </c>
      <c r="V6" s="18">
        <v>126800</v>
      </c>
      <c r="W6" s="20">
        <v>133600</v>
      </c>
      <c r="X6" s="22">
        <v>150200</v>
      </c>
      <c r="Y6" s="24">
        <v>153300</v>
      </c>
    </row>
    <row r="7" spans="1:25" ht="18" customHeight="1" x14ac:dyDescent="0.25">
      <c r="A7" s="15">
        <v>3</v>
      </c>
      <c r="B7" s="18">
        <v>18700</v>
      </c>
      <c r="C7" s="20">
        <v>19000</v>
      </c>
      <c r="D7" s="22">
        <v>19300</v>
      </c>
      <c r="E7" s="24">
        <v>20400</v>
      </c>
      <c r="F7" s="26">
        <v>22000</v>
      </c>
      <c r="G7" s="18">
        <v>22800</v>
      </c>
      <c r="H7" s="20">
        <v>23800</v>
      </c>
      <c r="I7" s="22">
        <v>27900</v>
      </c>
      <c r="J7" s="24">
        <v>30500</v>
      </c>
      <c r="K7" s="26">
        <v>35800</v>
      </c>
      <c r="L7" s="18">
        <v>40100</v>
      </c>
      <c r="M7" s="20">
        <v>47000</v>
      </c>
      <c r="N7" s="22">
        <v>56300</v>
      </c>
      <c r="O7" s="24">
        <v>59500</v>
      </c>
      <c r="P7" s="26">
        <v>64400</v>
      </c>
      <c r="Q7" s="18">
        <v>71400</v>
      </c>
      <c r="R7" s="20">
        <v>75300</v>
      </c>
      <c r="S7" s="22">
        <v>79900</v>
      </c>
      <c r="T7" s="24">
        <v>84800</v>
      </c>
      <c r="U7" s="26">
        <v>94300</v>
      </c>
      <c r="V7" s="18">
        <v>130600</v>
      </c>
      <c r="W7" s="20">
        <v>137600</v>
      </c>
      <c r="X7" s="22">
        <v>154700</v>
      </c>
      <c r="Y7" s="24">
        <v>157900</v>
      </c>
    </row>
    <row r="8" spans="1:25" ht="18" customHeight="1" x14ac:dyDescent="0.25">
      <c r="A8" s="16">
        <v>4</v>
      </c>
      <c r="B8" s="18">
        <v>19300</v>
      </c>
      <c r="C8" s="20">
        <v>19600</v>
      </c>
      <c r="D8" s="22">
        <v>19900</v>
      </c>
      <c r="E8" s="24">
        <v>21000</v>
      </c>
      <c r="F8" s="26">
        <v>22700</v>
      </c>
      <c r="G8" s="18">
        <v>23500</v>
      </c>
      <c r="H8" s="20">
        <v>24500</v>
      </c>
      <c r="I8" s="22">
        <v>28700</v>
      </c>
      <c r="J8" s="24">
        <v>31400</v>
      </c>
      <c r="K8" s="26">
        <v>36900</v>
      </c>
      <c r="L8" s="18">
        <v>41300</v>
      </c>
      <c r="M8" s="20">
        <v>48400</v>
      </c>
      <c r="N8" s="22">
        <v>58000</v>
      </c>
      <c r="O8" s="24">
        <v>61300</v>
      </c>
      <c r="P8" s="26">
        <v>66300</v>
      </c>
      <c r="Q8" s="18">
        <v>73500</v>
      </c>
      <c r="R8" s="20">
        <v>77600</v>
      </c>
      <c r="S8" s="22">
        <v>82300</v>
      </c>
      <c r="T8" s="24">
        <v>87300</v>
      </c>
      <c r="U8" s="26">
        <v>97100</v>
      </c>
      <c r="V8" s="18">
        <v>134500</v>
      </c>
      <c r="W8" s="20">
        <v>141700</v>
      </c>
      <c r="X8" s="22">
        <v>159300</v>
      </c>
      <c r="Y8" s="24">
        <v>162600</v>
      </c>
    </row>
    <row r="9" spans="1:25" ht="18" customHeight="1" x14ac:dyDescent="0.25">
      <c r="A9" s="15">
        <v>5</v>
      </c>
      <c r="B9" s="18">
        <v>19900</v>
      </c>
      <c r="C9" s="20">
        <v>20200</v>
      </c>
      <c r="D9" s="22">
        <v>20500</v>
      </c>
      <c r="E9" s="24">
        <v>21600</v>
      </c>
      <c r="F9" s="26">
        <v>23400</v>
      </c>
      <c r="G9" s="18">
        <v>24200</v>
      </c>
      <c r="H9" s="20">
        <v>25200</v>
      </c>
      <c r="I9" s="22">
        <v>29600</v>
      </c>
      <c r="J9" s="24">
        <v>32300</v>
      </c>
      <c r="K9" s="26">
        <v>38000</v>
      </c>
      <c r="L9" s="18">
        <v>42500</v>
      </c>
      <c r="M9" s="20">
        <v>49900</v>
      </c>
      <c r="N9" s="22">
        <v>59700</v>
      </c>
      <c r="O9" s="24">
        <v>63100</v>
      </c>
      <c r="P9" s="26">
        <v>68300</v>
      </c>
      <c r="Q9" s="18">
        <v>75700</v>
      </c>
      <c r="R9" s="20">
        <v>79900</v>
      </c>
      <c r="S9" s="22">
        <v>84800</v>
      </c>
      <c r="T9" s="24">
        <v>89900</v>
      </c>
      <c r="U9" s="26">
        <v>100000</v>
      </c>
      <c r="V9" s="18">
        <v>138500</v>
      </c>
      <c r="W9" s="20">
        <v>146000</v>
      </c>
      <c r="X9" s="22">
        <v>164100</v>
      </c>
      <c r="Y9" s="24">
        <v>167500</v>
      </c>
    </row>
    <row r="10" spans="1:25" ht="18" customHeight="1" x14ac:dyDescent="0.25">
      <c r="A10" s="16">
        <v>6</v>
      </c>
      <c r="B10" s="18">
        <v>20500</v>
      </c>
      <c r="C10" s="20">
        <v>20800</v>
      </c>
      <c r="D10" s="22">
        <v>21100</v>
      </c>
      <c r="E10" s="24">
        <v>22200</v>
      </c>
      <c r="F10" s="26">
        <v>24100</v>
      </c>
      <c r="G10" s="18">
        <v>24900</v>
      </c>
      <c r="H10" s="20">
        <v>26000</v>
      </c>
      <c r="I10" s="22">
        <v>30500</v>
      </c>
      <c r="J10" s="24">
        <v>33300</v>
      </c>
      <c r="K10" s="26">
        <v>39100</v>
      </c>
      <c r="L10" s="18">
        <v>43800</v>
      </c>
      <c r="M10" s="20">
        <v>51400</v>
      </c>
      <c r="N10" s="22">
        <v>61500</v>
      </c>
      <c r="O10" s="24">
        <v>65000</v>
      </c>
      <c r="P10" s="26">
        <v>70300</v>
      </c>
      <c r="Q10" s="18">
        <v>78000</v>
      </c>
      <c r="R10" s="20">
        <v>82300</v>
      </c>
      <c r="S10" s="22">
        <v>87300</v>
      </c>
      <c r="T10" s="24">
        <v>92600</v>
      </c>
      <c r="U10" s="26">
        <v>103000</v>
      </c>
      <c r="V10" s="18">
        <v>142700</v>
      </c>
      <c r="W10" s="20">
        <v>150400</v>
      </c>
      <c r="X10" s="22">
        <v>169000</v>
      </c>
      <c r="Y10" s="24">
        <v>172500</v>
      </c>
    </row>
    <row r="11" spans="1:25" ht="18" customHeight="1" x14ac:dyDescent="0.25">
      <c r="A11" s="15">
        <v>7</v>
      </c>
      <c r="B11" s="18">
        <v>21100</v>
      </c>
      <c r="C11" s="20">
        <v>21400</v>
      </c>
      <c r="D11" s="22">
        <v>21700</v>
      </c>
      <c r="E11" s="24">
        <v>22900</v>
      </c>
      <c r="F11" s="26">
        <v>24800</v>
      </c>
      <c r="G11" s="18">
        <v>25600</v>
      </c>
      <c r="H11" s="20">
        <v>26800</v>
      </c>
      <c r="I11" s="22">
        <v>31400</v>
      </c>
      <c r="J11" s="24">
        <v>34300</v>
      </c>
      <c r="K11" s="26">
        <v>40300</v>
      </c>
      <c r="L11" s="18">
        <v>45100</v>
      </c>
      <c r="M11" s="20">
        <v>52900</v>
      </c>
      <c r="N11" s="22">
        <v>63300</v>
      </c>
      <c r="O11" s="24">
        <v>67000</v>
      </c>
      <c r="P11" s="26">
        <v>72400</v>
      </c>
      <c r="Q11" s="18">
        <v>80300</v>
      </c>
      <c r="R11" s="20">
        <v>84800</v>
      </c>
      <c r="S11" s="22">
        <v>89900</v>
      </c>
      <c r="T11" s="24">
        <v>95400</v>
      </c>
      <c r="U11" s="26">
        <v>106100</v>
      </c>
      <c r="V11" s="18">
        <v>147000</v>
      </c>
      <c r="W11" s="20">
        <v>154900</v>
      </c>
      <c r="X11" s="22">
        <v>174100</v>
      </c>
      <c r="Y11" s="24">
        <v>177700</v>
      </c>
    </row>
    <row r="12" spans="1:25" ht="18" customHeight="1" x14ac:dyDescent="0.25">
      <c r="A12" s="16">
        <v>8</v>
      </c>
      <c r="B12" s="18">
        <v>21700</v>
      </c>
      <c r="C12" s="20">
        <v>22000</v>
      </c>
      <c r="D12" s="22">
        <v>22400</v>
      </c>
      <c r="E12" s="24">
        <v>23600</v>
      </c>
      <c r="F12" s="26">
        <v>25500</v>
      </c>
      <c r="G12" s="18">
        <v>26400</v>
      </c>
      <c r="H12" s="20">
        <v>27600</v>
      </c>
      <c r="I12" s="22">
        <v>32300</v>
      </c>
      <c r="J12" s="24">
        <v>35300</v>
      </c>
      <c r="K12" s="26">
        <v>41500</v>
      </c>
      <c r="L12" s="18">
        <v>46500</v>
      </c>
      <c r="M12" s="20">
        <v>54500</v>
      </c>
      <c r="N12" s="22">
        <v>65200</v>
      </c>
      <c r="O12" s="24">
        <v>69000</v>
      </c>
      <c r="P12" s="26">
        <v>74600</v>
      </c>
      <c r="Q12" s="18">
        <v>82700</v>
      </c>
      <c r="R12" s="20">
        <v>87300</v>
      </c>
      <c r="S12" s="22">
        <v>92600</v>
      </c>
      <c r="T12" s="24">
        <v>98300</v>
      </c>
      <c r="U12" s="26">
        <v>109300</v>
      </c>
      <c r="V12" s="18">
        <v>151400</v>
      </c>
      <c r="W12" s="20">
        <v>159500</v>
      </c>
      <c r="X12" s="22">
        <v>179300</v>
      </c>
      <c r="Y12" s="24">
        <v>183000</v>
      </c>
    </row>
    <row r="13" spans="1:25" ht="18" customHeight="1" x14ac:dyDescent="0.25">
      <c r="A13" s="15">
        <v>9</v>
      </c>
      <c r="B13" s="18">
        <v>22400</v>
      </c>
      <c r="C13" s="20">
        <v>22700</v>
      </c>
      <c r="D13" s="22">
        <v>23100</v>
      </c>
      <c r="E13" s="24">
        <v>24300</v>
      </c>
      <c r="F13" s="26">
        <v>26300</v>
      </c>
      <c r="G13" s="18">
        <v>27200</v>
      </c>
      <c r="H13" s="20">
        <v>28400</v>
      </c>
      <c r="I13" s="22">
        <v>33300</v>
      </c>
      <c r="J13" s="24">
        <v>36400</v>
      </c>
      <c r="K13" s="26">
        <v>42700</v>
      </c>
      <c r="L13" s="18">
        <v>47900</v>
      </c>
      <c r="M13" s="20">
        <v>56100</v>
      </c>
      <c r="N13" s="22">
        <v>67200</v>
      </c>
      <c r="O13" s="24">
        <v>71100</v>
      </c>
      <c r="P13" s="26">
        <v>76800</v>
      </c>
      <c r="Q13" s="18">
        <v>85200</v>
      </c>
      <c r="R13" s="20">
        <v>89900</v>
      </c>
      <c r="S13" s="22">
        <v>95400</v>
      </c>
      <c r="T13" s="24">
        <v>101200</v>
      </c>
      <c r="U13" s="26">
        <v>112600</v>
      </c>
      <c r="V13" s="18">
        <v>155900</v>
      </c>
      <c r="W13" s="20">
        <v>164300</v>
      </c>
      <c r="X13" s="22">
        <v>184700</v>
      </c>
      <c r="Y13" s="24">
        <v>188500</v>
      </c>
    </row>
    <row r="14" spans="1:25" ht="18" customHeight="1" x14ac:dyDescent="0.25">
      <c r="A14" s="16">
        <v>10</v>
      </c>
      <c r="B14" s="18">
        <v>23100</v>
      </c>
      <c r="C14" s="20">
        <v>23400</v>
      </c>
      <c r="D14" s="22">
        <v>23800</v>
      </c>
      <c r="E14" s="24">
        <v>25000</v>
      </c>
      <c r="F14" s="26">
        <v>27100</v>
      </c>
      <c r="G14" s="18">
        <v>28000</v>
      </c>
      <c r="H14" s="20">
        <v>29300</v>
      </c>
      <c r="I14" s="22">
        <v>34300</v>
      </c>
      <c r="J14" s="24">
        <v>37500</v>
      </c>
      <c r="K14" s="26">
        <v>44000</v>
      </c>
      <c r="L14" s="18">
        <v>49300</v>
      </c>
      <c r="M14" s="20">
        <v>57800</v>
      </c>
      <c r="N14" s="22">
        <v>69200</v>
      </c>
      <c r="O14" s="24">
        <v>73200</v>
      </c>
      <c r="P14" s="26">
        <v>79100</v>
      </c>
      <c r="Q14" s="18">
        <v>87800</v>
      </c>
      <c r="R14" s="20">
        <v>92600</v>
      </c>
      <c r="S14" s="22">
        <v>98300</v>
      </c>
      <c r="T14" s="24">
        <v>104200</v>
      </c>
      <c r="U14" s="26">
        <v>116000</v>
      </c>
      <c r="V14" s="18">
        <v>160600</v>
      </c>
      <c r="W14" s="20">
        <v>169200</v>
      </c>
      <c r="X14" s="22">
        <v>190200</v>
      </c>
      <c r="Y14" s="24">
        <v>194200</v>
      </c>
    </row>
    <row r="15" spans="1:25" ht="18" customHeight="1" x14ac:dyDescent="0.25">
      <c r="A15" s="15">
        <v>11</v>
      </c>
      <c r="B15" s="18">
        <v>23800</v>
      </c>
      <c r="C15" s="20">
        <v>24100</v>
      </c>
      <c r="D15" s="22">
        <v>24500</v>
      </c>
      <c r="E15" s="24">
        <v>25800</v>
      </c>
      <c r="F15" s="26">
        <v>27900</v>
      </c>
      <c r="G15" s="18">
        <v>28800</v>
      </c>
      <c r="H15" s="20">
        <v>30200</v>
      </c>
      <c r="I15" s="22">
        <v>35300</v>
      </c>
      <c r="J15" s="24">
        <v>38600</v>
      </c>
      <c r="K15" s="26">
        <v>45300</v>
      </c>
      <c r="L15" s="18">
        <v>50800</v>
      </c>
      <c r="M15" s="20">
        <v>59500</v>
      </c>
      <c r="N15" s="22">
        <v>71300</v>
      </c>
      <c r="O15" s="24">
        <v>75400</v>
      </c>
      <c r="P15" s="26">
        <v>81500</v>
      </c>
      <c r="Q15" s="18">
        <v>90400</v>
      </c>
      <c r="R15" s="20">
        <v>95400</v>
      </c>
      <c r="S15" s="22">
        <v>101200</v>
      </c>
      <c r="T15" s="24">
        <v>107300</v>
      </c>
      <c r="U15" s="26">
        <v>119500</v>
      </c>
      <c r="V15" s="18">
        <v>165400</v>
      </c>
      <c r="W15" s="20">
        <v>174300</v>
      </c>
      <c r="X15" s="22">
        <v>195900</v>
      </c>
      <c r="Y15" s="24">
        <v>200000</v>
      </c>
    </row>
    <row r="16" spans="1:25" ht="18" customHeight="1" x14ac:dyDescent="0.25">
      <c r="A16" s="16">
        <v>12</v>
      </c>
      <c r="B16" s="18">
        <v>24500</v>
      </c>
      <c r="C16" s="20">
        <v>24800</v>
      </c>
      <c r="D16" s="22">
        <v>25200</v>
      </c>
      <c r="E16" s="24">
        <v>26600</v>
      </c>
      <c r="F16" s="26">
        <v>28700</v>
      </c>
      <c r="G16" s="18">
        <v>29700</v>
      </c>
      <c r="H16" s="20">
        <v>31100</v>
      </c>
      <c r="I16" s="22">
        <v>36400</v>
      </c>
      <c r="J16" s="24">
        <v>39800</v>
      </c>
      <c r="K16" s="26">
        <v>46700</v>
      </c>
      <c r="L16" s="18">
        <v>52300</v>
      </c>
      <c r="M16" s="20">
        <v>61300</v>
      </c>
      <c r="N16" s="22">
        <v>73400</v>
      </c>
      <c r="O16" s="24">
        <v>77700</v>
      </c>
      <c r="P16" s="26">
        <v>83900</v>
      </c>
      <c r="Q16" s="18">
        <v>93100</v>
      </c>
      <c r="R16" s="20">
        <v>98300</v>
      </c>
      <c r="S16" s="22">
        <v>104200</v>
      </c>
      <c r="T16" s="24">
        <v>110500</v>
      </c>
      <c r="U16" s="26">
        <v>123100</v>
      </c>
      <c r="V16" s="18">
        <v>170400</v>
      </c>
      <c r="W16" s="20">
        <v>179500</v>
      </c>
      <c r="X16" s="22">
        <v>201800</v>
      </c>
      <c r="Y16" s="24">
        <v>206000</v>
      </c>
    </row>
    <row r="17" spans="1:25" ht="18" customHeight="1" x14ac:dyDescent="0.25">
      <c r="A17" s="15">
        <v>13</v>
      </c>
      <c r="B17" s="18">
        <v>25200</v>
      </c>
      <c r="C17" s="20">
        <v>25500</v>
      </c>
      <c r="D17" s="22">
        <v>26000</v>
      </c>
      <c r="E17" s="24">
        <v>27400</v>
      </c>
      <c r="F17" s="26">
        <v>29600</v>
      </c>
      <c r="G17" s="18">
        <v>30600</v>
      </c>
      <c r="H17" s="20">
        <v>32000</v>
      </c>
      <c r="I17" s="22">
        <v>37500</v>
      </c>
      <c r="J17" s="24">
        <v>41000</v>
      </c>
      <c r="K17" s="26">
        <v>48100</v>
      </c>
      <c r="L17" s="18">
        <v>53900</v>
      </c>
      <c r="M17" s="20">
        <v>63100</v>
      </c>
      <c r="N17" s="22">
        <v>75600</v>
      </c>
      <c r="O17" s="24">
        <v>80000</v>
      </c>
      <c r="P17" s="26">
        <v>86400</v>
      </c>
      <c r="Q17" s="18">
        <v>95900</v>
      </c>
      <c r="R17" s="20">
        <v>101200</v>
      </c>
      <c r="S17" s="22">
        <v>107300</v>
      </c>
      <c r="T17" s="24">
        <v>113800</v>
      </c>
      <c r="U17" s="26">
        <v>126800</v>
      </c>
      <c r="V17" s="18">
        <v>175500</v>
      </c>
      <c r="W17" s="20">
        <v>184900</v>
      </c>
      <c r="X17" s="22">
        <v>207900</v>
      </c>
      <c r="Y17" s="24">
        <v>212200</v>
      </c>
    </row>
    <row r="18" spans="1:25" ht="18" customHeight="1" x14ac:dyDescent="0.25">
      <c r="A18" s="16">
        <v>14</v>
      </c>
      <c r="B18" s="18">
        <v>26000</v>
      </c>
      <c r="C18" s="20">
        <v>26300</v>
      </c>
      <c r="D18" s="22">
        <v>26800</v>
      </c>
      <c r="E18" s="24">
        <v>28200</v>
      </c>
      <c r="F18" s="26">
        <v>30500</v>
      </c>
      <c r="G18" s="18">
        <v>31500</v>
      </c>
      <c r="H18" s="20">
        <v>33000</v>
      </c>
      <c r="I18" s="22">
        <v>38600</v>
      </c>
      <c r="J18" s="24">
        <v>42200</v>
      </c>
      <c r="K18" s="26">
        <v>49500</v>
      </c>
      <c r="L18" s="18">
        <v>55500</v>
      </c>
      <c r="M18" s="20">
        <v>65000</v>
      </c>
      <c r="N18" s="22">
        <v>77900</v>
      </c>
      <c r="O18" s="24">
        <v>82400</v>
      </c>
      <c r="P18" s="26">
        <v>89000</v>
      </c>
      <c r="Q18" s="18">
        <v>98800</v>
      </c>
      <c r="R18" s="20">
        <v>104200</v>
      </c>
      <c r="S18" s="22">
        <v>110500</v>
      </c>
      <c r="T18" s="24">
        <v>117200</v>
      </c>
      <c r="U18" s="26">
        <v>130600</v>
      </c>
      <c r="V18" s="18">
        <v>180800</v>
      </c>
      <c r="W18" s="20">
        <v>190400</v>
      </c>
      <c r="X18" s="22">
        <v>214100</v>
      </c>
      <c r="Y18" s="24">
        <v>218600</v>
      </c>
    </row>
    <row r="19" spans="1:25" ht="18" customHeight="1" x14ac:dyDescent="0.25">
      <c r="A19" s="15">
        <v>15</v>
      </c>
      <c r="B19" s="18">
        <v>26800</v>
      </c>
      <c r="C19" s="20">
        <v>27100</v>
      </c>
      <c r="D19" s="22">
        <v>27600</v>
      </c>
      <c r="E19" s="24">
        <v>29000</v>
      </c>
      <c r="F19" s="26">
        <v>31400</v>
      </c>
      <c r="G19" s="18">
        <v>32400</v>
      </c>
      <c r="H19" s="20">
        <v>34000</v>
      </c>
      <c r="I19" s="22">
        <v>39800</v>
      </c>
      <c r="J19" s="24">
        <v>43500</v>
      </c>
      <c r="K19" s="26">
        <v>51000</v>
      </c>
      <c r="L19" s="18">
        <v>57200</v>
      </c>
      <c r="M19" s="20">
        <v>67000</v>
      </c>
      <c r="N19" s="22">
        <v>80200</v>
      </c>
      <c r="O19" s="24">
        <v>84900</v>
      </c>
      <c r="P19" s="26">
        <v>91700</v>
      </c>
      <c r="Q19" s="18">
        <v>101800</v>
      </c>
      <c r="R19" s="20">
        <v>107300</v>
      </c>
      <c r="S19" s="22">
        <v>113800</v>
      </c>
      <c r="T19" s="24">
        <v>120700</v>
      </c>
      <c r="U19" s="26">
        <v>134500</v>
      </c>
      <c r="V19" s="18">
        <v>186200</v>
      </c>
      <c r="W19" s="20">
        <v>196100</v>
      </c>
      <c r="X19" s="22"/>
      <c r="Y19" s="24"/>
    </row>
    <row r="20" spans="1:25" ht="18" customHeight="1" x14ac:dyDescent="0.25">
      <c r="A20" s="16">
        <v>16</v>
      </c>
      <c r="B20" s="18">
        <v>27600</v>
      </c>
      <c r="C20" s="20">
        <v>27900</v>
      </c>
      <c r="D20" s="22">
        <v>28400</v>
      </c>
      <c r="E20" s="24">
        <v>29900</v>
      </c>
      <c r="F20" s="26">
        <v>32300</v>
      </c>
      <c r="G20" s="18">
        <v>33400</v>
      </c>
      <c r="H20" s="20">
        <v>35000</v>
      </c>
      <c r="I20" s="22">
        <v>41000</v>
      </c>
      <c r="J20" s="24">
        <v>44800</v>
      </c>
      <c r="K20" s="26">
        <v>52500</v>
      </c>
      <c r="L20" s="18">
        <v>58900</v>
      </c>
      <c r="M20" s="20">
        <v>69000</v>
      </c>
      <c r="N20" s="22">
        <v>82600</v>
      </c>
      <c r="O20" s="24">
        <v>87400</v>
      </c>
      <c r="P20" s="26">
        <v>94500</v>
      </c>
      <c r="Q20" s="18">
        <v>104900</v>
      </c>
      <c r="R20" s="20">
        <v>110500</v>
      </c>
      <c r="S20" s="22">
        <v>117200</v>
      </c>
      <c r="T20" s="24">
        <v>124300</v>
      </c>
      <c r="U20" s="26">
        <v>138500</v>
      </c>
      <c r="V20" s="18">
        <v>191800</v>
      </c>
      <c r="W20" s="20">
        <v>202000</v>
      </c>
      <c r="X20" s="22"/>
      <c r="Y20" s="24"/>
    </row>
    <row r="21" spans="1:25" ht="18" customHeight="1" x14ac:dyDescent="0.25">
      <c r="A21" s="15">
        <v>17</v>
      </c>
      <c r="B21" s="18">
        <v>28400</v>
      </c>
      <c r="C21" s="20">
        <v>28700</v>
      </c>
      <c r="D21" s="22">
        <v>29300</v>
      </c>
      <c r="E21" s="24">
        <v>30800</v>
      </c>
      <c r="F21" s="26">
        <v>33300</v>
      </c>
      <c r="G21" s="18">
        <v>34400</v>
      </c>
      <c r="H21" s="20">
        <v>36100</v>
      </c>
      <c r="I21" s="22">
        <v>42200</v>
      </c>
      <c r="J21" s="24">
        <v>46100</v>
      </c>
      <c r="K21" s="26">
        <v>54100</v>
      </c>
      <c r="L21" s="18">
        <v>60700</v>
      </c>
      <c r="M21" s="20">
        <v>71100</v>
      </c>
      <c r="N21" s="22">
        <v>85100</v>
      </c>
      <c r="O21" s="24">
        <v>90000</v>
      </c>
      <c r="P21" s="26">
        <v>97300</v>
      </c>
      <c r="Q21" s="18">
        <v>108000</v>
      </c>
      <c r="R21" s="20">
        <v>113800</v>
      </c>
      <c r="S21" s="22">
        <v>120700</v>
      </c>
      <c r="T21" s="24">
        <v>128000</v>
      </c>
      <c r="U21" s="26">
        <v>142700</v>
      </c>
      <c r="V21" s="18">
        <v>197600</v>
      </c>
      <c r="W21" s="20">
        <v>208100</v>
      </c>
      <c r="X21" s="22"/>
      <c r="Y21" s="24"/>
    </row>
    <row r="22" spans="1:25" ht="18" customHeight="1" x14ac:dyDescent="0.25">
      <c r="A22" s="16">
        <v>18</v>
      </c>
      <c r="B22" s="18">
        <v>29300</v>
      </c>
      <c r="C22" s="20">
        <v>29600</v>
      </c>
      <c r="D22" s="22">
        <v>30200</v>
      </c>
      <c r="E22" s="24">
        <v>31700</v>
      </c>
      <c r="F22" s="26">
        <v>34300</v>
      </c>
      <c r="G22" s="18">
        <v>35400</v>
      </c>
      <c r="H22" s="20">
        <v>37200</v>
      </c>
      <c r="I22" s="22">
        <v>43500</v>
      </c>
      <c r="J22" s="24">
        <v>47500</v>
      </c>
      <c r="K22" s="26">
        <v>55700</v>
      </c>
      <c r="L22" s="18">
        <v>62500</v>
      </c>
      <c r="M22" s="20">
        <v>73200</v>
      </c>
      <c r="N22" s="22">
        <v>87700</v>
      </c>
      <c r="O22" s="24">
        <v>92700</v>
      </c>
      <c r="P22" s="26">
        <v>100200</v>
      </c>
      <c r="Q22" s="18">
        <v>111200</v>
      </c>
      <c r="R22" s="20">
        <v>117200</v>
      </c>
      <c r="S22" s="22">
        <v>124300</v>
      </c>
      <c r="T22" s="24">
        <v>131800</v>
      </c>
      <c r="U22" s="26">
        <v>147000</v>
      </c>
      <c r="V22" s="18">
        <v>203500</v>
      </c>
      <c r="W22" s="20"/>
      <c r="X22" s="22"/>
      <c r="Y22" s="24"/>
    </row>
    <row r="23" spans="1:25" ht="18" customHeight="1" x14ac:dyDescent="0.25">
      <c r="A23" s="15">
        <v>19</v>
      </c>
      <c r="B23" s="18">
        <v>30200</v>
      </c>
      <c r="C23" s="20">
        <v>30500</v>
      </c>
      <c r="D23" s="22">
        <v>31100</v>
      </c>
      <c r="E23" s="24">
        <v>32700</v>
      </c>
      <c r="F23" s="26">
        <v>35300</v>
      </c>
      <c r="G23" s="18">
        <v>36500</v>
      </c>
      <c r="H23" s="20">
        <v>38300</v>
      </c>
      <c r="I23" s="22">
        <v>44800</v>
      </c>
      <c r="J23" s="24">
        <v>48900</v>
      </c>
      <c r="K23" s="26">
        <v>57400</v>
      </c>
      <c r="L23" s="18">
        <v>64400</v>
      </c>
      <c r="M23" s="20">
        <v>75400</v>
      </c>
      <c r="N23" s="22">
        <v>90300</v>
      </c>
      <c r="O23" s="24">
        <v>95500</v>
      </c>
      <c r="P23" s="26">
        <v>103200</v>
      </c>
      <c r="Q23" s="18">
        <v>114500</v>
      </c>
      <c r="R23" s="20">
        <v>120700</v>
      </c>
      <c r="S23" s="22">
        <v>128000</v>
      </c>
      <c r="T23" s="24">
        <v>135800</v>
      </c>
      <c r="U23" s="26">
        <v>151400</v>
      </c>
      <c r="V23" s="18"/>
      <c r="W23" s="20"/>
      <c r="X23" s="22"/>
      <c r="Y23" s="24"/>
    </row>
    <row r="24" spans="1:25" ht="18" customHeight="1" x14ac:dyDescent="0.25">
      <c r="A24" s="16">
        <v>20</v>
      </c>
      <c r="B24" s="18">
        <v>31100</v>
      </c>
      <c r="C24" s="20">
        <v>31400</v>
      </c>
      <c r="D24" s="22">
        <v>32000</v>
      </c>
      <c r="E24" s="24">
        <v>33700</v>
      </c>
      <c r="F24" s="26">
        <v>36400</v>
      </c>
      <c r="G24" s="18">
        <v>37600</v>
      </c>
      <c r="H24" s="20">
        <v>39400</v>
      </c>
      <c r="I24" s="22">
        <v>46100</v>
      </c>
      <c r="J24" s="24">
        <v>50400</v>
      </c>
      <c r="K24" s="26">
        <v>59100</v>
      </c>
      <c r="L24" s="18">
        <v>66300</v>
      </c>
      <c r="M24" s="20">
        <v>77700</v>
      </c>
      <c r="N24" s="22">
        <v>93000</v>
      </c>
      <c r="O24" s="24">
        <v>98400</v>
      </c>
      <c r="P24" s="26">
        <v>106300</v>
      </c>
      <c r="Q24" s="18">
        <v>117900</v>
      </c>
      <c r="R24" s="20">
        <v>124300</v>
      </c>
      <c r="S24" s="22">
        <v>131800</v>
      </c>
      <c r="T24" s="24">
        <v>139900</v>
      </c>
      <c r="U24" s="26">
        <v>155900</v>
      </c>
      <c r="V24" s="18"/>
      <c r="W24" s="20"/>
      <c r="X24" s="22"/>
      <c r="Y24" s="24"/>
    </row>
    <row r="25" spans="1:25" ht="18" customHeight="1" x14ac:dyDescent="0.25">
      <c r="A25" s="15">
        <v>21</v>
      </c>
      <c r="B25" s="18">
        <v>32000</v>
      </c>
      <c r="C25" s="20">
        <v>32300</v>
      </c>
      <c r="D25" s="22">
        <v>33000</v>
      </c>
      <c r="E25" s="24">
        <v>34700</v>
      </c>
      <c r="F25" s="26">
        <v>37500</v>
      </c>
      <c r="G25" s="18">
        <v>38700</v>
      </c>
      <c r="H25" s="20">
        <v>40600</v>
      </c>
      <c r="I25" s="22">
        <v>47500</v>
      </c>
      <c r="J25" s="24">
        <v>51900</v>
      </c>
      <c r="K25" s="26">
        <v>60900</v>
      </c>
      <c r="L25" s="18">
        <v>68300</v>
      </c>
      <c r="M25" s="20">
        <v>80000</v>
      </c>
      <c r="N25" s="22">
        <v>95800</v>
      </c>
      <c r="O25" s="24">
        <v>101400</v>
      </c>
      <c r="P25" s="26">
        <v>109500</v>
      </c>
      <c r="Q25" s="18">
        <v>121400</v>
      </c>
      <c r="R25" s="20">
        <v>128000</v>
      </c>
      <c r="S25" s="22">
        <v>135800</v>
      </c>
      <c r="T25" s="24">
        <v>144100</v>
      </c>
      <c r="U25" s="26">
        <v>160600</v>
      </c>
      <c r="V25" s="18"/>
      <c r="W25" s="20"/>
      <c r="X25" s="22"/>
      <c r="Y25" s="24"/>
    </row>
    <row r="26" spans="1:25" ht="18" customHeight="1" x14ac:dyDescent="0.25">
      <c r="A26" s="16">
        <v>22</v>
      </c>
      <c r="B26" s="18">
        <v>33000</v>
      </c>
      <c r="C26" s="20">
        <v>33300</v>
      </c>
      <c r="D26" s="22">
        <v>34000</v>
      </c>
      <c r="E26" s="24">
        <v>35700</v>
      </c>
      <c r="F26" s="26">
        <v>38600</v>
      </c>
      <c r="G26" s="18">
        <v>39900</v>
      </c>
      <c r="H26" s="20">
        <v>41800</v>
      </c>
      <c r="I26" s="22">
        <v>48900</v>
      </c>
      <c r="J26" s="24">
        <v>53500</v>
      </c>
      <c r="K26" s="26">
        <v>62700</v>
      </c>
      <c r="L26" s="18">
        <v>70300</v>
      </c>
      <c r="M26" s="20">
        <v>82400</v>
      </c>
      <c r="N26" s="22">
        <v>98700</v>
      </c>
      <c r="O26" s="24">
        <v>104400</v>
      </c>
      <c r="P26" s="26">
        <v>112800</v>
      </c>
      <c r="Q26" s="18">
        <v>125000</v>
      </c>
      <c r="R26" s="20">
        <v>131800</v>
      </c>
      <c r="S26" s="22">
        <v>139900</v>
      </c>
      <c r="T26" s="24">
        <v>148400</v>
      </c>
      <c r="U26" s="26">
        <v>165400</v>
      </c>
      <c r="V26" s="18"/>
      <c r="W26" s="20"/>
      <c r="X26" s="22"/>
      <c r="Y26" s="24"/>
    </row>
    <row r="27" spans="1:25" ht="18" customHeight="1" x14ac:dyDescent="0.25">
      <c r="A27" s="15">
        <v>23</v>
      </c>
      <c r="B27" s="18">
        <v>34000</v>
      </c>
      <c r="C27" s="20">
        <v>34300</v>
      </c>
      <c r="D27" s="22">
        <v>35000</v>
      </c>
      <c r="E27" s="24">
        <v>36800</v>
      </c>
      <c r="F27" s="26">
        <v>39800</v>
      </c>
      <c r="G27" s="18">
        <v>41100</v>
      </c>
      <c r="H27" s="20">
        <v>43100</v>
      </c>
      <c r="I27" s="22">
        <v>50400</v>
      </c>
      <c r="J27" s="24">
        <v>55100</v>
      </c>
      <c r="K27" s="26">
        <v>64600</v>
      </c>
      <c r="L27" s="18">
        <v>72400</v>
      </c>
      <c r="M27" s="20">
        <v>84900</v>
      </c>
      <c r="N27" s="22">
        <v>101700</v>
      </c>
      <c r="O27" s="24">
        <v>107500</v>
      </c>
      <c r="P27" s="26">
        <v>116200</v>
      </c>
      <c r="Q27" s="18">
        <v>128800</v>
      </c>
      <c r="R27" s="20">
        <v>135800</v>
      </c>
      <c r="S27" s="22">
        <v>144100</v>
      </c>
      <c r="T27" s="24">
        <v>152900</v>
      </c>
      <c r="U27" s="26">
        <v>170400</v>
      </c>
      <c r="V27" s="18"/>
      <c r="W27" s="20"/>
      <c r="X27" s="22"/>
      <c r="Y27" s="24"/>
    </row>
    <row r="28" spans="1:25" ht="18" customHeight="1" x14ac:dyDescent="0.25">
      <c r="A28" s="16">
        <v>24</v>
      </c>
      <c r="B28" s="18">
        <v>35000</v>
      </c>
      <c r="C28" s="20">
        <v>35300</v>
      </c>
      <c r="D28" s="22">
        <v>36100</v>
      </c>
      <c r="E28" s="24">
        <v>37900</v>
      </c>
      <c r="F28" s="26">
        <v>41000</v>
      </c>
      <c r="G28" s="18">
        <v>42300</v>
      </c>
      <c r="H28" s="20">
        <v>44400</v>
      </c>
      <c r="I28" s="22">
        <v>51900</v>
      </c>
      <c r="J28" s="24">
        <v>56800</v>
      </c>
      <c r="K28" s="26">
        <v>66500</v>
      </c>
      <c r="L28" s="18">
        <v>74600</v>
      </c>
      <c r="M28" s="20">
        <v>87400</v>
      </c>
      <c r="N28" s="22">
        <v>104800</v>
      </c>
      <c r="O28" s="24">
        <v>110700</v>
      </c>
      <c r="P28" s="26">
        <v>119700</v>
      </c>
      <c r="Q28" s="18">
        <v>132700</v>
      </c>
      <c r="R28" s="20">
        <v>139900</v>
      </c>
      <c r="S28" s="22">
        <v>148400</v>
      </c>
      <c r="T28" s="24">
        <v>157500</v>
      </c>
      <c r="U28" s="26">
        <v>175500</v>
      </c>
      <c r="V28" s="18"/>
      <c r="W28" s="20"/>
      <c r="X28" s="22"/>
      <c r="Y28" s="24"/>
    </row>
    <row r="29" spans="1:25" ht="18" customHeight="1" x14ac:dyDescent="0.25">
      <c r="A29" s="15">
        <v>25</v>
      </c>
      <c r="B29" s="18">
        <v>36100</v>
      </c>
      <c r="C29" s="20">
        <v>36400</v>
      </c>
      <c r="D29" s="22">
        <v>37200</v>
      </c>
      <c r="E29" s="24">
        <v>39000</v>
      </c>
      <c r="F29" s="26">
        <v>42200</v>
      </c>
      <c r="G29" s="18">
        <v>43600</v>
      </c>
      <c r="H29" s="20">
        <v>45700</v>
      </c>
      <c r="I29" s="22">
        <v>53500</v>
      </c>
      <c r="J29" s="24">
        <v>58500</v>
      </c>
      <c r="K29" s="26">
        <v>68500</v>
      </c>
      <c r="L29" s="18">
        <v>76800</v>
      </c>
      <c r="M29" s="20">
        <v>90000</v>
      </c>
      <c r="N29" s="22">
        <v>107900</v>
      </c>
      <c r="O29" s="24">
        <v>114000</v>
      </c>
      <c r="P29" s="26">
        <v>123300</v>
      </c>
      <c r="Q29" s="18">
        <v>136700</v>
      </c>
      <c r="R29" s="20">
        <v>144100</v>
      </c>
      <c r="S29" s="22">
        <v>152900</v>
      </c>
      <c r="T29" s="24">
        <v>162200</v>
      </c>
      <c r="U29" s="26">
        <v>180800</v>
      </c>
      <c r="V29" s="18"/>
      <c r="W29" s="20"/>
      <c r="X29" s="22"/>
      <c r="Y29" s="24"/>
    </row>
    <row r="30" spans="1:25" ht="18" customHeight="1" x14ac:dyDescent="0.25">
      <c r="A30" s="16">
        <v>26</v>
      </c>
      <c r="B30" s="18">
        <v>37200</v>
      </c>
      <c r="C30" s="20">
        <v>37500</v>
      </c>
      <c r="D30" s="22">
        <v>38300</v>
      </c>
      <c r="E30" s="24">
        <v>40200</v>
      </c>
      <c r="F30" s="26">
        <v>43500</v>
      </c>
      <c r="G30" s="18">
        <v>44900</v>
      </c>
      <c r="H30" s="20">
        <v>47100</v>
      </c>
      <c r="I30" s="22">
        <v>55100</v>
      </c>
      <c r="J30" s="24">
        <v>60300</v>
      </c>
      <c r="K30" s="26">
        <v>70600</v>
      </c>
      <c r="L30" s="18">
        <v>79100</v>
      </c>
      <c r="M30" s="20">
        <v>92700</v>
      </c>
      <c r="N30" s="22">
        <v>111100</v>
      </c>
      <c r="O30" s="24">
        <v>117400</v>
      </c>
      <c r="P30" s="26">
        <v>127000</v>
      </c>
      <c r="Q30" s="18">
        <v>140800</v>
      </c>
      <c r="R30" s="20">
        <v>148400</v>
      </c>
      <c r="S30" s="22">
        <v>157500</v>
      </c>
      <c r="T30" s="24">
        <v>167100</v>
      </c>
      <c r="U30" s="26">
        <v>186200</v>
      </c>
      <c r="V30" s="18"/>
      <c r="W30" s="20"/>
      <c r="X30" s="22"/>
      <c r="Y30" s="24"/>
    </row>
    <row r="31" spans="1:25" ht="18" customHeight="1" x14ac:dyDescent="0.25">
      <c r="A31" s="15">
        <v>27</v>
      </c>
      <c r="B31" s="18">
        <v>38300</v>
      </c>
      <c r="C31" s="20">
        <v>38600</v>
      </c>
      <c r="D31" s="22">
        <v>39400</v>
      </c>
      <c r="E31" s="24">
        <v>41400</v>
      </c>
      <c r="F31" s="26">
        <v>44800</v>
      </c>
      <c r="G31" s="18">
        <v>46200</v>
      </c>
      <c r="H31" s="20">
        <v>48500</v>
      </c>
      <c r="I31" s="22">
        <v>56800</v>
      </c>
      <c r="J31" s="24">
        <v>62100</v>
      </c>
      <c r="K31" s="26">
        <v>72700</v>
      </c>
      <c r="L31" s="18">
        <v>81500</v>
      </c>
      <c r="M31" s="20">
        <v>95500</v>
      </c>
      <c r="N31" s="22">
        <v>114400</v>
      </c>
      <c r="O31" s="24">
        <v>120900</v>
      </c>
      <c r="P31" s="26">
        <v>130800</v>
      </c>
      <c r="Q31" s="18">
        <v>145000</v>
      </c>
      <c r="R31" s="20">
        <v>152900</v>
      </c>
      <c r="S31" s="22">
        <v>162200</v>
      </c>
      <c r="T31" s="24">
        <v>172100</v>
      </c>
      <c r="U31" s="26">
        <v>191800</v>
      </c>
      <c r="V31" s="18"/>
      <c r="W31" s="20"/>
      <c r="X31" s="22"/>
      <c r="Y31" s="24"/>
    </row>
    <row r="32" spans="1:25" ht="18" customHeight="1" x14ac:dyDescent="0.25">
      <c r="A32" s="16">
        <v>28</v>
      </c>
      <c r="B32" s="18">
        <v>39400</v>
      </c>
      <c r="C32" s="20">
        <v>39800</v>
      </c>
      <c r="D32" s="22">
        <v>40600</v>
      </c>
      <c r="E32" s="24">
        <v>42600</v>
      </c>
      <c r="F32" s="26">
        <v>46100</v>
      </c>
      <c r="G32" s="18">
        <v>47600</v>
      </c>
      <c r="H32" s="20">
        <v>50000</v>
      </c>
      <c r="I32" s="22">
        <v>58500</v>
      </c>
      <c r="J32" s="24">
        <v>64000</v>
      </c>
      <c r="K32" s="26">
        <v>74900</v>
      </c>
      <c r="L32" s="18">
        <v>83900</v>
      </c>
      <c r="M32" s="20">
        <v>98400</v>
      </c>
      <c r="N32" s="22">
        <v>117800</v>
      </c>
      <c r="O32" s="24">
        <v>124500</v>
      </c>
      <c r="P32" s="26">
        <v>134700</v>
      </c>
      <c r="Q32" s="18">
        <v>149400</v>
      </c>
      <c r="R32" s="20">
        <v>157500</v>
      </c>
      <c r="S32" s="22">
        <v>167100</v>
      </c>
      <c r="T32" s="24">
        <v>177300</v>
      </c>
      <c r="U32" s="26">
        <v>197600</v>
      </c>
      <c r="V32" s="18"/>
      <c r="W32" s="20"/>
      <c r="X32" s="22"/>
      <c r="Y32" s="24"/>
    </row>
    <row r="33" spans="1:25" ht="18" customHeight="1" x14ac:dyDescent="0.25">
      <c r="A33" s="15">
        <v>29</v>
      </c>
      <c r="B33" s="18">
        <v>40600</v>
      </c>
      <c r="C33" s="20">
        <v>41000</v>
      </c>
      <c r="D33" s="22">
        <v>41800</v>
      </c>
      <c r="E33" s="24">
        <v>43900</v>
      </c>
      <c r="F33" s="26">
        <v>47500</v>
      </c>
      <c r="G33" s="18">
        <v>49000</v>
      </c>
      <c r="H33" s="20">
        <v>51500</v>
      </c>
      <c r="I33" s="22">
        <v>60300</v>
      </c>
      <c r="J33" s="24">
        <v>65900</v>
      </c>
      <c r="K33" s="26">
        <v>77100</v>
      </c>
      <c r="L33" s="18">
        <v>86400</v>
      </c>
      <c r="M33" s="20">
        <v>101400</v>
      </c>
      <c r="N33" s="22">
        <v>121300</v>
      </c>
      <c r="O33" s="24">
        <v>128200</v>
      </c>
      <c r="P33" s="26">
        <v>138700</v>
      </c>
      <c r="Q33" s="18">
        <v>153900</v>
      </c>
      <c r="R33" s="20">
        <v>162200</v>
      </c>
      <c r="S33" s="22">
        <v>172100</v>
      </c>
      <c r="T33" s="24">
        <v>182600</v>
      </c>
      <c r="U33" s="26">
        <v>203500</v>
      </c>
      <c r="V33" s="18"/>
      <c r="W33" s="20"/>
      <c r="X33" s="22"/>
      <c r="Y33" s="24"/>
    </row>
    <row r="34" spans="1:25" ht="18" customHeight="1" x14ac:dyDescent="0.25">
      <c r="A34" s="16">
        <v>30</v>
      </c>
      <c r="B34" s="18">
        <v>41800</v>
      </c>
      <c r="C34" s="20">
        <v>42200</v>
      </c>
      <c r="D34" s="22">
        <v>43100</v>
      </c>
      <c r="E34" s="24">
        <v>45200</v>
      </c>
      <c r="F34" s="26">
        <v>48900</v>
      </c>
      <c r="G34" s="18">
        <v>50500</v>
      </c>
      <c r="H34" s="20">
        <v>53000</v>
      </c>
      <c r="I34" s="22">
        <v>62100</v>
      </c>
      <c r="J34" s="24">
        <v>67900</v>
      </c>
      <c r="K34" s="26">
        <v>79400</v>
      </c>
      <c r="L34" s="18">
        <v>89000</v>
      </c>
      <c r="M34" s="20">
        <v>104400</v>
      </c>
      <c r="N34" s="22">
        <v>124900</v>
      </c>
      <c r="O34" s="24">
        <v>132000</v>
      </c>
      <c r="P34" s="26">
        <v>142900</v>
      </c>
      <c r="Q34" s="18">
        <v>158500</v>
      </c>
      <c r="R34" s="20">
        <v>167100</v>
      </c>
      <c r="S34" s="22">
        <v>177300</v>
      </c>
      <c r="T34" s="24">
        <v>188100</v>
      </c>
      <c r="U34" s="26"/>
      <c r="V34" s="18"/>
      <c r="W34" s="20"/>
      <c r="X34" s="22"/>
      <c r="Y34" s="24"/>
    </row>
    <row r="35" spans="1:25" ht="18" customHeight="1" x14ac:dyDescent="0.25">
      <c r="A35" s="15">
        <v>31</v>
      </c>
      <c r="B35" s="18">
        <v>43100</v>
      </c>
      <c r="C35" s="20">
        <v>43500</v>
      </c>
      <c r="D35" s="22">
        <v>44400</v>
      </c>
      <c r="E35" s="24">
        <v>46600</v>
      </c>
      <c r="F35" s="26">
        <v>50400</v>
      </c>
      <c r="G35" s="18">
        <v>52000</v>
      </c>
      <c r="H35" s="20">
        <v>54600</v>
      </c>
      <c r="I35" s="22">
        <v>64000</v>
      </c>
      <c r="J35" s="24">
        <v>69900</v>
      </c>
      <c r="K35" s="26">
        <v>81800</v>
      </c>
      <c r="L35" s="18">
        <v>91700</v>
      </c>
      <c r="M35" s="20">
        <v>107500</v>
      </c>
      <c r="N35" s="22">
        <v>128600</v>
      </c>
      <c r="O35" s="24">
        <v>136000</v>
      </c>
      <c r="P35" s="26">
        <v>147200</v>
      </c>
      <c r="Q35" s="18">
        <v>163300</v>
      </c>
      <c r="R35" s="20">
        <v>172100</v>
      </c>
      <c r="S35" s="22">
        <v>182600</v>
      </c>
      <c r="T35" s="24">
        <v>193700</v>
      </c>
      <c r="U35" s="26"/>
      <c r="V35" s="18"/>
      <c r="W35" s="20"/>
      <c r="X35" s="22"/>
      <c r="Y35" s="24"/>
    </row>
    <row r="36" spans="1:25" ht="18" customHeight="1" x14ac:dyDescent="0.25">
      <c r="A36" s="16">
        <v>32</v>
      </c>
      <c r="B36" s="18">
        <v>44400</v>
      </c>
      <c r="C36" s="20">
        <v>44800</v>
      </c>
      <c r="D36" s="22">
        <v>45700</v>
      </c>
      <c r="E36" s="24">
        <v>48000</v>
      </c>
      <c r="F36" s="26">
        <v>51900</v>
      </c>
      <c r="G36" s="18">
        <v>53600</v>
      </c>
      <c r="H36" s="20">
        <v>56200</v>
      </c>
      <c r="I36" s="22">
        <v>65900</v>
      </c>
      <c r="J36" s="24">
        <v>72000</v>
      </c>
      <c r="K36" s="26">
        <v>84300</v>
      </c>
      <c r="L36" s="18">
        <v>94500</v>
      </c>
      <c r="M36" s="20">
        <v>110700</v>
      </c>
      <c r="N36" s="22">
        <v>132500</v>
      </c>
      <c r="O36" s="24">
        <v>140100</v>
      </c>
      <c r="P36" s="26">
        <v>151600</v>
      </c>
      <c r="Q36" s="18">
        <v>168200</v>
      </c>
      <c r="R36" s="20">
        <v>177300</v>
      </c>
      <c r="S36" s="22">
        <v>188100</v>
      </c>
      <c r="T36" s="24">
        <v>199500</v>
      </c>
      <c r="U36" s="26"/>
      <c r="V36" s="18"/>
      <c r="W36" s="20"/>
      <c r="X36" s="22"/>
      <c r="Y36" s="24"/>
    </row>
    <row r="37" spans="1:25" ht="18" customHeight="1" x14ac:dyDescent="0.25">
      <c r="A37" s="15">
        <v>33</v>
      </c>
      <c r="B37" s="18">
        <v>45700</v>
      </c>
      <c r="C37" s="20">
        <v>46100</v>
      </c>
      <c r="D37" s="22">
        <v>47100</v>
      </c>
      <c r="E37" s="24">
        <v>49400</v>
      </c>
      <c r="F37" s="26">
        <v>53500</v>
      </c>
      <c r="G37" s="18">
        <v>55200</v>
      </c>
      <c r="H37" s="20">
        <v>57900</v>
      </c>
      <c r="I37" s="22">
        <v>67900</v>
      </c>
      <c r="J37" s="24">
        <v>74200</v>
      </c>
      <c r="K37" s="26">
        <v>86800</v>
      </c>
      <c r="L37" s="18">
        <v>97300</v>
      </c>
      <c r="M37" s="20">
        <v>114000</v>
      </c>
      <c r="N37" s="22">
        <v>136500</v>
      </c>
      <c r="O37" s="24">
        <v>144300</v>
      </c>
      <c r="P37" s="26">
        <v>156100</v>
      </c>
      <c r="Q37" s="18">
        <v>173200</v>
      </c>
      <c r="R37" s="20">
        <v>182600</v>
      </c>
      <c r="S37" s="22">
        <v>193700</v>
      </c>
      <c r="T37" s="24"/>
      <c r="U37" s="26"/>
      <c r="V37" s="18"/>
      <c r="W37" s="20"/>
      <c r="X37" s="22"/>
      <c r="Y37" s="24"/>
    </row>
    <row r="38" spans="1:25" ht="18" customHeight="1" x14ac:dyDescent="0.25">
      <c r="A38" s="16">
        <v>34</v>
      </c>
      <c r="B38" s="18">
        <v>47100</v>
      </c>
      <c r="C38" s="20">
        <v>47500</v>
      </c>
      <c r="D38" s="22">
        <v>48500</v>
      </c>
      <c r="E38" s="24">
        <v>50900</v>
      </c>
      <c r="F38" s="26">
        <v>55100</v>
      </c>
      <c r="G38" s="18">
        <v>56900</v>
      </c>
      <c r="H38" s="20">
        <v>59600</v>
      </c>
      <c r="I38" s="22">
        <v>69900</v>
      </c>
      <c r="J38" s="24">
        <v>76400</v>
      </c>
      <c r="K38" s="26">
        <v>89400</v>
      </c>
      <c r="L38" s="18">
        <v>100200</v>
      </c>
      <c r="M38" s="20">
        <v>117400</v>
      </c>
      <c r="N38" s="22">
        <v>140600</v>
      </c>
      <c r="O38" s="24">
        <v>148600</v>
      </c>
      <c r="P38" s="26">
        <v>160800</v>
      </c>
      <c r="Q38" s="18">
        <v>178400</v>
      </c>
      <c r="R38" s="20">
        <v>188100</v>
      </c>
      <c r="S38" s="22">
        <v>199500</v>
      </c>
      <c r="T38" s="24"/>
      <c r="U38" s="26"/>
      <c r="V38" s="18"/>
      <c r="W38" s="20"/>
      <c r="X38" s="22"/>
      <c r="Y38" s="24"/>
    </row>
    <row r="39" spans="1:25" ht="18" customHeight="1" x14ac:dyDescent="0.25">
      <c r="A39" s="15">
        <v>35</v>
      </c>
      <c r="B39" s="18">
        <v>48500</v>
      </c>
      <c r="C39" s="20">
        <v>48900</v>
      </c>
      <c r="D39" s="22">
        <v>50000</v>
      </c>
      <c r="E39" s="24">
        <v>52400</v>
      </c>
      <c r="F39" s="26">
        <v>56800</v>
      </c>
      <c r="G39" s="18">
        <v>58600</v>
      </c>
      <c r="H39" s="20">
        <v>61400</v>
      </c>
      <c r="I39" s="22">
        <v>72000</v>
      </c>
      <c r="J39" s="24">
        <v>78700</v>
      </c>
      <c r="K39" s="26">
        <v>92100</v>
      </c>
      <c r="L39" s="18">
        <v>103200</v>
      </c>
      <c r="M39" s="20">
        <v>120900</v>
      </c>
      <c r="N39" s="22">
        <v>144800</v>
      </c>
      <c r="O39" s="24">
        <v>153100</v>
      </c>
      <c r="P39" s="26">
        <v>165600</v>
      </c>
      <c r="Q39" s="18">
        <v>183800</v>
      </c>
      <c r="R39" s="20">
        <v>193700</v>
      </c>
      <c r="S39" s="22"/>
      <c r="T39" s="24"/>
      <c r="U39" s="26"/>
      <c r="V39" s="18"/>
      <c r="W39" s="20"/>
      <c r="X39" s="22"/>
      <c r="Y39" s="24"/>
    </row>
    <row r="40" spans="1:25" ht="18" customHeight="1" x14ac:dyDescent="0.25">
      <c r="A40" s="16">
        <v>36</v>
      </c>
      <c r="B40" s="18">
        <v>50000</v>
      </c>
      <c r="C40" s="20">
        <v>50400</v>
      </c>
      <c r="D40" s="22">
        <v>51500</v>
      </c>
      <c r="E40" s="24">
        <v>54000</v>
      </c>
      <c r="F40" s="26">
        <v>58500</v>
      </c>
      <c r="G40" s="18">
        <v>60400</v>
      </c>
      <c r="H40" s="20">
        <v>63200</v>
      </c>
      <c r="I40" s="22">
        <v>74200</v>
      </c>
      <c r="J40" s="24">
        <v>81100</v>
      </c>
      <c r="K40" s="26">
        <v>94900</v>
      </c>
      <c r="L40" s="18">
        <v>106300</v>
      </c>
      <c r="M40" s="20">
        <v>124500</v>
      </c>
      <c r="N40" s="22">
        <v>149100</v>
      </c>
      <c r="O40" s="24">
        <v>157700</v>
      </c>
      <c r="P40" s="26">
        <v>170600</v>
      </c>
      <c r="Q40" s="18">
        <v>189300</v>
      </c>
      <c r="R40" s="20">
        <v>199500</v>
      </c>
      <c r="S40" s="22"/>
      <c r="T40" s="24"/>
      <c r="U40" s="26"/>
      <c r="V40" s="18"/>
      <c r="W40" s="20"/>
      <c r="X40" s="22"/>
      <c r="Y40" s="24"/>
    </row>
    <row r="41" spans="1:25" ht="18" customHeight="1" x14ac:dyDescent="0.25">
      <c r="A41" s="15">
        <v>37</v>
      </c>
      <c r="B41" s="18">
        <v>51500</v>
      </c>
      <c r="C41" s="20">
        <v>51900</v>
      </c>
      <c r="D41" s="22">
        <v>53000</v>
      </c>
      <c r="E41" s="24">
        <v>55600</v>
      </c>
      <c r="F41" s="26">
        <v>60300</v>
      </c>
      <c r="G41" s="18">
        <v>62200</v>
      </c>
      <c r="H41" s="20">
        <v>65100</v>
      </c>
      <c r="I41" s="22">
        <v>76400</v>
      </c>
      <c r="J41" s="24">
        <v>83500</v>
      </c>
      <c r="K41" s="26">
        <v>97700</v>
      </c>
      <c r="L41" s="18">
        <v>109500</v>
      </c>
      <c r="M41" s="20">
        <v>128200</v>
      </c>
      <c r="N41" s="22">
        <v>153600</v>
      </c>
      <c r="O41" s="24">
        <v>162400</v>
      </c>
      <c r="P41" s="26">
        <v>175700</v>
      </c>
      <c r="Q41" s="18">
        <v>195000</v>
      </c>
      <c r="R41" s="20"/>
      <c r="S41" s="22"/>
      <c r="T41" s="24"/>
      <c r="U41" s="26"/>
      <c r="V41" s="18"/>
      <c r="W41" s="20"/>
      <c r="X41" s="22"/>
      <c r="Y41" s="24"/>
    </row>
    <row r="42" spans="1:25" ht="18" customHeight="1" x14ac:dyDescent="0.25">
      <c r="A42" s="16">
        <v>38</v>
      </c>
      <c r="B42" s="18">
        <v>53000</v>
      </c>
      <c r="C42" s="20">
        <v>53500</v>
      </c>
      <c r="D42" s="22">
        <v>54600</v>
      </c>
      <c r="E42" s="24">
        <v>57300</v>
      </c>
      <c r="F42" s="26">
        <v>62100</v>
      </c>
      <c r="G42" s="18">
        <v>64100</v>
      </c>
      <c r="H42" s="20">
        <v>67100</v>
      </c>
      <c r="I42" s="22">
        <v>78700</v>
      </c>
      <c r="J42" s="24">
        <v>86000</v>
      </c>
      <c r="K42" s="26">
        <v>100600</v>
      </c>
      <c r="L42" s="18">
        <v>112800</v>
      </c>
      <c r="M42" s="20">
        <v>132000</v>
      </c>
      <c r="N42" s="22">
        <v>158200</v>
      </c>
      <c r="O42" s="24">
        <v>167300</v>
      </c>
      <c r="P42" s="26">
        <v>181000</v>
      </c>
      <c r="Q42" s="18"/>
      <c r="R42" s="20"/>
      <c r="S42" s="22"/>
      <c r="T42" s="24"/>
      <c r="U42" s="26"/>
      <c r="V42" s="18"/>
      <c r="W42" s="20"/>
      <c r="X42" s="22"/>
      <c r="Y42" s="24"/>
    </row>
    <row r="43" spans="1:25" ht="18" customHeight="1" x14ac:dyDescent="0.25">
      <c r="A43" s="15">
        <v>39</v>
      </c>
      <c r="B43" s="18">
        <v>54600</v>
      </c>
      <c r="C43" s="20">
        <v>55100</v>
      </c>
      <c r="D43" s="22">
        <v>56200</v>
      </c>
      <c r="E43" s="24">
        <v>59000</v>
      </c>
      <c r="F43" s="26">
        <v>64000</v>
      </c>
      <c r="G43" s="18">
        <v>66000</v>
      </c>
      <c r="H43" s="20">
        <v>69100</v>
      </c>
      <c r="I43" s="22">
        <v>81100</v>
      </c>
      <c r="J43" s="24">
        <v>88600</v>
      </c>
      <c r="K43" s="26">
        <v>103600</v>
      </c>
      <c r="L43" s="18">
        <v>116200</v>
      </c>
      <c r="M43" s="20">
        <v>136000</v>
      </c>
      <c r="N43" s="22">
        <v>162900</v>
      </c>
      <c r="O43" s="24">
        <v>172300</v>
      </c>
      <c r="P43" s="26">
        <v>186400</v>
      </c>
      <c r="Q43" s="18"/>
      <c r="R43" s="20"/>
      <c r="S43" s="22"/>
      <c r="T43" s="24"/>
      <c r="U43" s="26"/>
      <c r="V43" s="18"/>
      <c r="W43" s="20"/>
      <c r="X43" s="22"/>
      <c r="Y43" s="24"/>
    </row>
    <row r="44" spans="1:25" ht="18" customHeight="1" x14ac:dyDescent="0.25">
      <c r="A44" s="16">
        <v>40</v>
      </c>
      <c r="B44" s="18">
        <v>56200</v>
      </c>
      <c r="C44" s="20">
        <v>56800</v>
      </c>
      <c r="D44" s="22">
        <v>57900</v>
      </c>
      <c r="E44" s="24">
        <v>60800</v>
      </c>
      <c r="F44" s="26">
        <v>65900</v>
      </c>
      <c r="G44" s="18">
        <v>68000</v>
      </c>
      <c r="H44" s="20">
        <v>71200</v>
      </c>
      <c r="I44" s="22">
        <v>83500</v>
      </c>
      <c r="J44" s="24">
        <v>91300</v>
      </c>
      <c r="K44" s="26">
        <v>106700</v>
      </c>
      <c r="L44" s="18">
        <v>119700</v>
      </c>
      <c r="M44" s="20">
        <v>140100</v>
      </c>
      <c r="N44" s="22">
        <v>167800</v>
      </c>
      <c r="O44" s="24">
        <v>177500</v>
      </c>
      <c r="P44" s="26">
        <v>192000</v>
      </c>
      <c r="Q44" s="18"/>
      <c r="R44" s="20"/>
      <c r="S44" s="22"/>
      <c r="T44" s="24"/>
      <c r="U44" s="26"/>
      <c r="V44" s="18"/>
      <c r="W44" s="20"/>
      <c r="X44" s="22"/>
      <c r="Y44" s="24"/>
    </row>
  </sheetData>
  <sheetProtection password="CD8E" sheet="1" objects="1" scenarios="1"/>
  <mergeCells count="4">
    <mergeCell ref="B1:J1"/>
    <mergeCell ref="K1:N1"/>
    <mergeCell ref="O1:V1"/>
    <mergeCell ref="W1:Y1"/>
  </mergeCells>
  <conditionalFormatting sqref="B5:Y44">
    <cfRule type="containsBlanks" dxfId="4" priority="1">
      <formula>LEN(TRIM(B5))=0</formula>
    </cfRule>
    <cfRule type="expression" dxfId="3" priority="2">
      <formula>MOD($A5,2)=0</formula>
    </cfRule>
  </conditionalFormatting>
  <pageMargins left="0" right="0" top="0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2"/>
  <sheetViews>
    <sheetView tabSelected="1" view="pageBreakPreview" zoomScaleNormal="100" zoomScaleSheetLayoutView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6" sqref="E6"/>
    </sheetView>
  </sheetViews>
  <sheetFormatPr defaultRowHeight="15" x14ac:dyDescent="0.25"/>
  <cols>
    <col min="1" max="1" width="5.28515625" style="29" customWidth="1"/>
    <col min="2" max="3" width="30.7109375" style="29" customWidth="1"/>
    <col min="4" max="4" width="9.140625" style="29"/>
    <col min="5" max="5" width="13.140625" style="29" customWidth="1"/>
    <col min="6" max="10" width="9.140625" style="29"/>
    <col min="11" max="15" width="9.140625" style="29" hidden="1" customWidth="1"/>
    <col min="16" max="16" width="9.140625" style="29" customWidth="1"/>
    <col min="17" max="16384" width="9.140625" style="29"/>
  </cols>
  <sheetData>
    <row r="1" spans="1:15" ht="30" customHeight="1" x14ac:dyDescent="0.25">
      <c r="A1" s="54"/>
      <c r="B1" s="54"/>
      <c r="C1" s="54"/>
      <c r="D1" s="54"/>
      <c r="E1" s="54"/>
      <c r="F1" s="54"/>
      <c r="G1" s="55" t="s">
        <v>79</v>
      </c>
      <c r="H1" s="55"/>
      <c r="I1" s="55"/>
      <c r="J1" s="55"/>
    </row>
    <row r="2" spans="1:15" ht="31.5" x14ac:dyDescent="0.25">
      <c r="A2" s="47" t="s">
        <v>72</v>
      </c>
      <c r="B2" s="47" t="s">
        <v>1</v>
      </c>
      <c r="C2" s="47" t="s">
        <v>2</v>
      </c>
      <c r="D2" s="47" t="s">
        <v>3</v>
      </c>
      <c r="E2" s="47" t="s">
        <v>4</v>
      </c>
      <c r="F2" s="47" t="s">
        <v>47</v>
      </c>
      <c r="G2" s="56">
        <v>9001052931</v>
      </c>
      <c r="H2" s="57"/>
      <c r="I2" s="57"/>
      <c r="J2" s="57"/>
      <c r="O2" s="29">
        <f>ORDER!J2</f>
        <v>0</v>
      </c>
    </row>
    <row r="3" spans="1:15" ht="20.100000000000001" customHeight="1" x14ac:dyDescent="0.25">
      <c r="A3" s="48">
        <v>1</v>
      </c>
      <c r="B3" s="49" t="s">
        <v>82</v>
      </c>
      <c r="C3" s="49" t="s">
        <v>83</v>
      </c>
      <c r="D3" s="48" t="s">
        <v>28</v>
      </c>
      <c r="E3" s="49">
        <v>56100</v>
      </c>
      <c r="F3" s="48"/>
      <c r="G3" s="58" t="s">
        <v>81</v>
      </c>
      <c r="H3" s="59"/>
      <c r="I3" s="59"/>
      <c r="J3" s="59"/>
      <c r="K3" s="29" t="str">
        <f>IFERROR(IF(A3&gt;=1,VLOOKUP(D3,$L$3:$M$26,2,0),""),"")</f>
        <v>LN</v>
      </c>
      <c r="L3" s="29" t="s">
        <v>15</v>
      </c>
      <c r="M3" s="29" t="s">
        <v>48</v>
      </c>
      <c r="O3" s="29">
        <f>IFERROR(IF(A3&gt;=1,(IF(F3&gt;=1,(IF($O$2=F3,A3,0)),0)),0),0)</f>
        <v>0</v>
      </c>
    </row>
    <row r="4" spans="1:15" ht="20.100000000000001" customHeight="1" x14ac:dyDescent="0.25">
      <c r="A4" s="50">
        <v>2</v>
      </c>
      <c r="B4" s="51"/>
      <c r="C4" s="51"/>
      <c r="D4" s="50" t="s">
        <v>28</v>
      </c>
      <c r="E4" s="51">
        <v>18200</v>
      </c>
      <c r="F4" s="50"/>
      <c r="G4" s="58"/>
      <c r="H4" s="59"/>
      <c r="I4" s="59"/>
      <c r="J4" s="59"/>
      <c r="K4" s="29" t="str">
        <f>IFERROR(IF(A4&gt;=1,VLOOKUP(D4,$L$3:$M$26,2,0),""),"")</f>
        <v>LN</v>
      </c>
      <c r="L4" s="29" t="s">
        <v>16</v>
      </c>
      <c r="M4" s="29" t="s">
        <v>49</v>
      </c>
      <c r="O4" s="29">
        <f t="shared" ref="O4:O67" si="0">IFERROR(IF(A4&gt;=1,(IF(F4&gt;=1,(IF($O$2=F4,A4,0)),0)),0),0)</f>
        <v>0</v>
      </c>
    </row>
    <row r="5" spans="1:15" ht="20.100000000000001" customHeight="1" x14ac:dyDescent="0.25">
      <c r="A5" s="48">
        <v>3</v>
      </c>
      <c r="B5" s="51"/>
      <c r="C5" s="51"/>
      <c r="D5" s="50" t="s">
        <v>21</v>
      </c>
      <c r="E5" s="51"/>
      <c r="F5" s="50"/>
      <c r="G5" s="58"/>
      <c r="H5" s="59"/>
      <c r="I5" s="59"/>
      <c r="J5" s="59"/>
      <c r="K5" s="29" t="str">
        <f t="shared" ref="K5:K68" si="1">IFERROR(IF(A5&gt;=1,VLOOKUP(D5,$L$3:$M$26,2,0),""),"")</f>
        <v>LG</v>
      </c>
      <c r="L5" s="29" t="s">
        <v>17</v>
      </c>
      <c r="M5" s="29" t="s">
        <v>50</v>
      </c>
      <c r="O5" s="29">
        <f t="shared" si="0"/>
        <v>0</v>
      </c>
    </row>
    <row r="6" spans="1:15" ht="20.100000000000001" customHeight="1" x14ac:dyDescent="0.25">
      <c r="A6" s="50"/>
      <c r="B6" s="51"/>
      <c r="C6" s="51"/>
      <c r="D6" s="50"/>
      <c r="E6" s="51"/>
      <c r="F6" s="50"/>
      <c r="G6" s="58"/>
      <c r="H6" s="59"/>
      <c r="I6" s="59"/>
      <c r="J6" s="59"/>
      <c r="K6" s="29" t="str">
        <f t="shared" si="1"/>
        <v/>
      </c>
      <c r="L6" s="29" t="s">
        <v>18</v>
      </c>
      <c r="M6" s="29" t="s">
        <v>51</v>
      </c>
      <c r="O6" s="29">
        <f t="shared" si="0"/>
        <v>0</v>
      </c>
    </row>
    <row r="7" spans="1:15" ht="20.100000000000001" customHeight="1" x14ac:dyDescent="0.25">
      <c r="A7" s="48"/>
      <c r="B7" s="51"/>
      <c r="C7" s="51"/>
      <c r="D7" s="50"/>
      <c r="E7" s="51"/>
      <c r="F7" s="50"/>
      <c r="G7" s="58"/>
      <c r="H7" s="59"/>
      <c r="I7" s="59"/>
      <c r="J7" s="59"/>
      <c r="K7" s="29" t="str">
        <f t="shared" si="1"/>
        <v/>
      </c>
      <c r="L7" s="29" t="s">
        <v>19</v>
      </c>
      <c r="M7" s="29" t="s">
        <v>52</v>
      </c>
      <c r="O7" s="29">
        <f t="shared" si="0"/>
        <v>0</v>
      </c>
    </row>
    <row r="8" spans="1:15" ht="20.100000000000001" customHeight="1" x14ac:dyDescent="0.25">
      <c r="A8" s="50"/>
      <c r="B8" s="51"/>
      <c r="C8" s="51"/>
      <c r="D8" s="50"/>
      <c r="E8" s="51"/>
      <c r="F8" s="50"/>
      <c r="G8" s="58"/>
      <c r="H8" s="59"/>
      <c r="I8" s="59"/>
      <c r="J8" s="59"/>
      <c r="K8" s="29" t="str">
        <f t="shared" si="1"/>
        <v/>
      </c>
      <c r="L8" s="29" t="s">
        <v>20</v>
      </c>
      <c r="M8" s="29" t="s">
        <v>53</v>
      </c>
      <c r="O8" s="29">
        <f t="shared" si="0"/>
        <v>0</v>
      </c>
    </row>
    <row r="9" spans="1:15" ht="20.100000000000001" customHeight="1" x14ac:dyDescent="0.25">
      <c r="A9" s="48"/>
      <c r="B9" s="51"/>
      <c r="C9" s="51"/>
      <c r="D9" s="50"/>
      <c r="E9" s="51"/>
      <c r="F9" s="50"/>
      <c r="K9" s="29" t="str">
        <f t="shared" si="1"/>
        <v/>
      </c>
      <c r="L9" s="29" t="s">
        <v>21</v>
      </c>
      <c r="M9" s="29" t="s">
        <v>54</v>
      </c>
      <c r="O9" s="29">
        <f t="shared" si="0"/>
        <v>0</v>
      </c>
    </row>
    <row r="10" spans="1:15" ht="20.100000000000001" customHeight="1" x14ac:dyDescent="0.25">
      <c r="A10" s="50"/>
      <c r="B10" s="51"/>
      <c r="C10" s="51"/>
      <c r="D10" s="50"/>
      <c r="E10" s="51"/>
      <c r="F10" s="50"/>
      <c r="K10" s="29" t="str">
        <f t="shared" si="1"/>
        <v/>
      </c>
      <c r="L10" s="29" t="s">
        <v>22</v>
      </c>
      <c r="M10" s="29" t="s">
        <v>55</v>
      </c>
      <c r="O10" s="29">
        <f t="shared" si="0"/>
        <v>0</v>
      </c>
    </row>
    <row r="11" spans="1:15" ht="20.100000000000001" customHeight="1" x14ac:dyDescent="0.25">
      <c r="A11" s="48"/>
      <c r="B11" s="51"/>
      <c r="C11" s="51"/>
      <c r="D11" s="50"/>
      <c r="E11" s="51"/>
      <c r="F11" s="50"/>
      <c r="K11" s="29" t="str">
        <f t="shared" si="1"/>
        <v/>
      </c>
      <c r="L11" s="29" t="s">
        <v>23</v>
      </c>
      <c r="M11" s="29" t="s">
        <v>56</v>
      </c>
      <c r="O11" s="29">
        <f t="shared" si="0"/>
        <v>0</v>
      </c>
    </row>
    <row r="12" spans="1:15" ht="20.100000000000001" customHeight="1" x14ac:dyDescent="0.25">
      <c r="A12" s="50"/>
      <c r="B12" s="51"/>
      <c r="C12" s="51"/>
      <c r="D12" s="50"/>
      <c r="E12" s="51"/>
      <c r="F12" s="50"/>
      <c r="K12" s="29" t="str">
        <f t="shared" si="1"/>
        <v/>
      </c>
      <c r="L12" s="29" t="s">
        <v>24</v>
      </c>
      <c r="M12" s="29" t="s">
        <v>57</v>
      </c>
      <c r="O12" s="29">
        <f t="shared" si="0"/>
        <v>0</v>
      </c>
    </row>
    <row r="13" spans="1:15" ht="20.100000000000001" customHeight="1" x14ac:dyDescent="0.25">
      <c r="A13" s="48"/>
      <c r="B13" s="51"/>
      <c r="C13" s="51"/>
      <c r="D13" s="50"/>
      <c r="E13" s="51"/>
      <c r="F13" s="50"/>
      <c r="K13" s="29" t="str">
        <f t="shared" si="1"/>
        <v/>
      </c>
      <c r="L13" s="29" t="s">
        <v>25</v>
      </c>
      <c r="M13" s="29" t="s">
        <v>58</v>
      </c>
      <c r="O13" s="29">
        <f t="shared" si="0"/>
        <v>0</v>
      </c>
    </row>
    <row r="14" spans="1:15" ht="20.100000000000001" customHeight="1" x14ac:dyDescent="0.25">
      <c r="A14" s="50"/>
      <c r="B14" s="51"/>
      <c r="C14" s="51"/>
      <c r="D14" s="50"/>
      <c r="E14" s="51"/>
      <c r="F14" s="50"/>
      <c r="K14" s="29" t="str">
        <f t="shared" si="1"/>
        <v/>
      </c>
      <c r="L14" s="29" t="s">
        <v>26</v>
      </c>
      <c r="M14" s="29" t="s">
        <v>59</v>
      </c>
      <c r="O14" s="29">
        <f t="shared" si="0"/>
        <v>0</v>
      </c>
    </row>
    <row r="15" spans="1:15" ht="20.100000000000001" customHeight="1" x14ac:dyDescent="0.25">
      <c r="A15" s="50"/>
      <c r="B15" s="51"/>
      <c r="C15" s="51"/>
      <c r="D15" s="50"/>
      <c r="E15" s="51"/>
      <c r="F15" s="50"/>
      <c r="K15" s="29" t="str">
        <f t="shared" si="1"/>
        <v/>
      </c>
      <c r="L15" s="29" t="s">
        <v>27</v>
      </c>
      <c r="M15" s="29" t="s">
        <v>60</v>
      </c>
      <c r="O15" s="29">
        <f t="shared" si="0"/>
        <v>0</v>
      </c>
    </row>
    <row r="16" spans="1:15" ht="20.100000000000001" customHeight="1" x14ac:dyDescent="0.25">
      <c r="A16" s="50"/>
      <c r="B16" s="51"/>
      <c r="C16" s="51"/>
      <c r="D16" s="50"/>
      <c r="E16" s="51"/>
      <c r="F16" s="50"/>
      <c r="K16" s="29" t="str">
        <f t="shared" si="1"/>
        <v/>
      </c>
      <c r="L16" s="29" t="s">
        <v>28</v>
      </c>
      <c r="M16" s="29" t="s">
        <v>61</v>
      </c>
      <c r="O16" s="29">
        <f t="shared" si="0"/>
        <v>0</v>
      </c>
    </row>
    <row r="17" spans="1:15" ht="20.100000000000001" customHeight="1" x14ac:dyDescent="0.25">
      <c r="A17" s="50"/>
      <c r="B17" s="51"/>
      <c r="C17" s="51"/>
      <c r="D17" s="50"/>
      <c r="E17" s="51"/>
      <c r="F17" s="50"/>
      <c r="K17" s="29" t="str">
        <f t="shared" si="1"/>
        <v/>
      </c>
      <c r="L17" s="29" t="s">
        <v>29</v>
      </c>
      <c r="M17" s="29" t="s">
        <v>62</v>
      </c>
      <c r="O17" s="29">
        <f t="shared" si="0"/>
        <v>0</v>
      </c>
    </row>
    <row r="18" spans="1:15" ht="20.100000000000001" customHeight="1" x14ac:dyDescent="0.25">
      <c r="A18" s="50"/>
      <c r="B18" s="51"/>
      <c r="C18" s="51"/>
      <c r="D18" s="50"/>
      <c r="E18" s="51"/>
      <c r="F18" s="50"/>
      <c r="K18" s="29" t="str">
        <f t="shared" si="1"/>
        <v/>
      </c>
      <c r="L18" s="29" t="s">
        <v>30</v>
      </c>
      <c r="M18" s="29" t="s">
        <v>63</v>
      </c>
      <c r="O18" s="29">
        <f t="shared" si="0"/>
        <v>0</v>
      </c>
    </row>
    <row r="19" spans="1:15" ht="20.100000000000001" customHeight="1" x14ac:dyDescent="0.25">
      <c r="A19" s="50"/>
      <c r="B19" s="51"/>
      <c r="C19" s="51"/>
      <c r="D19" s="50"/>
      <c r="E19" s="51"/>
      <c r="F19" s="50"/>
      <c r="K19" s="29" t="str">
        <f t="shared" si="1"/>
        <v/>
      </c>
      <c r="L19" s="29" t="s">
        <v>31</v>
      </c>
      <c r="M19" s="29" t="s">
        <v>64</v>
      </c>
      <c r="O19" s="29">
        <f t="shared" si="0"/>
        <v>0</v>
      </c>
    </row>
    <row r="20" spans="1:15" ht="20.100000000000001" customHeight="1" x14ac:dyDescent="0.25">
      <c r="A20" s="50"/>
      <c r="B20" s="51"/>
      <c r="C20" s="51"/>
      <c r="D20" s="50"/>
      <c r="E20" s="51"/>
      <c r="F20" s="50"/>
      <c r="K20" s="29" t="str">
        <f t="shared" si="1"/>
        <v/>
      </c>
      <c r="L20" s="29" t="s">
        <v>32</v>
      </c>
      <c r="M20" s="29" t="s">
        <v>65</v>
      </c>
      <c r="O20" s="29">
        <f t="shared" si="0"/>
        <v>0</v>
      </c>
    </row>
    <row r="21" spans="1:15" ht="20.100000000000001" customHeight="1" x14ac:dyDescent="0.25">
      <c r="A21" s="50"/>
      <c r="B21" s="51"/>
      <c r="C21" s="51"/>
      <c r="D21" s="50"/>
      <c r="E21" s="51"/>
      <c r="F21" s="50"/>
      <c r="K21" s="29" t="str">
        <f t="shared" si="1"/>
        <v/>
      </c>
      <c r="L21" s="29" t="s">
        <v>33</v>
      </c>
      <c r="M21" s="29" t="s">
        <v>66</v>
      </c>
      <c r="O21" s="29">
        <f t="shared" si="0"/>
        <v>0</v>
      </c>
    </row>
    <row r="22" spans="1:15" ht="20.100000000000001" customHeight="1" x14ac:dyDescent="0.25">
      <c r="A22" s="50"/>
      <c r="B22" s="51"/>
      <c r="C22" s="51"/>
      <c r="D22" s="50"/>
      <c r="E22" s="51"/>
      <c r="F22" s="50"/>
      <c r="K22" s="29" t="str">
        <f t="shared" si="1"/>
        <v/>
      </c>
      <c r="L22" s="29" t="s">
        <v>34</v>
      </c>
      <c r="M22" s="29" t="s">
        <v>67</v>
      </c>
      <c r="O22" s="29">
        <f t="shared" si="0"/>
        <v>0</v>
      </c>
    </row>
    <row r="23" spans="1:15" ht="20.100000000000001" customHeight="1" x14ac:dyDescent="0.25">
      <c r="A23" s="50"/>
      <c r="B23" s="51"/>
      <c r="C23" s="51"/>
      <c r="D23" s="50"/>
      <c r="E23" s="51"/>
      <c r="F23" s="50"/>
      <c r="K23" s="29" t="str">
        <f t="shared" si="1"/>
        <v/>
      </c>
      <c r="L23" s="29" t="s">
        <v>35</v>
      </c>
      <c r="M23" s="29" t="s">
        <v>68</v>
      </c>
      <c r="O23" s="29">
        <f t="shared" si="0"/>
        <v>0</v>
      </c>
    </row>
    <row r="24" spans="1:15" ht="20.100000000000001" customHeight="1" x14ac:dyDescent="0.25">
      <c r="A24" s="50"/>
      <c r="B24" s="51"/>
      <c r="C24" s="51"/>
      <c r="D24" s="50"/>
      <c r="E24" s="51"/>
      <c r="F24" s="50"/>
      <c r="K24" s="29" t="str">
        <f t="shared" si="1"/>
        <v/>
      </c>
      <c r="L24" s="29" t="s">
        <v>36</v>
      </c>
      <c r="M24" s="29" t="s">
        <v>69</v>
      </c>
      <c r="O24" s="29">
        <f t="shared" si="0"/>
        <v>0</v>
      </c>
    </row>
    <row r="25" spans="1:15" ht="20.100000000000001" customHeight="1" x14ac:dyDescent="0.25">
      <c r="A25" s="50"/>
      <c r="B25" s="51"/>
      <c r="C25" s="51"/>
      <c r="D25" s="50"/>
      <c r="E25" s="51"/>
      <c r="F25" s="50"/>
      <c r="K25" s="29" t="str">
        <f t="shared" si="1"/>
        <v/>
      </c>
      <c r="L25" s="29" t="s">
        <v>37</v>
      </c>
      <c r="M25" s="29" t="s">
        <v>70</v>
      </c>
      <c r="O25" s="29">
        <f t="shared" si="0"/>
        <v>0</v>
      </c>
    </row>
    <row r="26" spans="1:15" ht="20.100000000000001" customHeight="1" x14ac:dyDescent="0.25">
      <c r="A26" s="50"/>
      <c r="B26" s="51"/>
      <c r="C26" s="51"/>
      <c r="D26" s="50"/>
      <c r="E26" s="51"/>
      <c r="F26" s="50"/>
      <c r="K26" s="29" t="str">
        <f t="shared" si="1"/>
        <v/>
      </c>
      <c r="L26" s="29" t="s">
        <v>38</v>
      </c>
      <c r="M26" s="29" t="s">
        <v>71</v>
      </c>
      <c r="O26" s="29">
        <f t="shared" si="0"/>
        <v>0</v>
      </c>
    </row>
    <row r="27" spans="1:15" ht="20.100000000000001" customHeight="1" x14ac:dyDescent="0.25">
      <c r="A27" s="50"/>
      <c r="B27" s="51"/>
      <c r="C27" s="51"/>
      <c r="D27" s="50"/>
      <c r="E27" s="51"/>
      <c r="F27" s="50"/>
      <c r="K27" s="29" t="str">
        <f t="shared" si="1"/>
        <v/>
      </c>
      <c r="O27" s="29">
        <f t="shared" si="0"/>
        <v>0</v>
      </c>
    </row>
    <row r="28" spans="1:15" ht="20.100000000000001" customHeight="1" x14ac:dyDescent="0.25">
      <c r="A28" s="50"/>
      <c r="B28" s="51"/>
      <c r="C28" s="51"/>
      <c r="D28" s="50"/>
      <c r="E28" s="51"/>
      <c r="F28" s="50"/>
      <c r="K28" s="29" t="str">
        <f t="shared" si="1"/>
        <v/>
      </c>
      <c r="O28" s="29">
        <f t="shared" si="0"/>
        <v>0</v>
      </c>
    </row>
    <row r="29" spans="1:15" ht="20.100000000000001" customHeight="1" x14ac:dyDescent="0.25">
      <c r="A29" s="50"/>
      <c r="B29" s="51"/>
      <c r="C29" s="51"/>
      <c r="D29" s="50"/>
      <c r="E29" s="51"/>
      <c r="F29" s="50"/>
      <c r="K29" s="29" t="str">
        <f t="shared" si="1"/>
        <v/>
      </c>
      <c r="O29" s="29">
        <f t="shared" si="0"/>
        <v>0</v>
      </c>
    </row>
    <row r="30" spans="1:15" ht="20.100000000000001" customHeight="1" x14ac:dyDescent="0.25">
      <c r="A30" s="50"/>
      <c r="B30" s="51"/>
      <c r="C30" s="51"/>
      <c r="D30" s="50"/>
      <c r="E30" s="51"/>
      <c r="F30" s="50"/>
      <c r="K30" s="29" t="str">
        <f t="shared" si="1"/>
        <v/>
      </c>
      <c r="O30" s="29">
        <f t="shared" si="0"/>
        <v>0</v>
      </c>
    </row>
    <row r="31" spans="1:15" ht="20.100000000000001" customHeight="1" x14ac:dyDescent="0.25">
      <c r="A31" s="50"/>
      <c r="B31" s="51"/>
      <c r="C31" s="51"/>
      <c r="D31" s="50"/>
      <c r="E31" s="51"/>
      <c r="F31" s="50"/>
      <c r="K31" s="29" t="str">
        <f t="shared" si="1"/>
        <v/>
      </c>
      <c r="O31" s="29">
        <f t="shared" si="0"/>
        <v>0</v>
      </c>
    </row>
    <row r="32" spans="1:15" ht="20.100000000000001" customHeight="1" x14ac:dyDescent="0.25">
      <c r="A32" s="50"/>
      <c r="B32" s="51"/>
      <c r="C32" s="51"/>
      <c r="D32" s="50"/>
      <c r="E32" s="51"/>
      <c r="F32" s="50"/>
      <c r="K32" s="29" t="str">
        <f t="shared" si="1"/>
        <v/>
      </c>
      <c r="O32" s="29">
        <f t="shared" si="0"/>
        <v>0</v>
      </c>
    </row>
    <row r="33" spans="1:15" ht="20.100000000000001" customHeight="1" x14ac:dyDescent="0.25">
      <c r="A33" s="50"/>
      <c r="B33" s="51"/>
      <c r="C33" s="51"/>
      <c r="D33" s="50"/>
      <c r="E33" s="51"/>
      <c r="F33" s="50"/>
      <c r="K33" s="29" t="str">
        <f t="shared" si="1"/>
        <v/>
      </c>
      <c r="O33" s="29">
        <f t="shared" si="0"/>
        <v>0</v>
      </c>
    </row>
    <row r="34" spans="1:15" ht="20.100000000000001" customHeight="1" x14ac:dyDescent="0.25">
      <c r="A34" s="50"/>
      <c r="B34" s="51"/>
      <c r="C34" s="51"/>
      <c r="D34" s="50"/>
      <c r="E34" s="51"/>
      <c r="F34" s="50"/>
      <c r="K34" s="29" t="str">
        <f t="shared" si="1"/>
        <v/>
      </c>
      <c r="O34" s="29">
        <f t="shared" si="0"/>
        <v>0</v>
      </c>
    </row>
    <row r="35" spans="1:15" ht="20.100000000000001" customHeight="1" x14ac:dyDescent="0.25">
      <c r="A35" s="50"/>
      <c r="B35" s="51"/>
      <c r="C35" s="51"/>
      <c r="D35" s="50"/>
      <c r="E35" s="51"/>
      <c r="F35" s="50"/>
      <c r="K35" s="29" t="str">
        <f t="shared" si="1"/>
        <v/>
      </c>
      <c r="O35" s="29">
        <f t="shared" si="0"/>
        <v>0</v>
      </c>
    </row>
    <row r="36" spans="1:15" ht="20.100000000000001" customHeight="1" x14ac:dyDescent="0.25">
      <c r="A36" s="50"/>
      <c r="B36" s="51"/>
      <c r="C36" s="51"/>
      <c r="D36" s="50"/>
      <c r="E36" s="51"/>
      <c r="F36" s="50"/>
      <c r="K36" s="29" t="str">
        <f t="shared" si="1"/>
        <v/>
      </c>
      <c r="O36" s="29">
        <f t="shared" si="0"/>
        <v>0</v>
      </c>
    </row>
    <row r="37" spans="1:15" ht="20.100000000000001" customHeight="1" x14ac:dyDescent="0.25">
      <c r="A37" s="50"/>
      <c r="B37" s="51"/>
      <c r="C37" s="51"/>
      <c r="D37" s="50"/>
      <c r="E37" s="51"/>
      <c r="F37" s="50"/>
      <c r="K37" s="29" t="str">
        <f t="shared" si="1"/>
        <v/>
      </c>
      <c r="O37" s="29">
        <f t="shared" si="0"/>
        <v>0</v>
      </c>
    </row>
    <row r="38" spans="1:15" ht="20.100000000000001" customHeight="1" x14ac:dyDescent="0.25">
      <c r="A38" s="50"/>
      <c r="B38" s="51"/>
      <c r="C38" s="51"/>
      <c r="D38" s="50"/>
      <c r="E38" s="51"/>
      <c r="F38" s="50"/>
      <c r="K38" s="29" t="str">
        <f t="shared" si="1"/>
        <v/>
      </c>
      <c r="O38" s="29">
        <f t="shared" si="0"/>
        <v>0</v>
      </c>
    </row>
    <row r="39" spans="1:15" ht="20.100000000000001" customHeight="1" x14ac:dyDescent="0.25">
      <c r="A39" s="50"/>
      <c r="B39" s="51"/>
      <c r="C39" s="51"/>
      <c r="D39" s="50"/>
      <c r="E39" s="51"/>
      <c r="F39" s="50"/>
      <c r="K39" s="29" t="str">
        <f t="shared" si="1"/>
        <v/>
      </c>
      <c r="O39" s="29">
        <f t="shared" si="0"/>
        <v>0</v>
      </c>
    </row>
    <row r="40" spans="1:15" ht="20.100000000000001" customHeight="1" x14ac:dyDescent="0.25">
      <c r="A40" s="50"/>
      <c r="B40" s="51"/>
      <c r="C40" s="51"/>
      <c r="D40" s="50"/>
      <c r="E40" s="51"/>
      <c r="F40" s="50"/>
      <c r="K40" s="29" t="str">
        <f t="shared" si="1"/>
        <v/>
      </c>
      <c r="O40" s="29">
        <f t="shared" si="0"/>
        <v>0</v>
      </c>
    </row>
    <row r="41" spans="1:15" ht="20.100000000000001" customHeight="1" x14ac:dyDescent="0.25">
      <c r="A41" s="50"/>
      <c r="B41" s="51"/>
      <c r="C41" s="51"/>
      <c r="D41" s="50"/>
      <c r="E41" s="51"/>
      <c r="F41" s="50"/>
      <c r="K41" s="29" t="str">
        <f t="shared" si="1"/>
        <v/>
      </c>
      <c r="O41" s="29">
        <f t="shared" si="0"/>
        <v>0</v>
      </c>
    </row>
    <row r="42" spans="1:15" ht="20.100000000000001" customHeight="1" x14ac:dyDescent="0.25">
      <c r="A42" s="50"/>
      <c r="B42" s="51"/>
      <c r="C42" s="51"/>
      <c r="D42" s="50"/>
      <c r="E42" s="51"/>
      <c r="F42" s="50"/>
      <c r="K42" s="29" t="str">
        <f t="shared" si="1"/>
        <v/>
      </c>
      <c r="O42" s="29">
        <f t="shared" si="0"/>
        <v>0</v>
      </c>
    </row>
    <row r="43" spans="1:15" ht="20.100000000000001" customHeight="1" x14ac:dyDescent="0.25">
      <c r="A43" s="50"/>
      <c r="B43" s="51"/>
      <c r="C43" s="51"/>
      <c r="D43" s="50"/>
      <c r="E43" s="51"/>
      <c r="F43" s="50"/>
      <c r="K43" s="29" t="str">
        <f t="shared" si="1"/>
        <v/>
      </c>
      <c r="O43" s="29">
        <f t="shared" si="0"/>
        <v>0</v>
      </c>
    </row>
    <row r="44" spans="1:15" ht="20.100000000000001" customHeight="1" x14ac:dyDescent="0.25">
      <c r="A44" s="50"/>
      <c r="B44" s="51"/>
      <c r="C44" s="51"/>
      <c r="D44" s="50"/>
      <c r="E44" s="51"/>
      <c r="F44" s="50"/>
      <c r="K44" s="29" t="str">
        <f t="shared" si="1"/>
        <v/>
      </c>
      <c r="O44" s="29">
        <f t="shared" si="0"/>
        <v>0</v>
      </c>
    </row>
    <row r="45" spans="1:15" ht="20.100000000000001" customHeight="1" x14ac:dyDescent="0.25">
      <c r="A45" s="50"/>
      <c r="B45" s="51"/>
      <c r="C45" s="51"/>
      <c r="D45" s="50"/>
      <c r="E45" s="51"/>
      <c r="F45" s="50"/>
      <c r="K45" s="29" t="str">
        <f t="shared" si="1"/>
        <v/>
      </c>
      <c r="O45" s="29">
        <f t="shared" si="0"/>
        <v>0</v>
      </c>
    </row>
    <row r="46" spans="1:15" ht="20.100000000000001" customHeight="1" x14ac:dyDescent="0.25">
      <c r="A46" s="50"/>
      <c r="B46" s="51"/>
      <c r="C46" s="51"/>
      <c r="D46" s="50"/>
      <c r="E46" s="51"/>
      <c r="F46" s="50"/>
      <c r="K46" s="29" t="str">
        <f t="shared" si="1"/>
        <v/>
      </c>
      <c r="O46" s="29">
        <f t="shared" si="0"/>
        <v>0</v>
      </c>
    </row>
    <row r="47" spans="1:15" ht="20.100000000000001" customHeight="1" x14ac:dyDescent="0.25">
      <c r="A47" s="50"/>
      <c r="B47" s="51"/>
      <c r="C47" s="51"/>
      <c r="D47" s="50"/>
      <c r="E47" s="51"/>
      <c r="F47" s="50"/>
      <c r="K47" s="29" t="str">
        <f t="shared" si="1"/>
        <v/>
      </c>
      <c r="O47" s="29">
        <f t="shared" si="0"/>
        <v>0</v>
      </c>
    </row>
    <row r="48" spans="1:15" ht="20.100000000000001" customHeight="1" x14ac:dyDescent="0.25">
      <c r="A48" s="50"/>
      <c r="B48" s="51"/>
      <c r="C48" s="51"/>
      <c r="D48" s="50"/>
      <c r="E48" s="51"/>
      <c r="F48" s="50"/>
      <c r="K48" s="29" t="str">
        <f t="shared" si="1"/>
        <v/>
      </c>
      <c r="O48" s="29">
        <f t="shared" si="0"/>
        <v>0</v>
      </c>
    </row>
    <row r="49" spans="1:15" ht="20.100000000000001" customHeight="1" x14ac:dyDescent="0.25">
      <c r="A49" s="50"/>
      <c r="B49" s="51"/>
      <c r="C49" s="51"/>
      <c r="D49" s="50"/>
      <c r="E49" s="51"/>
      <c r="F49" s="50"/>
      <c r="K49" s="29" t="str">
        <f t="shared" si="1"/>
        <v/>
      </c>
      <c r="O49" s="29">
        <f t="shared" si="0"/>
        <v>0</v>
      </c>
    </row>
    <row r="50" spans="1:15" ht="20.100000000000001" customHeight="1" x14ac:dyDescent="0.25">
      <c r="A50" s="50"/>
      <c r="B50" s="51"/>
      <c r="C50" s="51"/>
      <c r="D50" s="50"/>
      <c r="E50" s="51"/>
      <c r="F50" s="50"/>
      <c r="K50" s="29" t="str">
        <f t="shared" si="1"/>
        <v/>
      </c>
      <c r="O50" s="29">
        <f t="shared" si="0"/>
        <v>0</v>
      </c>
    </row>
    <row r="51" spans="1:15" ht="20.100000000000001" customHeight="1" x14ac:dyDescent="0.25">
      <c r="A51" s="50"/>
      <c r="B51" s="51"/>
      <c r="C51" s="51"/>
      <c r="D51" s="50"/>
      <c r="E51" s="51"/>
      <c r="F51" s="50"/>
      <c r="K51" s="29" t="str">
        <f t="shared" si="1"/>
        <v/>
      </c>
      <c r="O51" s="29">
        <f t="shared" si="0"/>
        <v>0</v>
      </c>
    </row>
    <row r="52" spans="1:15" ht="20.100000000000001" customHeight="1" x14ac:dyDescent="0.25">
      <c r="A52" s="50"/>
      <c r="B52" s="51"/>
      <c r="C52" s="51"/>
      <c r="D52" s="50"/>
      <c r="E52" s="51"/>
      <c r="F52" s="50"/>
      <c r="K52" s="29" t="str">
        <f t="shared" si="1"/>
        <v/>
      </c>
      <c r="O52" s="29">
        <f t="shared" si="0"/>
        <v>0</v>
      </c>
    </row>
    <row r="53" spans="1:15" ht="20.100000000000001" customHeight="1" x14ac:dyDescent="0.25">
      <c r="A53" s="50"/>
      <c r="B53" s="51"/>
      <c r="C53" s="51"/>
      <c r="D53" s="50"/>
      <c r="E53" s="51"/>
      <c r="F53" s="50"/>
      <c r="K53" s="29" t="str">
        <f t="shared" si="1"/>
        <v/>
      </c>
      <c r="O53" s="29">
        <f t="shared" si="0"/>
        <v>0</v>
      </c>
    </row>
    <row r="54" spans="1:15" ht="20.100000000000001" customHeight="1" x14ac:dyDescent="0.25">
      <c r="A54" s="50"/>
      <c r="B54" s="51"/>
      <c r="C54" s="51"/>
      <c r="D54" s="50"/>
      <c r="E54" s="51"/>
      <c r="F54" s="50"/>
      <c r="K54" s="29" t="str">
        <f t="shared" si="1"/>
        <v/>
      </c>
      <c r="O54" s="29">
        <f t="shared" si="0"/>
        <v>0</v>
      </c>
    </row>
    <row r="55" spans="1:15" ht="20.100000000000001" customHeight="1" x14ac:dyDescent="0.25">
      <c r="A55" s="50"/>
      <c r="B55" s="51"/>
      <c r="C55" s="51"/>
      <c r="D55" s="50"/>
      <c r="E55" s="51"/>
      <c r="F55" s="50"/>
      <c r="K55" s="29" t="str">
        <f t="shared" si="1"/>
        <v/>
      </c>
      <c r="O55" s="29">
        <f t="shared" si="0"/>
        <v>0</v>
      </c>
    </row>
    <row r="56" spans="1:15" ht="20.100000000000001" customHeight="1" x14ac:dyDescent="0.25">
      <c r="A56" s="50"/>
      <c r="B56" s="51"/>
      <c r="C56" s="51"/>
      <c r="D56" s="50"/>
      <c r="E56" s="51"/>
      <c r="F56" s="50"/>
      <c r="K56" s="29" t="str">
        <f t="shared" si="1"/>
        <v/>
      </c>
      <c r="O56" s="29">
        <f t="shared" si="0"/>
        <v>0</v>
      </c>
    </row>
    <row r="57" spans="1:15" ht="20.100000000000001" customHeight="1" x14ac:dyDescent="0.25">
      <c r="A57" s="50"/>
      <c r="B57" s="51"/>
      <c r="C57" s="51"/>
      <c r="D57" s="50"/>
      <c r="E57" s="51"/>
      <c r="F57" s="50"/>
      <c r="K57" s="29" t="str">
        <f t="shared" si="1"/>
        <v/>
      </c>
      <c r="O57" s="29">
        <f t="shared" si="0"/>
        <v>0</v>
      </c>
    </row>
    <row r="58" spans="1:15" ht="20.100000000000001" customHeight="1" x14ac:dyDescent="0.25">
      <c r="A58" s="50"/>
      <c r="B58" s="51"/>
      <c r="C58" s="51"/>
      <c r="D58" s="50"/>
      <c r="E58" s="51"/>
      <c r="F58" s="50"/>
      <c r="K58" s="29" t="str">
        <f t="shared" si="1"/>
        <v/>
      </c>
      <c r="O58" s="29">
        <f t="shared" si="0"/>
        <v>0</v>
      </c>
    </row>
    <row r="59" spans="1:15" ht="20.100000000000001" customHeight="1" x14ac:dyDescent="0.25">
      <c r="A59" s="50"/>
      <c r="B59" s="51"/>
      <c r="C59" s="51"/>
      <c r="D59" s="50"/>
      <c r="E59" s="51"/>
      <c r="F59" s="50"/>
      <c r="K59" s="29" t="str">
        <f t="shared" si="1"/>
        <v/>
      </c>
      <c r="O59" s="29">
        <f t="shared" si="0"/>
        <v>0</v>
      </c>
    </row>
    <row r="60" spans="1:15" ht="20.100000000000001" customHeight="1" x14ac:dyDescent="0.25">
      <c r="A60" s="50"/>
      <c r="B60" s="51"/>
      <c r="C60" s="51"/>
      <c r="D60" s="50"/>
      <c r="E60" s="51"/>
      <c r="F60" s="50"/>
      <c r="K60" s="29" t="str">
        <f t="shared" si="1"/>
        <v/>
      </c>
      <c r="O60" s="29">
        <f t="shared" si="0"/>
        <v>0</v>
      </c>
    </row>
    <row r="61" spans="1:15" ht="20.100000000000001" customHeight="1" x14ac:dyDescent="0.25">
      <c r="A61" s="50"/>
      <c r="B61" s="51"/>
      <c r="C61" s="51"/>
      <c r="D61" s="50"/>
      <c r="E61" s="51"/>
      <c r="F61" s="50"/>
      <c r="K61" s="29" t="str">
        <f t="shared" si="1"/>
        <v/>
      </c>
      <c r="O61" s="29">
        <f t="shared" si="0"/>
        <v>0</v>
      </c>
    </row>
    <row r="62" spans="1:15" ht="20.100000000000001" customHeight="1" x14ac:dyDescent="0.25">
      <c r="A62" s="50"/>
      <c r="B62" s="51"/>
      <c r="C62" s="51"/>
      <c r="D62" s="50"/>
      <c r="E62" s="51"/>
      <c r="F62" s="50"/>
      <c r="K62" s="29" t="str">
        <f t="shared" si="1"/>
        <v/>
      </c>
      <c r="O62" s="29">
        <f t="shared" si="0"/>
        <v>0</v>
      </c>
    </row>
    <row r="63" spans="1:15" ht="20.100000000000001" customHeight="1" x14ac:dyDescent="0.25">
      <c r="A63" s="50"/>
      <c r="B63" s="51"/>
      <c r="C63" s="51"/>
      <c r="D63" s="50"/>
      <c r="E63" s="51"/>
      <c r="F63" s="50"/>
      <c r="K63" s="29" t="str">
        <f t="shared" si="1"/>
        <v/>
      </c>
      <c r="O63" s="29">
        <f t="shared" si="0"/>
        <v>0</v>
      </c>
    </row>
    <row r="64" spans="1:15" ht="20.100000000000001" customHeight="1" x14ac:dyDescent="0.25">
      <c r="A64" s="50"/>
      <c r="B64" s="51"/>
      <c r="C64" s="51"/>
      <c r="D64" s="50"/>
      <c r="E64" s="51"/>
      <c r="F64" s="50"/>
      <c r="K64" s="29" t="str">
        <f t="shared" si="1"/>
        <v/>
      </c>
      <c r="O64" s="29">
        <f t="shared" si="0"/>
        <v>0</v>
      </c>
    </row>
    <row r="65" spans="1:15" ht="20.100000000000001" customHeight="1" x14ac:dyDescent="0.25">
      <c r="A65" s="50"/>
      <c r="B65" s="51"/>
      <c r="C65" s="51"/>
      <c r="D65" s="50"/>
      <c r="E65" s="51"/>
      <c r="F65" s="50"/>
      <c r="K65" s="29" t="str">
        <f t="shared" si="1"/>
        <v/>
      </c>
      <c r="O65" s="29">
        <f t="shared" si="0"/>
        <v>0</v>
      </c>
    </row>
    <row r="66" spans="1:15" ht="20.100000000000001" customHeight="1" x14ac:dyDescent="0.25">
      <c r="A66" s="50"/>
      <c r="B66" s="51"/>
      <c r="C66" s="51"/>
      <c r="D66" s="50"/>
      <c r="E66" s="51"/>
      <c r="F66" s="50"/>
      <c r="K66" s="29" t="str">
        <f t="shared" si="1"/>
        <v/>
      </c>
      <c r="O66" s="29">
        <f t="shared" si="0"/>
        <v>0</v>
      </c>
    </row>
    <row r="67" spans="1:15" ht="20.100000000000001" customHeight="1" x14ac:dyDescent="0.25">
      <c r="A67" s="50"/>
      <c r="B67" s="51"/>
      <c r="C67" s="51"/>
      <c r="D67" s="50"/>
      <c r="E67" s="51"/>
      <c r="F67" s="50"/>
      <c r="K67" s="29" t="str">
        <f t="shared" si="1"/>
        <v/>
      </c>
      <c r="O67" s="29">
        <f t="shared" si="0"/>
        <v>0</v>
      </c>
    </row>
    <row r="68" spans="1:15" ht="20.100000000000001" customHeight="1" x14ac:dyDescent="0.25">
      <c r="A68" s="50"/>
      <c r="B68" s="51"/>
      <c r="C68" s="51"/>
      <c r="D68" s="50"/>
      <c r="E68" s="51"/>
      <c r="F68" s="50"/>
      <c r="K68" s="29" t="str">
        <f t="shared" si="1"/>
        <v/>
      </c>
      <c r="O68" s="29">
        <f t="shared" ref="O68:O131" si="2">IFERROR(IF(A68&gt;=1,(IF(F68&gt;=1,(IF($O$2=F68,A68,0)),0)),0),0)</f>
        <v>0</v>
      </c>
    </row>
    <row r="69" spans="1:15" ht="20.100000000000001" customHeight="1" x14ac:dyDescent="0.25">
      <c r="A69" s="50"/>
      <c r="B69" s="51"/>
      <c r="C69" s="51"/>
      <c r="D69" s="50"/>
      <c r="E69" s="51"/>
      <c r="F69" s="50"/>
      <c r="K69" s="29" t="str">
        <f t="shared" ref="K69:K132" si="3">IFERROR(IF(A69&gt;=1,VLOOKUP(D69,$L$3:$M$26,2,0),""),"")</f>
        <v/>
      </c>
      <c r="O69" s="29">
        <f t="shared" si="2"/>
        <v>0</v>
      </c>
    </row>
    <row r="70" spans="1:15" ht="20.100000000000001" customHeight="1" x14ac:dyDescent="0.25">
      <c r="A70" s="50"/>
      <c r="B70" s="51"/>
      <c r="C70" s="51"/>
      <c r="D70" s="50"/>
      <c r="E70" s="51"/>
      <c r="F70" s="50"/>
      <c r="K70" s="29" t="str">
        <f t="shared" si="3"/>
        <v/>
      </c>
      <c r="O70" s="29">
        <f t="shared" si="2"/>
        <v>0</v>
      </c>
    </row>
    <row r="71" spans="1:15" ht="20.100000000000001" customHeight="1" x14ac:dyDescent="0.25">
      <c r="A71" s="50"/>
      <c r="B71" s="51"/>
      <c r="C71" s="51"/>
      <c r="D71" s="50"/>
      <c r="E71" s="51"/>
      <c r="F71" s="50"/>
      <c r="K71" s="29" t="str">
        <f t="shared" si="3"/>
        <v/>
      </c>
      <c r="O71" s="29">
        <f t="shared" si="2"/>
        <v>0</v>
      </c>
    </row>
    <row r="72" spans="1:15" ht="20.100000000000001" customHeight="1" x14ac:dyDescent="0.25">
      <c r="A72" s="50"/>
      <c r="B72" s="51"/>
      <c r="C72" s="51"/>
      <c r="D72" s="50"/>
      <c r="E72" s="51"/>
      <c r="F72" s="50"/>
      <c r="K72" s="29" t="str">
        <f t="shared" si="3"/>
        <v/>
      </c>
      <c r="O72" s="29">
        <f t="shared" si="2"/>
        <v>0</v>
      </c>
    </row>
    <row r="73" spans="1:15" ht="20.100000000000001" customHeight="1" x14ac:dyDescent="0.25">
      <c r="A73" s="50"/>
      <c r="B73" s="51"/>
      <c r="C73" s="51"/>
      <c r="D73" s="50"/>
      <c r="E73" s="51"/>
      <c r="F73" s="50"/>
      <c r="K73" s="29" t="str">
        <f t="shared" si="3"/>
        <v/>
      </c>
      <c r="O73" s="29">
        <f t="shared" si="2"/>
        <v>0</v>
      </c>
    </row>
    <row r="74" spans="1:15" ht="20.100000000000001" customHeight="1" x14ac:dyDescent="0.25">
      <c r="A74" s="50"/>
      <c r="B74" s="51"/>
      <c r="C74" s="51"/>
      <c r="D74" s="50"/>
      <c r="E74" s="51"/>
      <c r="F74" s="50"/>
      <c r="K74" s="29" t="str">
        <f t="shared" si="3"/>
        <v/>
      </c>
      <c r="O74" s="29">
        <f t="shared" si="2"/>
        <v>0</v>
      </c>
    </row>
    <row r="75" spans="1:15" ht="20.100000000000001" customHeight="1" x14ac:dyDescent="0.25">
      <c r="A75" s="50"/>
      <c r="B75" s="51"/>
      <c r="C75" s="51"/>
      <c r="D75" s="50"/>
      <c r="E75" s="51"/>
      <c r="F75" s="50"/>
      <c r="K75" s="29" t="str">
        <f t="shared" si="3"/>
        <v/>
      </c>
      <c r="O75" s="29">
        <f t="shared" si="2"/>
        <v>0</v>
      </c>
    </row>
    <row r="76" spans="1:15" ht="20.100000000000001" customHeight="1" x14ac:dyDescent="0.25">
      <c r="A76" s="50"/>
      <c r="B76" s="51"/>
      <c r="C76" s="51"/>
      <c r="D76" s="50"/>
      <c r="E76" s="51"/>
      <c r="F76" s="50"/>
      <c r="K76" s="29" t="str">
        <f t="shared" si="3"/>
        <v/>
      </c>
      <c r="O76" s="29">
        <f t="shared" si="2"/>
        <v>0</v>
      </c>
    </row>
    <row r="77" spans="1:15" ht="20.100000000000001" customHeight="1" x14ac:dyDescent="0.25">
      <c r="A77" s="50"/>
      <c r="B77" s="51"/>
      <c r="C77" s="51"/>
      <c r="D77" s="50"/>
      <c r="E77" s="51"/>
      <c r="F77" s="50"/>
      <c r="K77" s="29" t="str">
        <f t="shared" si="3"/>
        <v/>
      </c>
      <c r="O77" s="29">
        <f t="shared" si="2"/>
        <v>0</v>
      </c>
    </row>
    <row r="78" spans="1:15" ht="20.100000000000001" customHeight="1" x14ac:dyDescent="0.25">
      <c r="A78" s="50"/>
      <c r="B78" s="51"/>
      <c r="C78" s="51"/>
      <c r="D78" s="50"/>
      <c r="E78" s="51"/>
      <c r="F78" s="50"/>
      <c r="K78" s="29" t="str">
        <f t="shared" si="3"/>
        <v/>
      </c>
      <c r="O78" s="29">
        <f t="shared" si="2"/>
        <v>0</v>
      </c>
    </row>
    <row r="79" spans="1:15" ht="20.100000000000001" customHeight="1" x14ac:dyDescent="0.25">
      <c r="A79" s="50"/>
      <c r="B79" s="51"/>
      <c r="C79" s="51"/>
      <c r="D79" s="50"/>
      <c r="E79" s="51"/>
      <c r="F79" s="50"/>
      <c r="K79" s="29" t="str">
        <f t="shared" si="3"/>
        <v/>
      </c>
      <c r="O79" s="29">
        <f t="shared" si="2"/>
        <v>0</v>
      </c>
    </row>
    <row r="80" spans="1:15" ht="20.100000000000001" customHeight="1" x14ac:dyDescent="0.25">
      <c r="A80" s="50"/>
      <c r="B80" s="51"/>
      <c r="C80" s="51"/>
      <c r="D80" s="50"/>
      <c r="E80" s="51"/>
      <c r="F80" s="50"/>
      <c r="K80" s="29" t="str">
        <f t="shared" si="3"/>
        <v/>
      </c>
      <c r="O80" s="29">
        <f t="shared" si="2"/>
        <v>0</v>
      </c>
    </row>
    <row r="81" spans="1:15" ht="20.100000000000001" customHeight="1" x14ac:dyDescent="0.25">
      <c r="A81" s="50"/>
      <c r="B81" s="51"/>
      <c r="C81" s="51"/>
      <c r="D81" s="50"/>
      <c r="E81" s="51"/>
      <c r="F81" s="50"/>
      <c r="K81" s="29" t="str">
        <f t="shared" si="3"/>
        <v/>
      </c>
      <c r="O81" s="29">
        <f t="shared" si="2"/>
        <v>0</v>
      </c>
    </row>
    <row r="82" spans="1:15" ht="20.100000000000001" customHeight="1" x14ac:dyDescent="0.25">
      <c r="A82" s="50"/>
      <c r="B82" s="51"/>
      <c r="C82" s="51"/>
      <c r="D82" s="50"/>
      <c r="E82" s="51"/>
      <c r="F82" s="50"/>
      <c r="K82" s="29" t="str">
        <f t="shared" si="3"/>
        <v/>
      </c>
      <c r="O82" s="29">
        <f t="shared" si="2"/>
        <v>0</v>
      </c>
    </row>
    <row r="83" spans="1:15" ht="20.100000000000001" customHeight="1" x14ac:dyDescent="0.25">
      <c r="A83" s="50"/>
      <c r="B83" s="51"/>
      <c r="C83" s="51"/>
      <c r="D83" s="50"/>
      <c r="E83" s="51"/>
      <c r="F83" s="50"/>
      <c r="K83" s="29" t="str">
        <f t="shared" si="3"/>
        <v/>
      </c>
      <c r="O83" s="29">
        <f t="shared" si="2"/>
        <v>0</v>
      </c>
    </row>
    <row r="84" spans="1:15" ht="20.100000000000001" customHeight="1" x14ac:dyDescent="0.25">
      <c r="A84" s="50"/>
      <c r="B84" s="51"/>
      <c r="C84" s="51"/>
      <c r="D84" s="50"/>
      <c r="E84" s="51"/>
      <c r="F84" s="50"/>
      <c r="K84" s="29" t="str">
        <f t="shared" si="3"/>
        <v/>
      </c>
      <c r="O84" s="29">
        <f t="shared" si="2"/>
        <v>0</v>
      </c>
    </row>
    <row r="85" spans="1:15" ht="20.100000000000001" customHeight="1" x14ac:dyDescent="0.25">
      <c r="A85" s="50"/>
      <c r="B85" s="51"/>
      <c r="C85" s="51"/>
      <c r="D85" s="50"/>
      <c r="E85" s="51"/>
      <c r="F85" s="50"/>
      <c r="K85" s="29" t="str">
        <f t="shared" si="3"/>
        <v/>
      </c>
      <c r="O85" s="29">
        <f t="shared" si="2"/>
        <v>0</v>
      </c>
    </row>
    <row r="86" spans="1:15" ht="20.100000000000001" customHeight="1" x14ac:dyDescent="0.25">
      <c r="A86" s="50"/>
      <c r="B86" s="51"/>
      <c r="C86" s="51"/>
      <c r="D86" s="50"/>
      <c r="E86" s="51"/>
      <c r="F86" s="50"/>
      <c r="K86" s="29" t="str">
        <f t="shared" si="3"/>
        <v/>
      </c>
      <c r="O86" s="29">
        <f t="shared" si="2"/>
        <v>0</v>
      </c>
    </row>
    <row r="87" spans="1:15" ht="20.100000000000001" customHeight="1" x14ac:dyDescent="0.25">
      <c r="A87" s="50"/>
      <c r="B87" s="51"/>
      <c r="C87" s="51"/>
      <c r="D87" s="50"/>
      <c r="E87" s="51"/>
      <c r="F87" s="50"/>
      <c r="K87" s="29" t="str">
        <f t="shared" si="3"/>
        <v/>
      </c>
      <c r="O87" s="29">
        <f t="shared" si="2"/>
        <v>0</v>
      </c>
    </row>
    <row r="88" spans="1:15" ht="20.100000000000001" customHeight="1" x14ac:dyDescent="0.25">
      <c r="A88" s="50"/>
      <c r="B88" s="51"/>
      <c r="C88" s="51"/>
      <c r="D88" s="50"/>
      <c r="E88" s="51"/>
      <c r="F88" s="50"/>
      <c r="K88" s="29" t="str">
        <f t="shared" si="3"/>
        <v/>
      </c>
      <c r="O88" s="29">
        <f t="shared" si="2"/>
        <v>0</v>
      </c>
    </row>
    <row r="89" spans="1:15" ht="20.100000000000001" customHeight="1" x14ac:dyDescent="0.25">
      <c r="A89" s="50"/>
      <c r="B89" s="51"/>
      <c r="C89" s="51"/>
      <c r="D89" s="50"/>
      <c r="E89" s="51"/>
      <c r="F89" s="50"/>
      <c r="K89" s="29" t="str">
        <f t="shared" si="3"/>
        <v/>
      </c>
      <c r="O89" s="29">
        <f t="shared" si="2"/>
        <v>0</v>
      </c>
    </row>
    <row r="90" spans="1:15" ht="20.100000000000001" customHeight="1" x14ac:dyDescent="0.25">
      <c r="A90" s="50"/>
      <c r="B90" s="51"/>
      <c r="C90" s="51"/>
      <c r="D90" s="50"/>
      <c r="E90" s="51"/>
      <c r="F90" s="50"/>
      <c r="K90" s="29" t="str">
        <f t="shared" si="3"/>
        <v/>
      </c>
      <c r="O90" s="29">
        <f t="shared" si="2"/>
        <v>0</v>
      </c>
    </row>
    <row r="91" spans="1:15" ht="20.100000000000001" customHeight="1" x14ac:dyDescent="0.25">
      <c r="A91" s="50"/>
      <c r="B91" s="51"/>
      <c r="C91" s="51"/>
      <c r="D91" s="50"/>
      <c r="E91" s="51"/>
      <c r="F91" s="50"/>
      <c r="K91" s="29" t="str">
        <f t="shared" si="3"/>
        <v/>
      </c>
      <c r="O91" s="29">
        <f t="shared" si="2"/>
        <v>0</v>
      </c>
    </row>
    <row r="92" spans="1:15" ht="20.100000000000001" customHeight="1" x14ac:dyDescent="0.25">
      <c r="A92" s="50"/>
      <c r="B92" s="51"/>
      <c r="C92" s="51"/>
      <c r="D92" s="50"/>
      <c r="E92" s="51"/>
      <c r="F92" s="50"/>
      <c r="K92" s="29" t="str">
        <f t="shared" si="3"/>
        <v/>
      </c>
      <c r="O92" s="29">
        <f t="shared" si="2"/>
        <v>0</v>
      </c>
    </row>
    <row r="93" spans="1:15" ht="20.100000000000001" customHeight="1" x14ac:dyDescent="0.25">
      <c r="A93" s="50"/>
      <c r="B93" s="51"/>
      <c r="C93" s="51"/>
      <c r="D93" s="50"/>
      <c r="E93" s="51"/>
      <c r="F93" s="50"/>
      <c r="K93" s="29" t="str">
        <f t="shared" si="3"/>
        <v/>
      </c>
      <c r="O93" s="29">
        <f t="shared" si="2"/>
        <v>0</v>
      </c>
    </row>
    <row r="94" spans="1:15" ht="20.100000000000001" customHeight="1" x14ac:dyDescent="0.25">
      <c r="A94" s="50"/>
      <c r="B94" s="51"/>
      <c r="C94" s="51"/>
      <c r="D94" s="50"/>
      <c r="E94" s="51"/>
      <c r="F94" s="50"/>
      <c r="K94" s="29" t="str">
        <f t="shared" si="3"/>
        <v/>
      </c>
      <c r="O94" s="29">
        <f t="shared" si="2"/>
        <v>0</v>
      </c>
    </row>
    <row r="95" spans="1:15" ht="20.100000000000001" customHeight="1" x14ac:dyDescent="0.25">
      <c r="A95" s="50"/>
      <c r="B95" s="51"/>
      <c r="C95" s="51"/>
      <c r="D95" s="50"/>
      <c r="E95" s="51"/>
      <c r="F95" s="50"/>
      <c r="K95" s="29" t="str">
        <f t="shared" si="3"/>
        <v/>
      </c>
      <c r="O95" s="29">
        <f t="shared" si="2"/>
        <v>0</v>
      </c>
    </row>
    <row r="96" spans="1:15" ht="20.100000000000001" customHeight="1" x14ac:dyDescent="0.25">
      <c r="A96" s="50"/>
      <c r="B96" s="51"/>
      <c r="C96" s="51"/>
      <c r="D96" s="50"/>
      <c r="E96" s="51"/>
      <c r="F96" s="50"/>
      <c r="K96" s="29" t="str">
        <f t="shared" si="3"/>
        <v/>
      </c>
      <c r="O96" s="29">
        <f t="shared" si="2"/>
        <v>0</v>
      </c>
    </row>
    <row r="97" spans="1:15" ht="20.100000000000001" customHeight="1" x14ac:dyDescent="0.25">
      <c r="A97" s="50"/>
      <c r="B97" s="51"/>
      <c r="C97" s="51"/>
      <c r="D97" s="50"/>
      <c r="E97" s="51"/>
      <c r="F97" s="50"/>
      <c r="K97" s="29" t="str">
        <f t="shared" si="3"/>
        <v/>
      </c>
      <c r="O97" s="29">
        <f t="shared" si="2"/>
        <v>0</v>
      </c>
    </row>
    <row r="98" spans="1:15" ht="20.100000000000001" customHeight="1" x14ac:dyDescent="0.25">
      <c r="A98" s="50"/>
      <c r="B98" s="51"/>
      <c r="C98" s="51"/>
      <c r="D98" s="50"/>
      <c r="E98" s="51"/>
      <c r="F98" s="50"/>
      <c r="K98" s="29" t="str">
        <f t="shared" si="3"/>
        <v/>
      </c>
      <c r="O98" s="29">
        <f t="shared" si="2"/>
        <v>0</v>
      </c>
    </row>
    <row r="99" spans="1:15" ht="20.100000000000001" customHeight="1" x14ac:dyDescent="0.25">
      <c r="A99" s="50"/>
      <c r="B99" s="51"/>
      <c r="C99" s="51"/>
      <c r="D99" s="50"/>
      <c r="E99" s="51"/>
      <c r="F99" s="50"/>
      <c r="K99" s="29" t="str">
        <f t="shared" si="3"/>
        <v/>
      </c>
      <c r="O99" s="29">
        <f t="shared" si="2"/>
        <v>0</v>
      </c>
    </row>
    <row r="100" spans="1:15" ht="20.100000000000001" customHeight="1" x14ac:dyDescent="0.25">
      <c r="A100" s="50"/>
      <c r="B100" s="51"/>
      <c r="C100" s="51"/>
      <c r="D100" s="50"/>
      <c r="E100" s="51"/>
      <c r="F100" s="50"/>
      <c r="K100" s="29" t="str">
        <f t="shared" si="3"/>
        <v/>
      </c>
      <c r="O100" s="29">
        <f t="shared" si="2"/>
        <v>0</v>
      </c>
    </row>
    <row r="101" spans="1:15" ht="20.100000000000001" customHeight="1" x14ac:dyDescent="0.25">
      <c r="A101" s="50"/>
      <c r="B101" s="51"/>
      <c r="C101" s="51"/>
      <c r="D101" s="50"/>
      <c r="E101" s="51"/>
      <c r="F101" s="50"/>
      <c r="K101" s="29" t="str">
        <f t="shared" si="3"/>
        <v/>
      </c>
      <c r="O101" s="29">
        <f t="shared" si="2"/>
        <v>0</v>
      </c>
    </row>
    <row r="102" spans="1:15" ht="20.100000000000001" customHeight="1" x14ac:dyDescent="0.25">
      <c r="A102" s="50"/>
      <c r="B102" s="51"/>
      <c r="C102" s="51"/>
      <c r="D102" s="50"/>
      <c r="E102" s="51"/>
      <c r="F102" s="50"/>
      <c r="K102" s="29" t="str">
        <f t="shared" si="3"/>
        <v/>
      </c>
      <c r="O102" s="29">
        <f t="shared" si="2"/>
        <v>0</v>
      </c>
    </row>
    <row r="103" spans="1:15" ht="20.100000000000001" customHeight="1" x14ac:dyDescent="0.25">
      <c r="A103" s="50"/>
      <c r="B103" s="51"/>
      <c r="C103" s="51"/>
      <c r="D103" s="50"/>
      <c r="E103" s="51"/>
      <c r="F103" s="50"/>
      <c r="K103" s="29" t="str">
        <f t="shared" si="3"/>
        <v/>
      </c>
      <c r="O103" s="29">
        <f t="shared" si="2"/>
        <v>0</v>
      </c>
    </row>
    <row r="104" spans="1:15" ht="20.100000000000001" customHeight="1" x14ac:dyDescent="0.25">
      <c r="A104" s="50"/>
      <c r="B104" s="51"/>
      <c r="C104" s="51"/>
      <c r="D104" s="50"/>
      <c r="E104" s="51"/>
      <c r="F104" s="50"/>
      <c r="K104" s="29" t="str">
        <f t="shared" si="3"/>
        <v/>
      </c>
      <c r="O104" s="29">
        <f t="shared" si="2"/>
        <v>0</v>
      </c>
    </row>
    <row r="105" spans="1:15" ht="20.100000000000001" customHeight="1" x14ac:dyDescent="0.25">
      <c r="A105" s="50"/>
      <c r="B105" s="51"/>
      <c r="C105" s="51"/>
      <c r="D105" s="50"/>
      <c r="E105" s="51"/>
      <c r="F105" s="50"/>
      <c r="K105" s="29" t="str">
        <f t="shared" si="3"/>
        <v/>
      </c>
      <c r="O105" s="29">
        <f t="shared" si="2"/>
        <v>0</v>
      </c>
    </row>
    <row r="106" spans="1:15" ht="20.100000000000001" customHeight="1" x14ac:dyDescent="0.25">
      <c r="A106" s="50"/>
      <c r="B106" s="51"/>
      <c r="C106" s="51"/>
      <c r="D106" s="50"/>
      <c r="E106" s="51"/>
      <c r="F106" s="50"/>
      <c r="K106" s="29" t="str">
        <f t="shared" si="3"/>
        <v/>
      </c>
      <c r="O106" s="29">
        <f t="shared" si="2"/>
        <v>0</v>
      </c>
    </row>
    <row r="107" spans="1:15" ht="20.100000000000001" customHeight="1" x14ac:dyDescent="0.25">
      <c r="A107" s="50"/>
      <c r="B107" s="51"/>
      <c r="C107" s="51"/>
      <c r="D107" s="50"/>
      <c r="E107" s="51"/>
      <c r="F107" s="50"/>
      <c r="K107" s="29" t="str">
        <f t="shared" si="3"/>
        <v/>
      </c>
      <c r="O107" s="29">
        <f t="shared" si="2"/>
        <v>0</v>
      </c>
    </row>
    <row r="108" spans="1:15" ht="20.100000000000001" customHeight="1" x14ac:dyDescent="0.25">
      <c r="A108" s="50"/>
      <c r="B108" s="51"/>
      <c r="C108" s="51"/>
      <c r="D108" s="50"/>
      <c r="E108" s="51"/>
      <c r="F108" s="50"/>
      <c r="K108" s="29" t="str">
        <f t="shared" si="3"/>
        <v/>
      </c>
      <c r="O108" s="29">
        <f t="shared" si="2"/>
        <v>0</v>
      </c>
    </row>
    <row r="109" spans="1:15" ht="20.100000000000001" customHeight="1" x14ac:dyDescent="0.25">
      <c r="A109" s="50"/>
      <c r="B109" s="51"/>
      <c r="C109" s="51"/>
      <c r="D109" s="50"/>
      <c r="E109" s="51"/>
      <c r="F109" s="50"/>
      <c r="K109" s="29" t="str">
        <f t="shared" si="3"/>
        <v/>
      </c>
      <c r="O109" s="29">
        <f t="shared" si="2"/>
        <v>0</v>
      </c>
    </row>
    <row r="110" spans="1:15" ht="20.100000000000001" customHeight="1" x14ac:dyDescent="0.25">
      <c r="A110" s="50"/>
      <c r="B110" s="51"/>
      <c r="C110" s="51"/>
      <c r="D110" s="50"/>
      <c r="E110" s="51"/>
      <c r="F110" s="50"/>
      <c r="K110" s="29" t="str">
        <f t="shared" si="3"/>
        <v/>
      </c>
      <c r="O110" s="29">
        <f t="shared" si="2"/>
        <v>0</v>
      </c>
    </row>
    <row r="111" spans="1:15" ht="20.100000000000001" customHeight="1" x14ac:dyDescent="0.25">
      <c r="A111" s="50"/>
      <c r="B111" s="51"/>
      <c r="C111" s="51"/>
      <c r="D111" s="50"/>
      <c r="E111" s="51"/>
      <c r="F111" s="50"/>
      <c r="K111" s="29" t="str">
        <f t="shared" si="3"/>
        <v/>
      </c>
      <c r="O111" s="29">
        <f t="shared" si="2"/>
        <v>0</v>
      </c>
    </row>
    <row r="112" spans="1:15" ht="20.100000000000001" customHeight="1" x14ac:dyDescent="0.25">
      <c r="A112" s="50"/>
      <c r="B112" s="51"/>
      <c r="C112" s="51"/>
      <c r="D112" s="50"/>
      <c r="E112" s="51"/>
      <c r="F112" s="50"/>
      <c r="K112" s="29" t="str">
        <f t="shared" si="3"/>
        <v/>
      </c>
      <c r="O112" s="29">
        <f t="shared" si="2"/>
        <v>0</v>
      </c>
    </row>
    <row r="113" spans="1:15" ht="20.100000000000001" customHeight="1" x14ac:dyDescent="0.25">
      <c r="A113" s="50"/>
      <c r="B113" s="51"/>
      <c r="C113" s="51"/>
      <c r="D113" s="50"/>
      <c r="E113" s="51"/>
      <c r="F113" s="50"/>
      <c r="K113" s="29" t="str">
        <f t="shared" si="3"/>
        <v/>
      </c>
      <c r="O113" s="29">
        <f t="shared" si="2"/>
        <v>0</v>
      </c>
    </row>
    <row r="114" spans="1:15" ht="20.100000000000001" customHeight="1" x14ac:dyDescent="0.25">
      <c r="A114" s="50"/>
      <c r="B114" s="51"/>
      <c r="C114" s="51"/>
      <c r="D114" s="50"/>
      <c r="E114" s="51"/>
      <c r="F114" s="50"/>
      <c r="K114" s="29" t="str">
        <f t="shared" si="3"/>
        <v/>
      </c>
      <c r="O114" s="29">
        <f t="shared" si="2"/>
        <v>0</v>
      </c>
    </row>
    <row r="115" spans="1:15" ht="20.100000000000001" customHeight="1" x14ac:dyDescent="0.25">
      <c r="A115" s="50"/>
      <c r="B115" s="51"/>
      <c r="C115" s="51"/>
      <c r="D115" s="50"/>
      <c r="E115" s="51"/>
      <c r="F115" s="50"/>
      <c r="K115" s="29" t="str">
        <f t="shared" si="3"/>
        <v/>
      </c>
      <c r="O115" s="29">
        <f t="shared" si="2"/>
        <v>0</v>
      </c>
    </row>
    <row r="116" spans="1:15" ht="20.100000000000001" customHeight="1" x14ac:dyDescent="0.25">
      <c r="A116" s="50"/>
      <c r="B116" s="51"/>
      <c r="C116" s="51"/>
      <c r="D116" s="50"/>
      <c r="E116" s="51"/>
      <c r="F116" s="50"/>
      <c r="K116" s="29" t="str">
        <f t="shared" si="3"/>
        <v/>
      </c>
      <c r="O116" s="29">
        <f t="shared" si="2"/>
        <v>0</v>
      </c>
    </row>
    <row r="117" spans="1:15" ht="20.100000000000001" customHeight="1" x14ac:dyDescent="0.25">
      <c r="A117" s="50"/>
      <c r="B117" s="51"/>
      <c r="C117" s="51"/>
      <c r="D117" s="50"/>
      <c r="E117" s="51"/>
      <c r="F117" s="50"/>
      <c r="K117" s="29" t="str">
        <f t="shared" si="3"/>
        <v/>
      </c>
      <c r="O117" s="29">
        <f t="shared" si="2"/>
        <v>0</v>
      </c>
    </row>
    <row r="118" spans="1:15" ht="20.100000000000001" customHeight="1" x14ac:dyDescent="0.25">
      <c r="A118" s="50"/>
      <c r="B118" s="51"/>
      <c r="C118" s="51"/>
      <c r="D118" s="50"/>
      <c r="E118" s="51"/>
      <c r="F118" s="50"/>
      <c r="K118" s="29" t="str">
        <f t="shared" si="3"/>
        <v/>
      </c>
      <c r="O118" s="29">
        <f t="shared" si="2"/>
        <v>0</v>
      </c>
    </row>
    <row r="119" spans="1:15" ht="20.100000000000001" customHeight="1" x14ac:dyDescent="0.25">
      <c r="A119" s="50"/>
      <c r="B119" s="51"/>
      <c r="C119" s="51"/>
      <c r="D119" s="50"/>
      <c r="E119" s="51"/>
      <c r="F119" s="50"/>
      <c r="K119" s="29" t="str">
        <f t="shared" si="3"/>
        <v/>
      </c>
      <c r="O119" s="29">
        <f t="shared" si="2"/>
        <v>0</v>
      </c>
    </row>
    <row r="120" spans="1:15" ht="20.100000000000001" customHeight="1" x14ac:dyDescent="0.25">
      <c r="A120" s="50"/>
      <c r="B120" s="51"/>
      <c r="C120" s="51"/>
      <c r="D120" s="50"/>
      <c r="E120" s="51"/>
      <c r="F120" s="50"/>
      <c r="K120" s="29" t="str">
        <f t="shared" si="3"/>
        <v/>
      </c>
      <c r="O120" s="29">
        <f t="shared" si="2"/>
        <v>0</v>
      </c>
    </row>
    <row r="121" spans="1:15" ht="20.100000000000001" customHeight="1" x14ac:dyDescent="0.25">
      <c r="A121" s="50"/>
      <c r="B121" s="51"/>
      <c r="C121" s="51"/>
      <c r="D121" s="50"/>
      <c r="E121" s="51"/>
      <c r="F121" s="50"/>
      <c r="K121" s="29" t="str">
        <f t="shared" si="3"/>
        <v/>
      </c>
      <c r="O121" s="29">
        <f t="shared" si="2"/>
        <v>0</v>
      </c>
    </row>
    <row r="122" spans="1:15" ht="20.100000000000001" customHeight="1" x14ac:dyDescent="0.25">
      <c r="A122" s="50"/>
      <c r="B122" s="51"/>
      <c r="C122" s="51"/>
      <c r="D122" s="50"/>
      <c r="E122" s="51"/>
      <c r="F122" s="50"/>
      <c r="K122" s="29" t="str">
        <f t="shared" si="3"/>
        <v/>
      </c>
      <c r="O122" s="29">
        <f t="shared" si="2"/>
        <v>0</v>
      </c>
    </row>
    <row r="123" spans="1:15" ht="20.100000000000001" customHeight="1" x14ac:dyDescent="0.25">
      <c r="A123" s="50"/>
      <c r="B123" s="51"/>
      <c r="C123" s="51"/>
      <c r="D123" s="50"/>
      <c r="E123" s="51"/>
      <c r="F123" s="50"/>
      <c r="K123" s="29" t="str">
        <f t="shared" si="3"/>
        <v/>
      </c>
      <c r="O123" s="29">
        <f t="shared" si="2"/>
        <v>0</v>
      </c>
    </row>
    <row r="124" spans="1:15" ht="20.100000000000001" customHeight="1" x14ac:dyDescent="0.25">
      <c r="A124" s="50"/>
      <c r="B124" s="51"/>
      <c r="C124" s="51"/>
      <c r="D124" s="50"/>
      <c r="E124" s="51"/>
      <c r="F124" s="50"/>
      <c r="K124" s="29" t="str">
        <f t="shared" si="3"/>
        <v/>
      </c>
      <c r="O124" s="29">
        <f t="shared" si="2"/>
        <v>0</v>
      </c>
    </row>
    <row r="125" spans="1:15" ht="20.100000000000001" customHeight="1" x14ac:dyDescent="0.25">
      <c r="A125" s="50"/>
      <c r="B125" s="51"/>
      <c r="C125" s="51"/>
      <c r="D125" s="50"/>
      <c r="E125" s="51"/>
      <c r="F125" s="50"/>
      <c r="K125" s="29" t="str">
        <f t="shared" si="3"/>
        <v/>
      </c>
      <c r="O125" s="29">
        <f t="shared" si="2"/>
        <v>0</v>
      </c>
    </row>
    <row r="126" spans="1:15" ht="20.100000000000001" customHeight="1" x14ac:dyDescent="0.25">
      <c r="A126" s="50"/>
      <c r="B126" s="51"/>
      <c r="C126" s="51"/>
      <c r="D126" s="50"/>
      <c r="E126" s="51"/>
      <c r="F126" s="50"/>
      <c r="K126" s="29" t="str">
        <f t="shared" si="3"/>
        <v/>
      </c>
      <c r="O126" s="29">
        <f t="shared" si="2"/>
        <v>0</v>
      </c>
    </row>
    <row r="127" spans="1:15" ht="20.100000000000001" customHeight="1" x14ac:dyDescent="0.25">
      <c r="A127" s="50"/>
      <c r="B127" s="51"/>
      <c r="C127" s="51"/>
      <c r="D127" s="50"/>
      <c r="E127" s="51"/>
      <c r="F127" s="50"/>
      <c r="K127" s="29" t="str">
        <f t="shared" si="3"/>
        <v/>
      </c>
      <c r="O127" s="29">
        <f t="shared" si="2"/>
        <v>0</v>
      </c>
    </row>
    <row r="128" spans="1:15" ht="20.100000000000001" customHeight="1" x14ac:dyDescent="0.25">
      <c r="A128" s="50"/>
      <c r="B128" s="51"/>
      <c r="C128" s="51"/>
      <c r="D128" s="50"/>
      <c r="E128" s="51"/>
      <c r="F128" s="50"/>
      <c r="K128" s="29" t="str">
        <f t="shared" si="3"/>
        <v/>
      </c>
      <c r="O128" s="29">
        <f t="shared" si="2"/>
        <v>0</v>
      </c>
    </row>
    <row r="129" spans="1:15" ht="20.100000000000001" customHeight="1" x14ac:dyDescent="0.25">
      <c r="A129" s="50"/>
      <c r="B129" s="51"/>
      <c r="C129" s="51"/>
      <c r="D129" s="50"/>
      <c r="E129" s="51"/>
      <c r="F129" s="50"/>
      <c r="K129" s="29" t="str">
        <f t="shared" si="3"/>
        <v/>
      </c>
      <c r="O129" s="29">
        <f t="shared" si="2"/>
        <v>0</v>
      </c>
    </row>
    <row r="130" spans="1:15" ht="20.100000000000001" customHeight="1" x14ac:dyDescent="0.25">
      <c r="A130" s="50"/>
      <c r="B130" s="51"/>
      <c r="C130" s="51"/>
      <c r="D130" s="50"/>
      <c r="E130" s="51"/>
      <c r="F130" s="50"/>
      <c r="K130" s="29" t="str">
        <f t="shared" si="3"/>
        <v/>
      </c>
      <c r="O130" s="29">
        <f t="shared" si="2"/>
        <v>0</v>
      </c>
    </row>
    <row r="131" spans="1:15" ht="20.100000000000001" customHeight="1" x14ac:dyDescent="0.25">
      <c r="A131" s="50"/>
      <c r="B131" s="51"/>
      <c r="C131" s="51"/>
      <c r="D131" s="50"/>
      <c r="E131" s="51"/>
      <c r="F131" s="50"/>
      <c r="K131" s="29" t="str">
        <f t="shared" si="3"/>
        <v/>
      </c>
      <c r="O131" s="29">
        <f t="shared" si="2"/>
        <v>0</v>
      </c>
    </row>
    <row r="132" spans="1:15" ht="20.100000000000001" customHeight="1" x14ac:dyDescent="0.25">
      <c r="A132" s="50"/>
      <c r="B132" s="51"/>
      <c r="C132" s="51"/>
      <c r="D132" s="50"/>
      <c r="E132" s="51"/>
      <c r="F132" s="50"/>
      <c r="K132" s="29" t="str">
        <f t="shared" si="3"/>
        <v/>
      </c>
      <c r="O132" s="29">
        <f t="shared" ref="O132:O195" si="4">IFERROR(IF(A132&gt;=1,(IF(F132&gt;=1,(IF($O$2=F132,A132,0)),0)),0),0)</f>
        <v>0</v>
      </c>
    </row>
    <row r="133" spans="1:15" ht="20.100000000000001" customHeight="1" x14ac:dyDescent="0.25">
      <c r="A133" s="50"/>
      <c r="B133" s="51"/>
      <c r="C133" s="51"/>
      <c r="D133" s="50"/>
      <c r="E133" s="51"/>
      <c r="F133" s="50"/>
      <c r="K133" s="29" t="str">
        <f t="shared" ref="K133:K196" si="5">IFERROR(IF(A133&gt;=1,VLOOKUP(D133,$L$3:$M$26,2,0),""),"")</f>
        <v/>
      </c>
      <c r="O133" s="29">
        <f t="shared" si="4"/>
        <v>0</v>
      </c>
    </row>
    <row r="134" spans="1:15" ht="20.100000000000001" customHeight="1" x14ac:dyDescent="0.25">
      <c r="A134" s="50"/>
      <c r="B134" s="51"/>
      <c r="C134" s="51"/>
      <c r="D134" s="50"/>
      <c r="E134" s="51"/>
      <c r="F134" s="50"/>
      <c r="K134" s="29" t="str">
        <f t="shared" si="5"/>
        <v/>
      </c>
      <c r="O134" s="29">
        <f t="shared" si="4"/>
        <v>0</v>
      </c>
    </row>
    <row r="135" spans="1:15" ht="20.100000000000001" customHeight="1" x14ac:dyDescent="0.25">
      <c r="A135" s="50"/>
      <c r="B135" s="51"/>
      <c r="C135" s="51"/>
      <c r="D135" s="50"/>
      <c r="E135" s="51"/>
      <c r="F135" s="50"/>
      <c r="K135" s="29" t="str">
        <f t="shared" si="5"/>
        <v/>
      </c>
      <c r="O135" s="29">
        <f t="shared" si="4"/>
        <v>0</v>
      </c>
    </row>
    <row r="136" spans="1:15" ht="20.100000000000001" customHeight="1" x14ac:dyDescent="0.25">
      <c r="A136" s="50"/>
      <c r="B136" s="51"/>
      <c r="C136" s="51"/>
      <c r="D136" s="50"/>
      <c r="E136" s="51"/>
      <c r="F136" s="50"/>
      <c r="K136" s="29" t="str">
        <f t="shared" si="5"/>
        <v/>
      </c>
      <c r="O136" s="29">
        <f t="shared" si="4"/>
        <v>0</v>
      </c>
    </row>
    <row r="137" spans="1:15" ht="20.100000000000001" customHeight="1" x14ac:dyDescent="0.25">
      <c r="A137" s="50"/>
      <c r="B137" s="51"/>
      <c r="C137" s="51"/>
      <c r="D137" s="50"/>
      <c r="E137" s="51"/>
      <c r="F137" s="50"/>
      <c r="K137" s="29" t="str">
        <f t="shared" si="5"/>
        <v/>
      </c>
      <c r="O137" s="29">
        <f t="shared" si="4"/>
        <v>0</v>
      </c>
    </row>
    <row r="138" spans="1:15" ht="20.100000000000001" customHeight="1" x14ac:dyDescent="0.25">
      <c r="A138" s="50"/>
      <c r="B138" s="51"/>
      <c r="C138" s="51"/>
      <c r="D138" s="50"/>
      <c r="E138" s="51"/>
      <c r="F138" s="50"/>
      <c r="K138" s="29" t="str">
        <f t="shared" si="5"/>
        <v/>
      </c>
      <c r="O138" s="29">
        <f t="shared" si="4"/>
        <v>0</v>
      </c>
    </row>
    <row r="139" spans="1:15" ht="20.100000000000001" customHeight="1" x14ac:dyDescent="0.25">
      <c r="A139" s="50"/>
      <c r="B139" s="51"/>
      <c r="C139" s="51"/>
      <c r="D139" s="50"/>
      <c r="E139" s="51"/>
      <c r="F139" s="50"/>
      <c r="K139" s="29" t="str">
        <f t="shared" si="5"/>
        <v/>
      </c>
      <c r="O139" s="29">
        <f t="shared" si="4"/>
        <v>0</v>
      </c>
    </row>
    <row r="140" spans="1:15" ht="20.100000000000001" customHeight="1" x14ac:dyDescent="0.25">
      <c r="A140" s="50"/>
      <c r="B140" s="51"/>
      <c r="C140" s="51"/>
      <c r="D140" s="50"/>
      <c r="E140" s="51"/>
      <c r="F140" s="50"/>
      <c r="K140" s="29" t="str">
        <f t="shared" si="5"/>
        <v/>
      </c>
      <c r="O140" s="29">
        <f t="shared" si="4"/>
        <v>0</v>
      </c>
    </row>
    <row r="141" spans="1:15" ht="20.100000000000001" customHeight="1" x14ac:dyDescent="0.25">
      <c r="A141" s="50"/>
      <c r="B141" s="51"/>
      <c r="C141" s="51"/>
      <c r="D141" s="50"/>
      <c r="E141" s="51"/>
      <c r="F141" s="50"/>
      <c r="K141" s="29" t="str">
        <f t="shared" si="5"/>
        <v/>
      </c>
      <c r="O141" s="29">
        <f t="shared" si="4"/>
        <v>0</v>
      </c>
    </row>
    <row r="142" spans="1:15" ht="20.100000000000001" customHeight="1" x14ac:dyDescent="0.25">
      <c r="A142" s="50"/>
      <c r="B142" s="51"/>
      <c r="C142" s="51"/>
      <c r="D142" s="50"/>
      <c r="E142" s="51"/>
      <c r="F142" s="50"/>
      <c r="K142" s="29" t="str">
        <f t="shared" si="5"/>
        <v/>
      </c>
      <c r="O142" s="29">
        <f t="shared" si="4"/>
        <v>0</v>
      </c>
    </row>
    <row r="143" spans="1:15" ht="20.100000000000001" customHeight="1" x14ac:dyDescent="0.25">
      <c r="A143" s="50"/>
      <c r="B143" s="51"/>
      <c r="C143" s="51"/>
      <c r="D143" s="50"/>
      <c r="E143" s="51"/>
      <c r="F143" s="50"/>
      <c r="K143" s="29" t="str">
        <f t="shared" si="5"/>
        <v/>
      </c>
      <c r="O143" s="29">
        <f t="shared" si="4"/>
        <v>0</v>
      </c>
    </row>
    <row r="144" spans="1:15" ht="20.100000000000001" customHeight="1" x14ac:dyDescent="0.25">
      <c r="A144" s="50"/>
      <c r="B144" s="51"/>
      <c r="C144" s="51"/>
      <c r="D144" s="50"/>
      <c r="E144" s="51"/>
      <c r="F144" s="50"/>
      <c r="K144" s="29" t="str">
        <f t="shared" si="5"/>
        <v/>
      </c>
      <c r="O144" s="29">
        <f t="shared" si="4"/>
        <v>0</v>
      </c>
    </row>
    <row r="145" spans="1:15" ht="20.100000000000001" customHeight="1" x14ac:dyDescent="0.25">
      <c r="A145" s="50"/>
      <c r="B145" s="51"/>
      <c r="C145" s="51"/>
      <c r="D145" s="50"/>
      <c r="E145" s="51"/>
      <c r="F145" s="50"/>
      <c r="K145" s="29" t="str">
        <f t="shared" si="5"/>
        <v/>
      </c>
      <c r="O145" s="29">
        <f t="shared" si="4"/>
        <v>0</v>
      </c>
    </row>
    <row r="146" spans="1:15" ht="20.100000000000001" customHeight="1" x14ac:dyDescent="0.25">
      <c r="A146" s="50"/>
      <c r="B146" s="51"/>
      <c r="C146" s="51"/>
      <c r="D146" s="50"/>
      <c r="E146" s="51"/>
      <c r="F146" s="50"/>
      <c r="K146" s="29" t="str">
        <f t="shared" si="5"/>
        <v/>
      </c>
      <c r="O146" s="29">
        <f t="shared" si="4"/>
        <v>0</v>
      </c>
    </row>
    <row r="147" spans="1:15" ht="20.100000000000001" customHeight="1" x14ac:dyDescent="0.25">
      <c r="A147" s="50"/>
      <c r="B147" s="51"/>
      <c r="C147" s="51"/>
      <c r="D147" s="50"/>
      <c r="E147" s="51"/>
      <c r="F147" s="50"/>
      <c r="K147" s="29" t="str">
        <f t="shared" si="5"/>
        <v/>
      </c>
      <c r="O147" s="29">
        <f t="shared" si="4"/>
        <v>0</v>
      </c>
    </row>
    <row r="148" spans="1:15" ht="20.100000000000001" customHeight="1" x14ac:dyDescent="0.25">
      <c r="A148" s="50"/>
      <c r="B148" s="51"/>
      <c r="C148" s="51"/>
      <c r="D148" s="50"/>
      <c r="E148" s="51"/>
      <c r="F148" s="50"/>
      <c r="K148" s="29" t="str">
        <f t="shared" si="5"/>
        <v/>
      </c>
      <c r="O148" s="29">
        <f t="shared" si="4"/>
        <v>0</v>
      </c>
    </row>
    <row r="149" spans="1:15" ht="20.100000000000001" customHeight="1" x14ac:dyDescent="0.25">
      <c r="A149" s="50"/>
      <c r="B149" s="51"/>
      <c r="C149" s="51"/>
      <c r="D149" s="50"/>
      <c r="E149" s="51"/>
      <c r="F149" s="50"/>
      <c r="K149" s="29" t="str">
        <f t="shared" si="5"/>
        <v/>
      </c>
      <c r="O149" s="29">
        <f t="shared" si="4"/>
        <v>0</v>
      </c>
    </row>
    <row r="150" spans="1:15" ht="20.100000000000001" customHeight="1" x14ac:dyDescent="0.25">
      <c r="A150" s="50"/>
      <c r="B150" s="51"/>
      <c r="C150" s="51"/>
      <c r="D150" s="50"/>
      <c r="E150" s="51"/>
      <c r="F150" s="50"/>
      <c r="K150" s="29" t="str">
        <f t="shared" si="5"/>
        <v/>
      </c>
      <c r="O150" s="29">
        <f t="shared" si="4"/>
        <v>0</v>
      </c>
    </row>
    <row r="151" spans="1:15" ht="20.100000000000001" customHeight="1" x14ac:dyDescent="0.25">
      <c r="A151" s="50"/>
      <c r="B151" s="51"/>
      <c r="C151" s="51"/>
      <c r="D151" s="50"/>
      <c r="E151" s="51"/>
      <c r="F151" s="50"/>
      <c r="K151" s="29" t="str">
        <f t="shared" si="5"/>
        <v/>
      </c>
      <c r="O151" s="29">
        <f t="shared" si="4"/>
        <v>0</v>
      </c>
    </row>
    <row r="152" spans="1:15" ht="20.100000000000001" customHeight="1" x14ac:dyDescent="0.25">
      <c r="A152" s="50"/>
      <c r="B152" s="51"/>
      <c r="C152" s="51"/>
      <c r="D152" s="50"/>
      <c r="E152" s="51"/>
      <c r="F152" s="50"/>
      <c r="K152" s="29" t="str">
        <f t="shared" si="5"/>
        <v/>
      </c>
      <c r="O152" s="29">
        <f t="shared" si="4"/>
        <v>0</v>
      </c>
    </row>
    <row r="153" spans="1:15" ht="20.100000000000001" customHeight="1" x14ac:dyDescent="0.25">
      <c r="A153" s="50"/>
      <c r="B153" s="51"/>
      <c r="C153" s="51"/>
      <c r="D153" s="50"/>
      <c r="E153" s="51"/>
      <c r="F153" s="50"/>
      <c r="K153" s="29" t="str">
        <f t="shared" si="5"/>
        <v/>
      </c>
      <c r="O153" s="29">
        <f t="shared" si="4"/>
        <v>0</v>
      </c>
    </row>
    <row r="154" spans="1:15" ht="20.100000000000001" customHeight="1" x14ac:dyDescent="0.25">
      <c r="A154" s="50"/>
      <c r="B154" s="51"/>
      <c r="C154" s="51"/>
      <c r="D154" s="50"/>
      <c r="E154" s="51"/>
      <c r="F154" s="50"/>
      <c r="K154" s="29" t="str">
        <f t="shared" si="5"/>
        <v/>
      </c>
      <c r="O154" s="29">
        <f t="shared" si="4"/>
        <v>0</v>
      </c>
    </row>
    <row r="155" spans="1:15" ht="20.100000000000001" customHeight="1" x14ac:dyDescent="0.25">
      <c r="A155" s="50"/>
      <c r="B155" s="51"/>
      <c r="C155" s="51"/>
      <c r="D155" s="50"/>
      <c r="E155" s="51"/>
      <c r="F155" s="50"/>
      <c r="K155" s="29" t="str">
        <f t="shared" si="5"/>
        <v/>
      </c>
      <c r="O155" s="29">
        <f t="shared" si="4"/>
        <v>0</v>
      </c>
    </row>
    <row r="156" spans="1:15" ht="20.100000000000001" customHeight="1" x14ac:dyDescent="0.25">
      <c r="A156" s="50"/>
      <c r="B156" s="51"/>
      <c r="C156" s="51"/>
      <c r="D156" s="50"/>
      <c r="E156" s="51"/>
      <c r="F156" s="50"/>
      <c r="K156" s="29" t="str">
        <f t="shared" si="5"/>
        <v/>
      </c>
      <c r="O156" s="29">
        <f t="shared" si="4"/>
        <v>0</v>
      </c>
    </row>
    <row r="157" spans="1:15" ht="20.100000000000001" customHeight="1" x14ac:dyDescent="0.25">
      <c r="A157" s="50"/>
      <c r="B157" s="51"/>
      <c r="C157" s="51"/>
      <c r="D157" s="50"/>
      <c r="E157" s="51"/>
      <c r="F157" s="50"/>
      <c r="K157" s="29" t="str">
        <f t="shared" si="5"/>
        <v/>
      </c>
      <c r="O157" s="29">
        <f t="shared" si="4"/>
        <v>0</v>
      </c>
    </row>
    <row r="158" spans="1:15" ht="20.100000000000001" customHeight="1" x14ac:dyDescent="0.25">
      <c r="A158" s="50"/>
      <c r="B158" s="51"/>
      <c r="C158" s="51"/>
      <c r="D158" s="50"/>
      <c r="E158" s="51"/>
      <c r="F158" s="50"/>
      <c r="K158" s="29" t="str">
        <f t="shared" si="5"/>
        <v/>
      </c>
      <c r="O158" s="29">
        <f t="shared" si="4"/>
        <v>0</v>
      </c>
    </row>
    <row r="159" spans="1:15" ht="20.100000000000001" customHeight="1" x14ac:dyDescent="0.25">
      <c r="A159" s="50"/>
      <c r="B159" s="51"/>
      <c r="C159" s="51"/>
      <c r="D159" s="50"/>
      <c r="E159" s="51"/>
      <c r="F159" s="50"/>
      <c r="K159" s="29" t="str">
        <f t="shared" si="5"/>
        <v/>
      </c>
      <c r="O159" s="29">
        <f t="shared" si="4"/>
        <v>0</v>
      </c>
    </row>
    <row r="160" spans="1:15" ht="20.100000000000001" customHeight="1" x14ac:dyDescent="0.25">
      <c r="A160" s="50"/>
      <c r="B160" s="51"/>
      <c r="C160" s="51"/>
      <c r="D160" s="50"/>
      <c r="E160" s="51"/>
      <c r="F160" s="50"/>
      <c r="K160" s="29" t="str">
        <f t="shared" si="5"/>
        <v/>
      </c>
      <c r="O160" s="29">
        <f t="shared" si="4"/>
        <v>0</v>
      </c>
    </row>
    <row r="161" spans="1:15" ht="20.100000000000001" customHeight="1" x14ac:dyDescent="0.25">
      <c r="A161" s="50"/>
      <c r="B161" s="51"/>
      <c r="C161" s="51"/>
      <c r="D161" s="50"/>
      <c r="E161" s="51"/>
      <c r="F161" s="50"/>
      <c r="K161" s="29" t="str">
        <f t="shared" si="5"/>
        <v/>
      </c>
      <c r="O161" s="29">
        <f t="shared" si="4"/>
        <v>0</v>
      </c>
    </row>
    <row r="162" spans="1:15" ht="20.100000000000001" customHeight="1" x14ac:dyDescent="0.25">
      <c r="A162" s="50"/>
      <c r="B162" s="51"/>
      <c r="C162" s="51"/>
      <c r="D162" s="50"/>
      <c r="E162" s="51"/>
      <c r="F162" s="50"/>
      <c r="K162" s="29" t="str">
        <f t="shared" si="5"/>
        <v/>
      </c>
      <c r="O162" s="29">
        <f t="shared" si="4"/>
        <v>0</v>
      </c>
    </row>
    <row r="163" spans="1:15" ht="20.100000000000001" customHeight="1" x14ac:dyDescent="0.25">
      <c r="A163" s="50"/>
      <c r="B163" s="51"/>
      <c r="C163" s="51"/>
      <c r="D163" s="50"/>
      <c r="E163" s="51"/>
      <c r="F163" s="50"/>
      <c r="K163" s="29" t="str">
        <f t="shared" si="5"/>
        <v/>
      </c>
      <c r="O163" s="29">
        <f t="shared" si="4"/>
        <v>0</v>
      </c>
    </row>
    <row r="164" spans="1:15" ht="20.100000000000001" customHeight="1" x14ac:dyDescent="0.25">
      <c r="A164" s="50"/>
      <c r="B164" s="51"/>
      <c r="C164" s="51"/>
      <c r="D164" s="50"/>
      <c r="E164" s="51"/>
      <c r="F164" s="50"/>
      <c r="K164" s="29" t="str">
        <f t="shared" si="5"/>
        <v/>
      </c>
      <c r="O164" s="29">
        <f t="shared" si="4"/>
        <v>0</v>
      </c>
    </row>
    <row r="165" spans="1:15" ht="20.100000000000001" customHeight="1" x14ac:dyDescent="0.25">
      <c r="A165" s="50"/>
      <c r="B165" s="51"/>
      <c r="C165" s="51"/>
      <c r="D165" s="50"/>
      <c r="E165" s="51"/>
      <c r="F165" s="50"/>
      <c r="K165" s="29" t="str">
        <f t="shared" si="5"/>
        <v/>
      </c>
      <c r="O165" s="29">
        <f t="shared" si="4"/>
        <v>0</v>
      </c>
    </row>
    <row r="166" spans="1:15" ht="20.100000000000001" customHeight="1" x14ac:dyDescent="0.25">
      <c r="A166" s="50"/>
      <c r="B166" s="51"/>
      <c r="C166" s="51"/>
      <c r="D166" s="50"/>
      <c r="E166" s="51"/>
      <c r="F166" s="50"/>
      <c r="K166" s="29" t="str">
        <f t="shared" si="5"/>
        <v/>
      </c>
      <c r="O166" s="29">
        <f t="shared" si="4"/>
        <v>0</v>
      </c>
    </row>
    <row r="167" spans="1:15" ht="20.100000000000001" customHeight="1" x14ac:dyDescent="0.25">
      <c r="A167" s="50"/>
      <c r="B167" s="51"/>
      <c r="C167" s="51"/>
      <c r="D167" s="50"/>
      <c r="E167" s="51"/>
      <c r="F167" s="50"/>
      <c r="K167" s="29" t="str">
        <f t="shared" si="5"/>
        <v/>
      </c>
      <c r="O167" s="29">
        <f t="shared" si="4"/>
        <v>0</v>
      </c>
    </row>
    <row r="168" spans="1:15" ht="20.100000000000001" customHeight="1" x14ac:dyDescent="0.25">
      <c r="A168" s="50"/>
      <c r="B168" s="51"/>
      <c r="C168" s="51"/>
      <c r="D168" s="50"/>
      <c r="E168" s="51"/>
      <c r="F168" s="50"/>
      <c r="K168" s="29" t="str">
        <f t="shared" si="5"/>
        <v/>
      </c>
      <c r="O168" s="29">
        <f t="shared" si="4"/>
        <v>0</v>
      </c>
    </row>
    <row r="169" spans="1:15" ht="20.100000000000001" customHeight="1" x14ac:dyDescent="0.25">
      <c r="A169" s="50"/>
      <c r="B169" s="51"/>
      <c r="C169" s="51"/>
      <c r="D169" s="50"/>
      <c r="E169" s="51"/>
      <c r="F169" s="50"/>
      <c r="K169" s="29" t="str">
        <f t="shared" si="5"/>
        <v/>
      </c>
      <c r="O169" s="29">
        <f t="shared" si="4"/>
        <v>0</v>
      </c>
    </row>
    <row r="170" spans="1:15" ht="20.100000000000001" customHeight="1" x14ac:dyDescent="0.25">
      <c r="A170" s="50"/>
      <c r="B170" s="51"/>
      <c r="C170" s="51"/>
      <c r="D170" s="50"/>
      <c r="E170" s="51"/>
      <c r="F170" s="50"/>
      <c r="K170" s="29" t="str">
        <f t="shared" si="5"/>
        <v/>
      </c>
      <c r="O170" s="29">
        <f t="shared" si="4"/>
        <v>0</v>
      </c>
    </row>
    <row r="171" spans="1:15" ht="20.100000000000001" customHeight="1" x14ac:dyDescent="0.25">
      <c r="A171" s="50"/>
      <c r="B171" s="51"/>
      <c r="C171" s="51"/>
      <c r="D171" s="50"/>
      <c r="E171" s="51"/>
      <c r="F171" s="50"/>
      <c r="K171" s="29" t="str">
        <f t="shared" si="5"/>
        <v/>
      </c>
      <c r="O171" s="29">
        <f t="shared" si="4"/>
        <v>0</v>
      </c>
    </row>
    <row r="172" spans="1:15" ht="20.100000000000001" customHeight="1" x14ac:dyDescent="0.25">
      <c r="A172" s="50"/>
      <c r="B172" s="51"/>
      <c r="C172" s="51"/>
      <c r="D172" s="50"/>
      <c r="E172" s="51"/>
      <c r="F172" s="50"/>
      <c r="K172" s="29" t="str">
        <f t="shared" si="5"/>
        <v/>
      </c>
      <c r="O172" s="29">
        <f t="shared" si="4"/>
        <v>0</v>
      </c>
    </row>
    <row r="173" spans="1:15" ht="20.100000000000001" customHeight="1" x14ac:dyDescent="0.25">
      <c r="A173" s="50"/>
      <c r="B173" s="51"/>
      <c r="C173" s="51"/>
      <c r="D173" s="50"/>
      <c r="E173" s="51"/>
      <c r="F173" s="50"/>
      <c r="K173" s="29" t="str">
        <f t="shared" si="5"/>
        <v/>
      </c>
      <c r="O173" s="29">
        <f t="shared" si="4"/>
        <v>0</v>
      </c>
    </row>
    <row r="174" spans="1:15" ht="20.100000000000001" customHeight="1" x14ac:dyDescent="0.25">
      <c r="A174" s="50"/>
      <c r="B174" s="51"/>
      <c r="C174" s="51"/>
      <c r="D174" s="50"/>
      <c r="E174" s="51"/>
      <c r="F174" s="50"/>
      <c r="K174" s="29" t="str">
        <f t="shared" si="5"/>
        <v/>
      </c>
      <c r="O174" s="29">
        <f t="shared" si="4"/>
        <v>0</v>
      </c>
    </row>
    <row r="175" spans="1:15" ht="20.100000000000001" customHeight="1" x14ac:dyDescent="0.25">
      <c r="A175" s="50"/>
      <c r="B175" s="51"/>
      <c r="C175" s="51"/>
      <c r="D175" s="50"/>
      <c r="E175" s="51"/>
      <c r="F175" s="50"/>
      <c r="K175" s="29" t="str">
        <f t="shared" si="5"/>
        <v/>
      </c>
      <c r="O175" s="29">
        <f t="shared" si="4"/>
        <v>0</v>
      </c>
    </row>
    <row r="176" spans="1:15" ht="20.100000000000001" customHeight="1" x14ac:dyDescent="0.25">
      <c r="A176" s="50"/>
      <c r="B176" s="51"/>
      <c r="C176" s="51"/>
      <c r="D176" s="50"/>
      <c r="E176" s="51"/>
      <c r="F176" s="50"/>
      <c r="K176" s="29" t="str">
        <f t="shared" si="5"/>
        <v/>
      </c>
      <c r="O176" s="29">
        <f t="shared" si="4"/>
        <v>0</v>
      </c>
    </row>
    <row r="177" spans="1:15" ht="20.100000000000001" customHeight="1" x14ac:dyDescent="0.25">
      <c r="A177" s="50"/>
      <c r="B177" s="51"/>
      <c r="C177" s="51"/>
      <c r="D177" s="50"/>
      <c r="E177" s="51"/>
      <c r="F177" s="50"/>
      <c r="K177" s="29" t="str">
        <f t="shared" si="5"/>
        <v/>
      </c>
      <c r="O177" s="29">
        <f t="shared" si="4"/>
        <v>0</v>
      </c>
    </row>
    <row r="178" spans="1:15" ht="20.100000000000001" customHeight="1" x14ac:dyDescent="0.25">
      <c r="A178" s="50"/>
      <c r="B178" s="51"/>
      <c r="C178" s="51"/>
      <c r="D178" s="50"/>
      <c r="E178" s="51"/>
      <c r="F178" s="50"/>
      <c r="K178" s="29" t="str">
        <f t="shared" si="5"/>
        <v/>
      </c>
      <c r="O178" s="29">
        <f t="shared" si="4"/>
        <v>0</v>
      </c>
    </row>
    <row r="179" spans="1:15" ht="20.100000000000001" customHeight="1" x14ac:dyDescent="0.25">
      <c r="A179" s="50"/>
      <c r="B179" s="51"/>
      <c r="C179" s="51"/>
      <c r="D179" s="50"/>
      <c r="E179" s="51"/>
      <c r="F179" s="50"/>
      <c r="K179" s="29" t="str">
        <f t="shared" si="5"/>
        <v/>
      </c>
      <c r="O179" s="29">
        <f t="shared" si="4"/>
        <v>0</v>
      </c>
    </row>
    <row r="180" spans="1:15" ht="20.100000000000001" customHeight="1" x14ac:dyDescent="0.25">
      <c r="A180" s="50"/>
      <c r="B180" s="51"/>
      <c r="C180" s="51"/>
      <c r="D180" s="50"/>
      <c r="E180" s="51"/>
      <c r="F180" s="50"/>
      <c r="K180" s="29" t="str">
        <f t="shared" si="5"/>
        <v/>
      </c>
      <c r="O180" s="29">
        <f t="shared" si="4"/>
        <v>0</v>
      </c>
    </row>
    <row r="181" spans="1:15" ht="20.100000000000001" customHeight="1" x14ac:dyDescent="0.25">
      <c r="A181" s="50"/>
      <c r="B181" s="51"/>
      <c r="C181" s="51"/>
      <c r="D181" s="50"/>
      <c r="E181" s="51"/>
      <c r="F181" s="50"/>
      <c r="K181" s="29" t="str">
        <f t="shared" si="5"/>
        <v/>
      </c>
      <c r="O181" s="29">
        <f t="shared" si="4"/>
        <v>0</v>
      </c>
    </row>
    <row r="182" spans="1:15" ht="20.100000000000001" customHeight="1" x14ac:dyDescent="0.25">
      <c r="A182" s="50"/>
      <c r="B182" s="51"/>
      <c r="C182" s="51"/>
      <c r="D182" s="50"/>
      <c r="E182" s="51"/>
      <c r="F182" s="50"/>
      <c r="K182" s="29" t="str">
        <f t="shared" si="5"/>
        <v/>
      </c>
      <c r="O182" s="29">
        <f t="shared" si="4"/>
        <v>0</v>
      </c>
    </row>
    <row r="183" spans="1:15" ht="20.100000000000001" customHeight="1" x14ac:dyDescent="0.25">
      <c r="A183" s="50"/>
      <c r="B183" s="51"/>
      <c r="C183" s="51"/>
      <c r="D183" s="50"/>
      <c r="E183" s="51"/>
      <c r="F183" s="50"/>
      <c r="K183" s="29" t="str">
        <f t="shared" si="5"/>
        <v/>
      </c>
      <c r="O183" s="29">
        <f t="shared" si="4"/>
        <v>0</v>
      </c>
    </row>
    <row r="184" spans="1:15" ht="20.100000000000001" customHeight="1" x14ac:dyDescent="0.25">
      <c r="A184" s="50"/>
      <c r="B184" s="51"/>
      <c r="C184" s="51"/>
      <c r="D184" s="50"/>
      <c r="E184" s="51"/>
      <c r="F184" s="50"/>
      <c r="K184" s="29" t="str">
        <f t="shared" si="5"/>
        <v/>
      </c>
      <c r="O184" s="29">
        <f t="shared" si="4"/>
        <v>0</v>
      </c>
    </row>
    <row r="185" spans="1:15" ht="20.100000000000001" customHeight="1" x14ac:dyDescent="0.25">
      <c r="A185" s="50"/>
      <c r="B185" s="51"/>
      <c r="C185" s="51"/>
      <c r="D185" s="50"/>
      <c r="E185" s="51"/>
      <c r="F185" s="50"/>
      <c r="K185" s="29" t="str">
        <f t="shared" si="5"/>
        <v/>
      </c>
      <c r="O185" s="29">
        <f t="shared" si="4"/>
        <v>0</v>
      </c>
    </row>
    <row r="186" spans="1:15" ht="20.100000000000001" customHeight="1" x14ac:dyDescent="0.25">
      <c r="A186" s="50"/>
      <c r="B186" s="51"/>
      <c r="C186" s="51"/>
      <c r="D186" s="50"/>
      <c r="E186" s="51"/>
      <c r="F186" s="50"/>
      <c r="K186" s="29" t="str">
        <f t="shared" si="5"/>
        <v/>
      </c>
      <c r="O186" s="29">
        <f t="shared" si="4"/>
        <v>0</v>
      </c>
    </row>
    <row r="187" spans="1:15" ht="20.100000000000001" customHeight="1" x14ac:dyDescent="0.25">
      <c r="A187" s="50"/>
      <c r="B187" s="51"/>
      <c r="C187" s="51"/>
      <c r="D187" s="50"/>
      <c r="E187" s="51"/>
      <c r="F187" s="50"/>
      <c r="K187" s="29" t="str">
        <f t="shared" si="5"/>
        <v/>
      </c>
      <c r="O187" s="29">
        <f t="shared" si="4"/>
        <v>0</v>
      </c>
    </row>
    <row r="188" spans="1:15" ht="20.100000000000001" customHeight="1" x14ac:dyDescent="0.25">
      <c r="A188" s="50"/>
      <c r="B188" s="51"/>
      <c r="C188" s="51"/>
      <c r="D188" s="50"/>
      <c r="E188" s="51"/>
      <c r="F188" s="50"/>
      <c r="K188" s="29" t="str">
        <f t="shared" si="5"/>
        <v/>
      </c>
      <c r="O188" s="29">
        <f t="shared" si="4"/>
        <v>0</v>
      </c>
    </row>
    <row r="189" spans="1:15" ht="20.100000000000001" customHeight="1" x14ac:dyDescent="0.25">
      <c r="A189" s="50"/>
      <c r="B189" s="51"/>
      <c r="C189" s="51"/>
      <c r="D189" s="50"/>
      <c r="E189" s="51"/>
      <c r="F189" s="50"/>
      <c r="K189" s="29" t="str">
        <f t="shared" si="5"/>
        <v/>
      </c>
      <c r="O189" s="29">
        <f t="shared" si="4"/>
        <v>0</v>
      </c>
    </row>
    <row r="190" spans="1:15" ht="20.100000000000001" customHeight="1" x14ac:dyDescent="0.25">
      <c r="A190" s="50"/>
      <c r="B190" s="51"/>
      <c r="C190" s="51"/>
      <c r="D190" s="50"/>
      <c r="E190" s="51"/>
      <c r="F190" s="50"/>
      <c r="K190" s="29" t="str">
        <f t="shared" si="5"/>
        <v/>
      </c>
      <c r="O190" s="29">
        <f t="shared" si="4"/>
        <v>0</v>
      </c>
    </row>
    <row r="191" spans="1:15" ht="20.100000000000001" customHeight="1" x14ac:dyDescent="0.25">
      <c r="A191" s="50"/>
      <c r="B191" s="51"/>
      <c r="C191" s="51"/>
      <c r="D191" s="50"/>
      <c r="E191" s="51"/>
      <c r="F191" s="50"/>
      <c r="K191" s="29" t="str">
        <f t="shared" si="5"/>
        <v/>
      </c>
      <c r="O191" s="29">
        <f t="shared" si="4"/>
        <v>0</v>
      </c>
    </row>
    <row r="192" spans="1:15" ht="20.100000000000001" customHeight="1" x14ac:dyDescent="0.25">
      <c r="A192" s="50"/>
      <c r="B192" s="51"/>
      <c r="C192" s="51"/>
      <c r="D192" s="50"/>
      <c r="E192" s="51"/>
      <c r="F192" s="50"/>
      <c r="K192" s="29" t="str">
        <f t="shared" si="5"/>
        <v/>
      </c>
      <c r="O192" s="29">
        <f t="shared" si="4"/>
        <v>0</v>
      </c>
    </row>
    <row r="193" spans="1:15" ht="20.100000000000001" customHeight="1" x14ac:dyDescent="0.25">
      <c r="A193" s="50"/>
      <c r="B193" s="51"/>
      <c r="C193" s="51"/>
      <c r="D193" s="50"/>
      <c r="E193" s="51"/>
      <c r="F193" s="50"/>
      <c r="K193" s="29" t="str">
        <f t="shared" si="5"/>
        <v/>
      </c>
      <c r="O193" s="29">
        <f t="shared" si="4"/>
        <v>0</v>
      </c>
    </row>
    <row r="194" spans="1:15" ht="20.100000000000001" customHeight="1" x14ac:dyDescent="0.25">
      <c r="A194" s="50"/>
      <c r="B194" s="51"/>
      <c r="C194" s="51"/>
      <c r="D194" s="50"/>
      <c r="E194" s="51"/>
      <c r="F194" s="50"/>
      <c r="K194" s="29" t="str">
        <f t="shared" si="5"/>
        <v/>
      </c>
      <c r="O194" s="29">
        <f t="shared" si="4"/>
        <v>0</v>
      </c>
    </row>
    <row r="195" spans="1:15" ht="20.100000000000001" customHeight="1" x14ac:dyDescent="0.25">
      <c r="A195" s="50"/>
      <c r="B195" s="51"/>
      <c r="C195" s="51"/>
      <c r="D195" s="50"/>
      <c r="E195" s="51"/>
      <c r="F195" s="50"/>
      <c r="K195" s="29" t="str">
        <f t="shared" si="5"/>
        <v/>
      </c>
      <c r="O195" s="29">
        <f t="shared" si="4"/>
        <v>0</v>
      </c>
    </row>
    <row r="196" spans="1:15" ht="20.100000000000001" customHeight="1" x14ac:dyDescent="0.25">
      <c r="A196" s="50"/>
      <c r="B196" s="51"/>
      <c r="C196" s="51"/>
      <c r="D196" s="50"/>
      <c r="E196" s="51"/>
      <c r="F196" s="50"/>
      <c r="K196" s="29" t="str">
        <f t="shared" si="5"/>
        <v/>
      </c>
      <c r="O196" s="29">
        <f t="shared" ref="O196:O202" si="6">IFERROR(IF(A196&gt;=1,(IF(F196&gt;=1,(IF($O$2=F196,A196,0)),0)),0),0)</f>
        <v>0</v>
      </c>
    </row>
    <row r="197" spans="1:15" ht="20.100000000000001" customHeight="1" x14ac:dyDescent="0.25">
      <c r="A197" s="50"/>
      <c r="B197" s="51"/>
      <c r="C197" s="51"/>
      <c r="D197" s="50"/>
      <c r="E197" s="51"/>
      <c r="F197" s="50"/>
      <c r="K197" s="29" t="str">
        <f t="shared" ref="K197:K202" si="7">IFERROR(IF(A197&gt;=1,VLOOKUP(D197,$L$3:$M$26,2,0),""),"")</f>
        <v/>
      </c>
      <c r="O197" s="29">
        <f t="shared" si="6"/>
        <v>0</v>
      </c>
    </row>
    <row r="198" spans="1:15" ht="20.100000000000001" customHeight="1" x14ac:dyDescent="0.25">
      <c r="A198" s="50"/>
      <c r="B198" s="51"/>
      <c r="C198" s="51"/>
      <c r="D198" s="50"/>
      <c r="E198" s="51"/>
      <c r="F198" s="50"/>
      <c r="K198" s="29" t="str">
        <f t="shared" si="7"/>
        <v/>
      </c>
      <c r="O198" s="29">
        <f t="shared" si="6"/>
        <v>0</v>
      </c>
    </row>
    <row r="199" spans="1:15" ht="20.100000000000001" customHeight="1" x14ac:dyDescent="0.25">
      <c r="A199" s="50"/>
      <c r="B199" s="51"/>
      <c r="C199" s="51"/>
      <c r="D199" s="50"/>
      <c r="E199" s="51"/>
      <c r="F199" s="50"/>
      <c r="K199" s="29" t="str">
        <f t="shared" si="7"/>
        <v/>
      </c>
      <c r="O199" s="29">
        <f t="shared" si="6"/>
        <v>0</v>
      </c>
    </row>
    <row r="200" spans="1:15" ht="20.100000000000001" customHeight="1" x14ac:dyDescent="0.25">
      <c r="A200" s="50"/>
      <c r="B200" s="51"/>
      <c r="C200" s="51"/>
      <c r="D200" s="50"/>
      <c r="E200" s="51"/>
      <c r="F200" s="50"/>
      <c r="K200" s="29" t="str">
        <f t="shared" si="7"/>
        <v/>
      </c>
      <c r="O200" s="29">
        <f t="shared" si="6"/>
        <v>0</v>
      </c>
    </row>
    <row r="201" spans="1:15" ht="20.100000000000001" customHeight="1" x14ac:dyDescent="0.25">
      <c r="A201" s="50"/>
      <c r="B201" s="51"/>
      <c r="C201" s="51"/>
      <c r="D201" s="50"/>
      <c r="E201" s="51"/>
      <c r="F201" s="50"/>
      <c r="K201" s="29" t="str">
        <f t="shared" si="7"/>
        <v/>
      </c>
      <c r="O201" s="29">
        <f t="shared" si="6"/>
        <v>0</v>
      </c>
    </row>
    <row r="202" spans="1:15" ht="20.100000000000001" customHeight="1" x14ac:dyDescent="0.25">
      <c r="A202" s="50"/>
      <c r="B202" s="51"/>
      <c r="C202" s="51"/>
      <c r="D202" s="50"/>
      <c r="E202" s="51"/>
      <c r="F202" s="50"/>
      <c r="K202" s="29" t="str">
        <f t="shared" si="7"/>
        <v/>
      </c>
      <c r="O202" s="29">
        <f t="shared" si="6"/>
        <v>0</v>
      </c>
    </row>
  </sheetData>
  <sheetProtection password="CD8E" sheet="1" objects="1" scenarios="1"/>
  <dataConsolidate/>
  <mergeCells count="4">
    <mergeCell ref="A1:F1"/>
    <mergeCell ref="G1:J1"/>
    <mergeCell ref="G2:J2"/>
    <mergeCell ref="G3:J8"/>
  </mergeCells>
  <conditionalFormatting sqref="A3:F202">
    <cfRule type="expression" dxfId="2" priority="1">
      <formula>MOD($A3,2)=0</formula>
    </cfRule>
  </conditionalFormatting>
  <dataValidations count="5">
    <dataValidation type="list" allowBlank="1" showInputMessage="1" showErrorMessage="1" sqref="D3:D202">
      <formula1>LEVEL</formula1>
    </dataValidation>
    <dataValidation type="list" allowBlank="1" showInputMessage="1" showErrorMessage="1" sqref="E3:E202">
      <formula1>INDIRECT($K3)</formula1>
    </dataValidation>
    <dataValidation allowBlank="1" showInputMessage="1" showErrorMessage="1" prompt="DDO कार्यालय का नाम लिखें" sqref="A1:F1"/>
    <dataValidation allowBlank="1" showInputMessage="1" showErrorMessage="1" prompt="आदेश क्रमांक केवल संख्या जैसे-101,102 एवं एक संख्या अधिकतम 20 कार्मिकों के लिख सकते है" sqref="F3:F202"/>
    <dataValidation allowBlank="1" showInputMessage="1" showErrorMessage="1" prompt="अंग्रेजी या हिन्दी हेतु गूगल इनपुट टूल्स का उपयोग करें" sqref="B3:C202"/>
  </dataValidations>
  <pageMargins left="0" right="0" top="0" bottom="0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view="pageBreakPreview" zoomScaleNormal="100" zoomScaleSheetLayoutView="100" workbookViewId="0">
      <selection activeCell="J10" sqref="J10"/>
    </sheetView>
  </sheetViews>
  <sheetFormatPr defaultRowHeight="15" x14ac:dyDescent="0.25"/>
  <cols>
    <col min="1" max="1" width="7.140625" style="29" customWidth="1"/>
    <col min="2" max="3" width="22.7109375" style="29" customWidth="1"/>
    <col min="4" max="4" width="5.85546875" style="29" customWidth="1"/>
    <col min="5" max="5" width="10.7109375" style="29" customWidth="1"/>
    <col min="6" max="6" width="13.7109375" style="29" customWidth="1"/>
    <col min="7" max="7" width="10.7109375" style="29" customWidth="1"/>
    <col min="8" max="8" width="13.7109375" style="29" customWidth="1"/>
    <col min="9" max="11" width="11.7109375" style="29" customWidth="1"/>
    <col min="12" max="15" width="0" style="29" hidden="1" customWidth="1"/>
    <col min="16" max="16" width="10.7109375" style="29" hidden="1" customWidth="1"/>
    <col min="17" max="18" width="0" style="29" hidden="1" customWidth="1"/>
    <col min="19" max="16384" width="9.140625" style="29"/>
  </cols>
  <sheetData>
    <row r="1" spans="1:17" ht="24.95" customHeight="1" thickBot="1" x14ac:dyDescent="0.3">
      <c r="A1" s="72">
        <f>'DATA ENTRY'!A1</f>
        <v>0</v>
      </c>
      <c r="B1" s="72"/>
      <c r="C1" s="72"/>
      <c r="D1" s="72"/>
      <c r="E1" s="72"/>
      <c r="F1" s="72"/>
      <c r="G1" s="72"/>
      <c r="H1" s="72"/>
      <c r="I1" s="62" t="s">
        <v>74</v>
      </c>
      <c r="J1" s="63"/>
      <c r="K1" s="64"/>
      <c r="M1" s="29">
        <f>COUNTIF('DATA ENTRY'!F3:F202,"0")</f>
        <v>0</v>
      </c>
      <c r="N1" s="29">
        <f>COUNTIF('DATA ENTRY'!F3:F202,"&gt;=1")</f>
        <v>0</v>
      </c>
      <c r="P1" s="30">
        <v>44013</v>
      </c>
      <c r="Q1" s="29">
        <f>COUNTIF('DATA ENTRY'!$O$3:$O$202,"0")</f>
        <v>200</v>
      </c>
    </row>
    <row r="2" spans="1:17" ht="24.95" customHeight="1" thickBot="1" x14ac:dyDescent="0.3">
      <c r="A2" s="71" t="s">
        <v>46</v>
      </c>
      <c r="B2" s="71"/>
      <c r="C2" s="71"/>
      <c r="D2" s="71"/>
      <c r="E2" s="71"/>
      <c r="F2" s="71"/>
      <c r="G2" s="71"/>
      <c r="H2" s="71"/>
      <c r="J2" s="43"/>
      <c r="L2" s="29">
        <v>1</v>
      </c>
      <c r="M2" s="29">
        <f>IFERROR(IF($N$1&gt;=L2,SMALL('DATA ENTRY'!$F$3:$F$202,$M$1+L2),0),0)</f>
        <v>0</v>
      </c>
      <c r="N2" s="29">
        <f>IFERROR(IF(M2&gt;=1,COUNTIF('DATA ENTRY'!$F$3:$F$202,M2),0),0)</f>
        <v>0</v>
      </c>
      <c r="O2" s="29">
        <f>N2</f>
        <v>0</v>
      </c>
      <c r="P2" s="30">
        <v>44378</v>
      </c>
      <c r="Q2" s="29">
        <f>COUNTIF('DATA ENTRY'!$O$3:$O$202,"&gt;=1")</f>
        <v>0</v>
      </c>
    </row>
    <row r="3" spans="1:17" ht="18" customHeight="1" x14ac:dyDescent="0.25">
      <c r="A3" s="74" t="s">
        <v>73</v>
      </c>
      <c r="B3" s="74"/>
      <c r="C3" s="74"/>
      <c r="D3" s="74"/>
      <c r="E3" s="74"/>
      <c r="F3" s="74"/>
      <c r="G3" s="74"/>
      <c r="H3" s="74"/>
      <c r="I3" s="65" t="s">
        <v>78</v>
      </c>
      <c r="J3" s="66"/>
      <c r="K3" s="67"/>
      <c r="L3" s="29">
        <f t="shared" ref="L3:L21" si="0">$M$1+O2+$L$2</f>
        <v>1</v>
      </c>
      <c r="M3" s="29">
        <f>IFERROR(IF($N$1&gt;=L3,SMALL('DATA ENTRY'!$F$3:$F$202,$M$1+L3),0),0)</f>
        <v>0</v>
      </c>
      <c r="N3" s="29">
        <f>IFERROR(IF(M3&gt;=1,COUNTIF('DATA ENTRY'!$F$3:$F$202,M3),0),0)</f>
        <v>0</v>
      </c>
      <c r="O3" s="29">
        <f>SUM($N$2:N3)</f>
        <v>0</v>
      </c>
    </row>
    <row r="4" spans="1:17" ht="18" customHeight="1" x14ac:dyDescent="0.25">
      <c r="A4" s="74"/>
      <c r="B4" s="74"/>
      <c r="C4" s="74"/>
      <c r="D4" s="74"/>
      <c r="E4" s="74"/>
      <c r="F4" s="74"/>
      <c r="G4" s="74"/>
      <c r="H4" s="74"/>
      <c r="I4" s="68"/>
      <c r="J4" s="69"/>
      <c r="K4" s="70"/>
      <c r="L4" s="29">
        <f t="shared" si="0"/>
        <v>1</v>
      </c>
      <c r="M4" s="29">
        <f>IFERROR(IF($N$1&gt;=L4,SMALL('DATA ENTRY'!$F$3:$F$202,$M$1+L4),0),0)</f>
        <v>0</v>
      </c>
      <c r="N4" s="29">
        <f>IFERROR(IF(M4&gt;=1,COUNTIF('DATA ENTRY'!$F$3:$F$202,M4),0),0)</f>
        <v>0</v>
      </c>
      <c r="O4" s="29">
        <f>SUM($N$2:N4)</f>
        <v>0</v>
      </c>
    </row>
    <row r="5" spans="1:17" ht="18" customHeight="1" x14ac:dyDescent="0.25">
      <c r="A5" s="74"/>
      <c r="B5" s="74"/>
      <c r="C5" s="74"/>
      <c r="D5" s="74"/>
      <c r="E5" s="74"/>
      <c r="F5" s="74"/>
      <c r="G5" s="74"/>
      <c r="H5" s="74"/>
      <c r="I5" s="31" t="s">
        <v>75</v>
      </c>
      <c r="J5" s="32" t="s">
        <v>76</v>
      </c>
      <c r="K5" s="33" t="s">
        <v>77</v>
      </c>
      <c r="L5" s="29">
        <f t="shared" si="0"/>
        <v>1</v>
      </c>
      <c r="M5" s="29">
        <f>IFERROR(IF($N$1&gt;=L5,SMALL('DATA ENTRY'!$F$3:$F$202,$M$1+L5),0),0)</f>
        <v>0</v>
      </c>
      <c r="N5" s="29">
        <f>IFERROR(IF(M5&gt;=1,COUNTIF('DATA ENTRY'!$F$3:$F$202,M5),0),0)</f>
        <v>0</v>
      </c>
      <c r="O5" s="29">
        <f>SUM($N$2:N5)</f>
        <v>0</v>
      </c>
    </row>
    <row r="6" spans="1:17" ht="18" customHeight="1" thickBot="1" x14ac:dyDescent="0.3">
      <c r="A6" s="74"/>
      <c r="B6" s="74"/>
      <c r="C6" s="74"/>
      <c r="D6" s="74"/>
      <c r="E6" s="74"/>
      <c r="F6" s="74"/>
      <c r="G6" s="74"/>
      <c r="H6" s="74"/>
      <c r="I6" s="44"/>
      <c r="J6" s="45"/>
      <c r="K6" s="46"/>
      <c r="L6" s="29">
        <f t="shared" si="0"/>
        <v>1</v>
      </c>
      <c r="M6" s="29">
        <f>IFERROR(IF($N$1&gt;=L6,SMALL('DATA ENTRY'!$F$3:$F$202,$M$1+L6),0),0)</f>
        <v>0</v>
      </c>
      <c r="N6" s="29">
        <f>IFERROR(IF(M6&gt;=1,COUNTIF('DATA ENTRY'!$F$3:$F$202,M6),0),0)</f>
        <v>0</v>
      </c>
      <c r="O6" s="29">
        <f>SUM($N$2:N6)</f>
        <v>0</v>
      </c>
    </row>
    <row r="7" spans="1:17" ht="18" customHeight="1" x14ac:dyDescent="0.25">
      <c r="A7" s="74"/>
      <c r="B7" s="74"/>
      <c r="C7" s="74"/>
      <c r="D7" s="74"/>
      <c r="E7" s="74"/>
      <c r="F7" s="74"/>
      <c r="G7" s="74"/>
      <c r="H7" s="74"/>
      <c r="L7" s="29">
        <f t="shared" si="0"/>
        <v>1</v>
      </c>
      <c r="M7" s="29">
        <f>IFERROR(IF($N$1&gt;=L7,SMALL('DATA ENTRY'!$F$3:$F$202,$M$1+L7),0),0)</f>
        <v>0</v>
      </c>
      <c r="N7" s="29">
        <f>IFERROR(IF(M7&gt;=1,COUNTIF('DATA ENTRY'!$F$3:$F$202,M7),0),0)</f>
        <v>0</v>
      </c>
      <c r="O7" s="29">
        <f>SUM($N$2:N7)</f>
        <v>0</v>
      </c>
    </row>
    <row r="8" spans="1:17" ht="18" customHeight="1" x14ac:dyDescent="0.25">
      <c r="A8" s="74"/>
      <c r="B8" s="74"/>
      <c r="C8" s="74"/>
      <c r="D8" s="74"/>
      <c r="E8" s="74"/>
      <c r="F8" s="74"/>
      <c r="G8" s="74"/>
      <c r="H8" s="74"/>
      <c r="L8" s="29">
        <f t="shared" si="0"/>
        <v>1</v>
      </c>
      <c r="M8" s="29">
        <f>IFERROR(IF($N$1&gt;=L8,SMALL('DATA ENTRY'!$F$3:$F$202,$M$1+L8),0),0)</f>
        <v>0</v>
      </c>
      <c r="N8" s="29">
        <f>IFERROR(IF(M8&gt;=1,COUNTIF('DATA ENTRY'!$F$3:$F$202,M8),0),0)</f>
        <v>0</v>
      </c>
      <c r="O8" s="29">
        <f>SUM($N$2:N8)</f>
        <v>0</v>
      </c>
    </row>
    <row r="9" spans="1:17" ht="18" customHeight="1" x14ac:dyDescent="0.25">
      <c r="A9" s="75"/>
      <c r="B9" s="75"/>
      <c r="C9" s="75"/>
      <c r="D9" s="75"/>
      <c r="E9" s="75"/>
      <c r="F9" s="75"/>
      <c r="G9" s="75"/>
      <c r="H9" s="75"/>
      <c r="L9" s="29">
        <f t="shared" si="0"/>
        <v>1</v>
      </c>
      <c r="M9" s="29">
        <f>IFERROR(IF($N$1&gt;=L9,SMALL('DATA ENTRY'!$F$3:$F$202,$M$1+L9),0),0)</f>
        <v>0</v>
      </c>
      <c r="N9" s="29">
        <f>IFERROR(IF(M9&gt;=1,COUNTIF('DATA ENTRY'!$F$3:$F$202,M9),0),0)</f>
        <v>0</v>
      </c>
      <c r="O9" s="29">
        <f>SUM($N$2:N9)</f>
        <v>0</v>
      </c>
    </row>
    <row r="10" spans="1:17" ht="20.100000000000001" customHeight="1" x14ac:dyDescent="0.25">
      <c r="A10" s="76" t="s">
        <v>0</v>
      </c>
      <c r="B10" s="76" t="s">
        <v>1</v>
      </c>
      <c r="C10" s="76" t="s">
        <v>2</v>
      </c>
      <c r="D10" s="76" t="s">
        <v>3</v>
      </c>
      <c r="E10" s="76" t="s">
        <v>4</v>
      </c>
      <c r="F10" s="76" t="s">
        <v>5</v>
      </c>
      <c r="G10" s="76" t="s">
        <v>6</v>
      </c>
      <c r="H10" s="76" t="s">
        <v>7</v>
      </c>
      <c r="L10" s="29">
        <f t="shared" si="0"/>
        <v>1</v>
      </c>
      <c r="M10" s="29">
        <f>IFERROR(IF($N$1&gt;=L10,SMALL('DATA ENTRY'!$F$3:$F$202,$M$1+L10),0),0)</f>
        <v>0</v>
      </c>
      <c r="N10" s="29">
        <f>IFERROR(IF(M10&gt;=1,COUNTIF('DATA ENTRY'!$F$3:$F$202,M10),0),0)</f>
        <v>0</v>
      </c>
      <c r="O10" s="29">
        <f>SUM($N$2:N10)</f>
        <v>0</v>
      </c>
    </row>
    <row r="11" spans="1:17" ht="20.100000000000001" customHeight="1" x14ac:dyDescent="0.25">
      <c r="A11" s="77"/>
      <c r="B11" s="77"/>
      <c r="C11" s="77"/>
      <c r="D11" s="77"/>
      <c r="E11" s="77"/>
      <c r="F11" s="77"/>
      <c r="G11" s="77"/>
      <c r="H11" s="77"/>
      <c r="L11" s="29">
        <f t="shared" si="0"/>
        <v>1</v>
      </c>
      <c r="M11" s="29">
        <f>IFERROR(IF($N$1&gt;=L11,SMALL('DATA ENTRY'!$F$3:$F$202,$M$1+L11),0),0)</f>
        <v>0</v>
      </c>
      <c r="N11" s="29">
        <f>IFERROR(IF(M11&gt;=1,COUNTIF('DATA ENTRY'!$F$3:$F$202,M11),0),0)</f>
        <v>0</v>
      </c>
      <c r="O11" s="29">
        <f>SUM($N$2:N11)</f>
        <v>0</v>
      </c>
    </row>
    <row r="12" spans="1:17" ht="20.100000000000001" customHeight="1" x14ac:dyDescent="0.25">
      <c r="A12" s="78"/>
      <c r="B12" s="78"/>
      <c r="C12" s="78"/>
      <c r="D12" s="78"/>
      <c r="E12" s="78"/>
      <c r="F12" s="78"/>
      <c r="G12" s="78"/>
      <c r="H12" s="78"/>
      <c r="L12" s="29">
        <f t="shared" si="0"/>
        <v>1</v>
      </c>
      <c r="M12" s="29">
        <f>IFERROR(IF($N$1&gt;=L12,SMALL('DATA ENTRY'!$F$3:$F$202,$M$1+L12),0),0)</f>
        <v>0</v>
      </c>
      <c r="N12" s="29">
        <f>IFERROR(IF(M12&gt;=1,COUNTIF('DATA ENTRY'!$F$3:$F$202,M12),0),0)</f>
        <v>0</v>
      </c>
      <c r="O12" s="29">
        <f>SUM($N$2:N12)</f>
        <v>0</v>
      </c>
    </row>
    <row r="13" spans="1:17" ht="12" customHeight="1" x14ac:dyDescent="0.25">
      <c r="A13" s="34">
        <v>1</v>
      </c>
      <c r="B13" s="34">
        <v>2</v>
      </c>
      <c r="C13" s="34">
        <v>3</v>
      </c>
      <c r="D13" s="34">
        <v>4</v>
      </c>
      <c r="E13" s="34">
        <v>5</v>
      </c>
      <c r="F13" s="34">
        <v>6</v>
      </c>
      <c r="G13" s="34">
        <v>7</v>
      </c>
      <c r="H13" s="34">
        <v>8</v>
      </c>
      <c r="L13" s="29">
        <f t="shared" si="0"/>
        <v>1</v>
      </c>
      <c r="M13" s="29">
        <f>IFERROR(IF($N$1&gt;=L13,SMALL('DATA ENTRY'!$F$3:$F$202,$M$1+L13),0),0)</f>
        <v>0</v>
      </c>
      <c r="N13" s="29">
        <f>IFERROR(IF(M13&gt;=1,COUNTIF('DATA ENTRY'!$F$3:$F$202,M13),0),0)</f>
        <v>0</v>
      </c>
      <c r="O13" s="29">
        <f>SUM($N$2:N13)</f>
        <v>0</v>
      </c>
    </row>
    <row r="14" spans="1:17" ht="20.100000000000001" customHeight="1" x14ac:dyDescent="0.25">
      <c r="A14" s="35">
        <f>IFERROR(IF(Q14&gt;=1,P14,0),0)</f>
        <v>0</v>
      </c>
      <c r="B14" s="36" t="str">
        <f>IFERROR(IF($A14&gt;=1,VLOOKUP($Q14,'DATA ENTRY'!$A$3:$E$202,2,0),""),"")</f>
        <v/>
      </c>
      <c r="C14" s="36" t="str">
        <f>IFERROR(IF($A14&gt;=1,VLOOKUP($Q14,'DATA ENTRY'!$A$3:$E$202,3,0),""),"")</f>
        <v/>
      </c>
      <c r="D14" s="35" t="str">
        <f>IFERROR(IF($A14&gt;=1,VLOOKUP($Q14,'DATA ENTRY'!$A$3:$E$202,4,0),""),"")</f>
        <v/>
      </c>
      <c r="E14" s="37" t="str">
        <f>IFERROR(IF($A14&gt;=1,VLOOKUP($Q14,'DATA ENTRY'!$A$3:$E$202,5,0),""),"")</f>
        <v/>
      </c>
      <c r="F14" s="38">
        <f>IFERROR(IF(A14&gt;=1,(IF(E14&gt;=1,$P$1,0)),0),0)</f>
        <v>0</v>
      </c>
      <c r="G14" s="37">
        <f>IFERROR(IF(A14&gt;=1,(IF(E14&gt;=1,E14+(ROUND(E14*3/10000,0)*100),0)),0),0)</f>
        <v>0</v>
      </c>
      <c r="H14" s="38">
        <f>IFERROR(IF(A14&gt;=1,(IF(G14&gt;=1,$P$2,0)),0),0)</f>
        <v>0</v>
      </c>
      <c r="L14" s="29">
        <f t="shared" si="0"/>
        <v>1</v>
      </c>
      <c r="M14" s="29">
        <f>IFERROR(IF($N$1&gt;=L14,SMALL('DATA ENTRY'!$F$3:$F$202,$M$1+L14),0),0)</f>
        <v>0</v>
      </c>
      <c r="N14" s="29">
        <f>IFERROR(IF(M14&gt;=1,COUNTIF('DATA ENTRY'!$F$3:$F$202,M14),0),0)</f>
        <v>0</v>
      </c>
      <c r="O14" s="29">
        <f>SUM($N$2:N14)</f>
        <v>0</v>
      </c>
      <c r="P14" s="29">
        <v>1</v>
      </c>
      <c r="Q14" s="29">
        <f>IFERROR(IF($Q$2&gt;=P14,SMALL('DATA ENTRY'!$O$3:$O$202,$Q$1+P14),0),0)</f>
        <v>0</v>
      </c>
    </row>
    <row r="15" spans="1:17" ht="20.100000000000001" customHeight="1" x14ac:dyDescent="0.25">
      <c r="A15" s="35">
        <f t="shared" ref="A15:A33" si="1">IFERROR(IF(Q15&gt;=1,P15,0),0)</f>
        <v>0</v>
      </c>
      <c r="B15" s="36" t="str">
        <f>IFERROR(IF($A15&gt;=1,VLOOKUP($Q15,'DATA ENTRY'!$A$3:$E$202,2,0),""),"")</f>
        <v/>
      </c>
      <c r="C15" s="36" t="str">
        <f>IFERROR(IF($A15&gt;=1,VLOOKUP($Q15,'DATA ENTRY'!$A$3:$E$202,3,0),""),"")</f>
        <v/>
      </c>
      <c r="D15" s="35" t="str">
        <f>IFERROR(IF($A15&gt;=1,VLOOKUP($Q15,'DATA ENTRY'!$A$3:$E$202,4,0),""),"")</f>
        <v/>
      </c>
      <c r="E15" s="37" t="str">
        <f>IFERROR(IF($A15&gt;=1,VLOOKUP($Q15,'DATA ENTRY'!$A$3:$E$202,5,0),""),"")</f>
        <v/>
      </c>
      <c r="F15" s="38">
        <f t="shared" ref="F15:F33" si="2">IFERROR(IF(A15&gt;=1,(IF(E15&gt;=1,$P$1,0)),0),0)</f>
        <v>0</v>
      </c>
      <c r="G15" s="37">
        <f t="shared" ref="G15:G33" si="3">IFERROR(IF(A15&gt;=1,(IF(E15&gt;=1,E15+(ROUND(E15*3/10000,0)*100),0)),0),0)</f>
        <v>0</v>
      </c>
      <c r="H15" s="38">
        <f t="shared" ref="H15:H33" si="4">IFERROR(IF(A15&gt;=1,(IF(G15&gt;=1,$P$2,0)),0),0)</f>
        <v>0</v>
      </c>
      <c r="L15" s="29">
        <f t="shared" si="0"/>
        <v>1</v>
      </c>
      <c r="M15" s="29">
        <f>IFERROR(IF($N$1&gt;=L15,SMALL('DATA ENTRY'!$F$3:$F$202,$M$1+L15),0),0)</f>
        <v>0</v>
      </c>
      <c r="N15" s="29">
        <f>IFERROR(IF(M15&gt;=1,COUNTIF('DATA ENTRY'!$F$3:$F$202,M15),0),0)</f>
        <v>0</v>
      </c>
      <c r="O15" s="29">
        <f>SUM($N$2:N15)</f>
        <v>0</v>
      </c>
      <c r="P15" s="29">
        <v>2</v>
      </c>
      <c r="Q15" s="29">
        <f>IFERROR(IF($Q$2&gt;=P15,SMALL('DATA ENTRY'!$O$3:$O$202,$Q$1+P15),0),0)</f>
        <v>0</v>
      </c>
    </row>
    <row r="16" spans="1:17" ht="20.100000000000001" customHeight="1" x14ac:dyDescent="0.25">
      <c r="A16" s="35">
        <f t="shared" si="1"/>
        <v>0</v>
      </c>
      <c r="B16" s="36" t="str">
        <f>IFERROR(IF($A16&gt;=1,VLOOKUP($Q16,'DATA ENTRY'!$A$3:$E$202,2,0),""),"")</f>
        <v/>
      </c>
      <c r="C16" s="36" t="str">
        <f>IFERROR(IF($A16&gt;=1,VLOOKUP($Q16,'DATA ENTRY'!$A$3:$E$202,3,0),""),"")</f>
        <v/>
      </c>
      <c r="D16" s="35" t="str">
        <f>IFERROR(IF($A16&gt;=1,VLOOKUP($Q16,'DATA ENTRY'!$A$3:$E$202,4,0),""),"")</f>
        <v/>
      </c>
      <c r="E16" s="37" t="str">
        <f>IFERROR(IF($A16&gt;=1,VLOOKUP($Q16,'DATA ENTRY'!$A$3:$E$202,5,0),""),"")</f>
        <v/>
      </c>
      <c r="F16" s="38">
        <f t="shared" si="2"/>
        <v>0</v>
      </c>
      <c r="G16" s="37">
        <f t="shared" si="3"/>
        <v>0</v>
      </c>
      <c r="H16" s="38">
        <f t="shared" si="4"/>
        <v>0</v>
      </c>
      <c r="L16" s="29">
        <f t="shared" si="0"/>
        <v>1</v>
      </c>
      <c r="M16" s="29">
        <f>IFERROR(IF($N$1&gt;=L16,SMALL('DATA ENTRY'!$F$3:$F$202,$M$1+L16),0),0)</f>
        <v>0</v>
      </c>
      <c r="N16" s="29">
        <f>IFERROR(IF(M16&gt;=1,COUNTIF('DATA ENTRY'!$F$3:$F$202,M16),0),0)</f>
        <v>0</v>
      </c>
      <c r="O16" s="29">
        <f>SUM($N$2:N16)</f>
        <v>0</v>
      </c>
      <c r="P16" s="29">
        <v>3</v>
      </c>
      <c r="Q16" s="29">
        <f>IFERROR(IF($Q$2&gt;=P16,SMALL('DATA ENTRY'!$O$3:$O$202,$Q$1+P16),0),0)</f>
        <v>0</v>
      </c>
    </row>
    <row r="17" spans="1:17" ht="20.100000000000001" customHeight="1" x14ac:dyDescent="0.25">
      <c r="A17" s="35">
        <f t="shared" si="1"/>
        <v>0</v>
      </c>
      <c r="B17" s="36" t="str">
        <f>IFERROR(IF($A17&gt;=1,VLOOKUP($Q17,'DATA ENTRY'!$A$3:$E$202,2,0),""),"")</f>
        <v/>
      </c>
      <c r="C17" s="36" t="str">
        <f>IFERROR(IF($A17&gt;=1,VLOOKUP($Q17,'DATA ENTRY'!$A$3:$E$202,3,0),""),"")</f>
        <v/>
      </c>
      <c r="D17" s="35" t="str">
        <f>IFERROR(IF($A17&gt;=1,VLOOKUP($Q17,'DATA ENTRY'!$A$3:$E$202,4,0),""),"")</f>
        <v/>
      </c>
      <c r="E17" s="37" t="str">
        <f>IFERROR(IF($A17&gt;=1,VLOOKUP($Q17,'DATA ENTRY'!$A$3:$E$202,5,0),""),"")</f>
        <v/>
      </c>
      <c r="F17" s="38">
        <f t="shared" si="2"/>
        <v>0</v>
      </c>
      <c r="G17" s="37">
        <f t="shared" si="3"/>
        <v>0</v>
      </c>
      <c r="H17" s="38">
        <f t="shared" si="4"/>
        <v>0</v>
      </c>
      <c r="L17" s="29">
        <f t="shared" si="0"/>
        <v>1</v>
      </c>
      <c r="M17" s="29">
        <f>IFERROR(IF($N$1&gt;=L17,SMALL('DATA ENTRY'!$F$3:$F$202,$M$1+L17),0),0)</f>
        <v>0</v>
      </c>
      <c r="N17" s="29">
        <f>IFERROR(IF(M17&gt;=1,COUNTIF('DATA ENTRY'!$F$3:$F$202,M17),0),0)</f>
        <v>0</v>
      </c>
      <c r="O17" s="29">
        <f>SUM($N$2:N17)</f>
        <v>0</v>
      </c>
      <c r="P17" s="29">
        <v>4</v>
      </c>
      <c r="Q17" s="29">
        <f>IFERROR(IF($Q$2&gt;=P17,SMALL('DATA ENTRY'!$O$3:$O$202,$Q$1+P17),0),0)</f>
        <v>0</v>
      </c>
    </row>
    <row r="18" spans="1:17" ht="20.100000000000001" customHeight="1" x14ac:dyDescent="0.25">
      <c r="A18" s="35">
        <f t="shared" si="1"/>
        <v>0</v>
      </c>
      <c r="B18" s="36" t="str">
        <f>IFERROR(IF($A18&gt;=1,VLOOKUP($Q18,'DATA ENTRY'!$A$3:$E$202,2,0),""),"")</f>
        <v/>
      </c>
      <c r="C18" s="36" t="str">
        <f>IFERROR(IF($A18&gt;=1,VLOOKUP($Q18,'DATA ENTRY'!$A$3:$E$202,3,0),""),"")</f>
        <v/>
      </c>
      <c r="D18" s="35" t="str">
        <f>IFERROR(IF($A18&gt;=1,VLOOKUP($Q18,'DATA ENTRY'!$A$3:$E$202,4,0),""),"")</f>
        <v/>
      </c>
      <c r="E18" s="37" t="str">
        <f>IFERROR(IF($A18&gt;=1,VLOOKUP($Q18,'DATA ENTRY'!$A$3:$E$202,5,0),""),"")</f>
        <v/>
      </c>
      <c r="F18" s="38">
        <f t="shared" si="2"/>
        <v>0</v>
      </c>
      <c r="G18" s="37">
        <f t="shared" si="3"/>
        <v>0</v>
      </c>
      <c r="H18" s="38">
        <f t="shared" si="4"/>
        <v>0</v>
      </c>
      <c r="L18" s="29">
        <f t="shared" si="0"/>
        <v>1</v>
      </c>
      <c r="M18" s="29">
        <f>IFERROR(IF($N$1&gt;=L18,SMALL('DATA ENTRY'!$F$3:$F$202,$M$1+L18),0),0)</f>
        <v>0</v>
      </c>
      <c r="N18" s="29">
        <f>IFERROR(IF(M18&gt;=1,COUNTIF('DATA ENTRY'!$F$3:$F$202,M18),0),0)</f>
        <v>0</v>
      </c>
      <c r="O18" s="29">
        <f>SUM($N$2:N18)</f>
        <v>0</v>
      </c>
      <c r="P18" s="29">
        <v>5</v>
      </c>
      <c r="Q18" s="29">
        <f>IFERROR(IF($Q$2&gt;=P18,SMALL('DATA ENTRY'!$O$3:$O$202,$Q$1+P18),0),0)</f>
        <v>0</v>
      </c>
    </row>
    <row r="19" spans="1:17" ht="20.100000000000001" customHeight="1" x14ac:dyDescent="0.25">
      <c r="A19" s="35">
        <f t="shared" si="1"/>
        <v>0</v>
      </c>
      <c r="B19" s="36" t="str">
        <f>IFERROR(IF($A19&gt;=1,VLOOKUP($Q19,'DATA ENTRY'!$A$3:$E$202,2,0),""),"")</f>
        <v/>
      </c>
      <c r="C19" s="36" t="str">
        <f>IFERROR(IF($A19&gt;=1,VLOOKUP($Q19,'DATA ENTRY'!$A$3:$E$202,3,0),""),"")</f>
        <v/>
      </c>
      <c r="D19" s="35" t="str">
        <f>IFERROR(IF($A19&gt;=1,VLOOKUP($Q19,'DATA ENTRY'!$A$3:$E$202,4,0),""),"")</f>
        <v/>
      </c>
      <c r="E19" s="37" t="str">
        <f>IFERROR(IF($A19&gt;=1,VLOOKUP($Q19,'DATA ENTRY'!$A$3:$E$202,5,0),""),"")</f>
        <v/>
      </c>
      <c r="F19" s="38">
        <f t="shared" si="2"/>
        <v>0</v>
      </c>
      <c r="G19" s="37">
        <f t="shared" si="3"/>
        <v>0</v>
      </c>
      <c r="H19" s="38">
        <f t="shared" si="4"/>
        <v>0</v>
      </c>
      <c r="L19" s="29">
        <f t="shared" si="0"/>
        <v>1</v>
      </c>
      <c r="M19" s="29">
        <f>IFERROR(IF($N$1&gt;=L19,SMALL('DATA ENTRY'!$F$3:$F$202,$M$1+L19),0),0)</f>
        <v>0</v>
      </c>
      <c r="N19" s="29">
        <f>IFERROR(IF(M19&gt;=1,COUNTIF('DATA ENTRY'!$F$3:$F$202,M19),0),0)</f>
        <v>0</v>
      </c>
      <c r="O19" s="29">
        <f>SUM($N$2:N19)</f>
        <v>0</v>
      </c>
      <c r="P19" s="29">
        <v>6</v>
      </c>
      <c r="Q19" s="29">
        <f>IFERROR(IF($Q$2&gt;=P19,SMALL('DATA ENTRY'!$O$3:$O$202,$Q$1+P19),0),0)</f>
        <v>0</v>
      </c>
    </row>
    <row r="20" spans="1:17" ht="20.100000000000001" customHeight="1" x14ac:dyDescent="0.25">
      <c r="A20" s="35">
        <f t="shared" si="1"/>
        <v>0</v>
      </c>
      <c r="B20" s="36" t="str">
        <f>IFERROR(IF($A20&gt;=1,VLOOKUP($Q20,'DATA ENTRY'!$A$3:$E$202,2,0),""),"")</f>
        <v/>
      </c>
      <c r="C20" s="36" t="str">
        <f>IFERROR(IF($A20&gt;=1,VLOOKUP($Q20,'DATA ENTRY'!$A$3:$E$202,3,0),""),"")</f>
        <v/>
      </c>
      <c r="D20" s="35" t="str">
        <f>IFERROR(IF($A20&gt;=1,VLOOKUP($Q20,'DATA ENTRY'!$A$3:$E$202,4,0),""),"")</f>
        <v/>
      </c>
      <c r="E20" s="37" t="str">
        <f>IFERROR(IF($A20&gt;=1,VLOOKUP($Q20,'DATA ENTRY'!$A$3:$E$202,5,0),""),"")</f>
        <v/>
      </c>
      <c r="F20" s="38">
        <f t="shared" si="2"/>
        <v>0</v>
      </c>
      <c r="G20" s="37">
        <f t="shared" si="3"/>
        <v>0</v>
      </c>
      <c r="H20" s="38">
        <f t="shared" si="4"/>
        <v>0</v>
      </c>
      <c r="L20" s="29">
        <f t="shared" si="0"/>
        <v>1</v>
      </c>
      <c r="M20" s="29">
        <f>IFERROR(IF($N$1&gt;=L20,SMALL('DATA ENTRY'!$F$3:$F$202,$M$1+L20),0),0)</f>
        <v>0</v>
      </c>
      <c r="N20" s="29">
        <f>IFERROR(IF(M20&gt;=1,COUNTIF('DATA ENTRY'!$F$3:$F$202,M20),0),0)</f>
        <v>0</v>
      </c>
      <c r="O20" s="29">
        <f>SUM($N$2:N20)</f>
        <v>0</v>
      </c>
      <c r="P20" s="29">
        <v>7</v>
      </c>
      <c r="Q20" s="29">
        <f>IFERROR(IF($Q$2&gt;=P20,SMALL('DATA ENTRY'!$O$3:$O$202,$Q$1+P20),0),0)</f>
        <v>0</v>
      </c>
    </row>
    <row r="21" spans="1:17" ht="20.100000000000001" customHeight="1" x14ac:dyDescent="0.25">
      <c r="A21" s="35">
        <f t="shared" si="1"/>
        <v>0</v>
      </c>
      <c r="B21" s="36" t="str">
        <f>IFERROR(IF($A21&gt;=1,VLOOKUP($Q21,'DATA ENTRY'!$A$3:$E$202,2,0),""),"")</f>
        <v/>
      </c>
      <c r="C21" s="36" t="str">
        <f>IFERROR(IF($A21&gt;=1,VLOOKUP($Q21,'DATA ENTRY'!$A$3:$E$202,3,0),""),"")</f>
        <v/>
      </c>
      <c r="D21" s="35" t="str">
        <f>IFERROR(IF($A21&gt;=1,VLOOKUP($Q21,'DATA ENTRY'!$A$3:$E$202,4,0),""),"")</f>
        <v/>
      </c>
      <c r="E21" s="37" t="str">
        <f>IFERROR(IF($A21&gt;=1,VLOOKUP($Q21,'DATA ENTRY'!$A$3:$E$202,5,0),""),"")</f>
        <v/>
      </c>
      <c r="F21" s="38">
        <f t="shared" si="2"/>
        <v>0</v>
      </c>
      <c r="G21" s="37">
        <f t="shared" si="3"/>
        <v>0</v>
      </c>
      <c r="H21" s="38">
        <f t="shared" si="4"/>
        <v>0</v>
      </c>
      <c r="L21" s="29">
        <f t="shared" si="0"/>
        <v>1</v>
      </c>
      <c r="M21" s="29">
        <f>IFERROR(IF($N$1&gt;=L21,SMALL('DATA ENTRY'!$F$3:$F$202,$M$1+L21),0),0)</f>
        <v>0</v>
      </c>
      <c r="N21" s="29">
        <f>IFERROR(IF(M21&gt;=1,COUNTIF('DATA ENTRY'!$F$3:$F$202,M21),0),0)</f>
        <v>0</v>
      </c>
      <c r="O21" s="29">
        <f>SUM($N$2:N21)</f>
        <v>0</v>
      </c>
      <c r="P21" s="29">
        <v>8</v>
      </c>
      <c r="Q21" s="29">
        <f>IFERROR(IF($Q$2&gt;=P21,SMALL('DATA ENTRY'!$O$3:$O$202,$Q$1+P21),0),0)</f>
        <v>0</v>
      </c>
    </row>
    <row r="22" spans="1:17" ht="20.100000000000001" customHeight="1" x14ac:dyDescent="0.25">
      <c r="A22" s="35">
        <f t="shared" si="1"/>
        <v>0</v>
      </c>
      <c r="B22" s="36" t="str">
        <f>IFERROR(IF($A22&gt;=1,VLOOKUP($Q22,'DATA ENTRY'!$A$3:$E$202,2,0),""),"")</f>
        <v/>
      </c>
      <c r="C22" s="36" t="str">
        <f>IFERROR(IF($A22&gt;=1,VLOOKUP($Q22,'DATA ENTRY'!$A$3:$E$202,3,0),""),"")</f>
        <v/>
      </c>
      <c r="D22" s="35" t="str">
        <f>IFERROR(IF($A22&gt;=1,VLOOKUP($Q22,'DATA ENTRY'!$A$3:$E$202,4,0),""),"")</f>
        <v/>
      </c>
      <c r="E22" s="37" t="str">
        <f>IFERROR(IF($A22&gt;=1,VLOOKUP($Q22,'DATA ENTRY'!$A$3:$E$202,5,0),""),"")</f>
        <v/>
      </c>
      <c r="F22" s="38">
        <f t="shared" si="2"/>
        <v>0</v>
      </c>
      <c r="G22" s="37">
        <f t="shared" si="3"/>
        <v>0</v>
      </c>
      <c r="H22" s="38">
        <f t="shared" si="4"/>
        <v>0</v>
      </c>
      <c r="P22" s="29">
        <v>9</v>
      </c>
      <c r="Q22" s="29">
        <f>IFERROR(IF($Q$2&gt;=P22,SMALL('DATA ENTRY'!$O$3:$O$202,$Q$1+P22),0),0)</f>
        <v>0</v>
      </c>
    </row>
    <row r="23" spans="1:17" ht="20.100000000000001" customHeight="1" x14ac:dyDescent="0.25">
      <c r="A23" s="35">
        <f t="shared" si="1"/>
        <v>0</v>
      </c>
      <c r="B23" s="36" t="str">
        <f>IFERROR(IF($A23&gt;=1,VLOOKUP($Q23,'DATA ENTRY'!$A$3:$E$202,2,0),""),"")</f>
        <v/>
      </c>
      <c r="C23" s="36" t="str">
        <f>IFERROR(IF($A23&gt;=1,VLOOKUP($Q23,'DATA ENTRY'!$A$3:$E$202,3,0),""),"")</f>
        <v/>
      </c>
      <c r="D23" s="35" t="str">
        <f>IFERROR(IF($A23&gt;=1,VLOOKUP($Q23,'DATA ENTRY'!$A$3:$E$202,4,0),""),"")</f>
        <v/>
      </c>
      <c r="E23" s="37" t="str">
        <f>IFERROR(IF($A23&gt;=1,VLOOKUP($Q23,'DATA ENTRY'!$A$3:$E$202,5,0),""),"")</f>
        <v/>
      </c>
      <c r="F23" s="38">
        <f t="shared" si="2"/>
        <v>0</v>
      </c>
      <c r="G23" s="37">
        <f t="shared" si="3"/>
        <v>0</v>
      </c>
      <c r="H23" s="38">
        <f t="shared" si="4"/>
        <v>0</v>
      </c>
      <c r="P23" s="29">
        <v>10</v>
      </c>
      <c r="Q23" s="29">
        <f>IFERROR(IF($Q$2&gt;=P23,SMALL('DATA ENTRY'!$O$3:$O$202,$Q$1+P23),0),0)</f>
        <v>0</v>
      </c>
    </row>
    <row r="24" spans="1:17" ht="20.100000000000001" customHeight="1" x14ac:dyDescent="0.25">
      <c r="A24" s="35">
        <f t="shared" si="1"/>
        <v>0</v>
      </c>
      <c r="B24" s="36" t="str">
        <f>IFERROR(IF($A24&gt;=1,VLOOKUP($Q24,'DATA ENTRY'!$A$3:$E$202,2,0),""),"")</f>
        <v/>
      </c>
      <c r="C24" s="36" t="str">
        <f>IFERROR(IF($A24&gt;=1,VLOOKUP($Q24,'DATA ENTRY'!$A$3:$E$202,3,0),""),"")</f>
        <v/>
      </c>
      <c r="D24" s="35" t="str">
        <f>IFERROR(IF($A24&gt;=1,VLOOKUP($Q24,'DATA ENTRY'!$A$3:$E$202,4,0),""),"")</f>
        <v/>
      </c>
      <c r="E24" s="37" t="str">
        <f>IFERROR(IF($A24&gt;=1,VLOOKUP($Q24,'DATA ENTRY'!$A$3:$E$202,5,0),""),"")</f>
        <v/>
      </c>
      <c r="F24" s="38">
        <f t="shared" si="2"/>
        <v>0</v>
      </c>
      <c r="G24" s="37">
        <f t="shared" si="3"/>
        <v>0</v>
      </c>
      <c r="H24" s="38">
        <f t="shared" si="4"/>
        <v>0</v>
      </c>
      <c r="P24" s="29">
        <v>11</v>
      </c>
      <c r="Q24" s="29">
        <f>IFERROR(IF($Q$2&gt;=P24,SMALL('DATA ENTRY'!$O$3:$O$202,$Q$1+P24),0),0)</f>
        <v>0</v>
      </c>
    </row>
    <row r="25" spans="1:17" ht="20.100000000000001" customHeight="1" x14ac:dyDescent="0.25">
      <c r="A25" s="35">
        <f t="shared" si="1"/>
        <v>0</v>
      </c>
      <c r="B25" s="36" t="str">
        <f>IFERROR(IF($A25&gt;=1,VLOOKUP($Q25,'DATA ENTRY'!$A$3:$E$202,2,0),""),"")</f>
        <v/>
      </c>
      <c r="C25" s="36" t="str">
        <f>IFERROR(IF($A25&gt;=1,VLOOKUP($Q25,'DATA ENTRY'!$A$3:$E$202,3,0),""),"")</f>
        <v/>
      </c>
      <c r="D25" s="35" t="str">
        <f>IFERROR(IF($A25&gt;=1,VLOOKUP($Q25,'DATA ENTRY'!$A$3:$E$202,4,0),""),"")</f>
        <v/>
      </c>
      <c r="E25" s="37" t="str">
        <f>IFERROR(IF($A25&gt;=1,VLOOKUP($Q25,'DATA ENTRY'!$A$3:$E$202,5,0),""),"")</f>
        <v/>
      </c>
      <c r="F25" s="38">
        <f t="shared" si="2"/>
        <v>0</v>
      </c>
      <c r="G25" s="37">
        <f t="shared" si="3"/>
        <v>0</v>
      </c>
      <c r="H25" s="38">
        <f t="shared" si="4"/>
        <v>0</v>
      </c>
      <c r="P25" s="29">
        <v>12</v>
      </c>
      <c r="Q25" s="29">
        <f>IFERROR(IF($Q$2&gt;=P25,SMALL('DATA ENTRY'!$O$3:$O$202,$Q$1+P25),0),0)</f>
        <v>0</v>
      </c>
    </row>
    <row r="26" spans="1:17" ht="20.100000000000001" customHeight="1" x14ac:dyDescent="0.25">
      <c r="A26" s="35">
        <f t="shared" si="1"/>
        <v>0</v>
      </c>
      <c r="B26" s="36" t="str">
        <f>IFERROR(IF($A26&gt;=1,VLOOKUP($Q26,'DATA ENTRY'!$A$3:$E$202,2,0),""),"")</f>
        <v/>
      </c>
      <c r="C26" s="36" t="str">
        <f>IFERROR(IF($A26&gt;=1,VLOOKUP($Q26,'DATA ENTRY'!$A$3:$E$202,3,0),""),"")</f>
        <v/>
      </c>
      <c r="D26" s="35" t="str">
        <f>IFERROR(IF($A26&gt;=1,VLOOKUP($Q26,'DATA ENTRY'!$A$3:$E$202,4,0),""),"")</f>
        <v/>
      </c>
      <c r="E26" s="37" t="str">
        <f>IFERROR(IF($A26&gt;=1,VLOOKUP($Q26,'DATA ENTRY'!$A$3:$E$202,5,0),""),"")</f>
        <v/>
      </c>
      <c r="F26" s="38">
        <f t="shared" si="2"/>
        <v>0</v>
      </c>
      <c r="G26" s="37">
        <f t="shared" si="3"/>
        <v>0</v>
      </c>
      <c r="H26" s="38">
        <f t="shared" si="4"/>
        <v>0</v>
      </c>
      <c r="P26" s="29">
        <v>13</v>
      </c>
      <c r="Q26" s="29">
        <f>IFERROR(IF($Q$2&gt;=P26,SMALL('DATA ENTRY'!$O$3:$O$202,$Q$1+P26),0),0)</f>
        <v>0</v>
      </c>
    </row>
    <row r="27" spans="1:17" ht="20.100000000000001" customHeight="1" x14ac:dyDescent="0.25">
      <c r="A27" s="35">
        <f t="shared" si="1"/>
        <v>0</v>
      </c>
      <c r="B27" s="36" t="str">
        <f>IFERROR(IF($A27&gt;=1,VLOOKUP($Q27,'DATA ENTRY'!$A$3:$E$202,2,0),""),"")</f>
        <v/>
      </c>
      <c r="C27" s="36" t="str">
        <f>IFERROR(IF($A27&gt;=1,VLOOKUP($Q27,'DATA ENTRY'!$A$3:$E$202,3,0),""),"")</f>
        <v/>
      </c>
      <c r="D27" s="35" t="str">
        <f>IFERROR(IF($A27&gt;=1,VLOOKUP($Q27,'DATA ENTRY'!$A$3:$E$202,4,0),""),"")</f>
        <v/>
      </c>
      <c r="E27" s="37" t="str">
        <f>IFERROR(IF($A27&gt;=1,VLOOKUP($Q27,'DATA ENTRY'!$A$3:$E$202,5,0),""),"")</f>
        <v/>
      </c>
      <c r="F27" s="38">
        <f t="shared" si="2"/>
        <v>0</v>
      </c>
      <c r="G27" s="37">
        <f t="shared" si="3"/>
        <v>0</v>
      </c>
      <c r="H27" s="38">
        <f t="shared" si="4"/>
        <v>0</v>
      </c>
      <c r="P27" s="29">
        <v>14</v>
      </c>
      <c r="Q27" s="29">
        <f>IFERROR(IF($Q$2&gt;=P27,SMALL('DATA ENTRY'!$O$3:$O$202,$Q$1+P27),0),0)</f>
        <v>0</v>
      </c>
    </row>
    <row r="28" spans="1:17" ht="20.100000000000001" customHeight="1" x14ac:dyDescent="0.25">
      <c r="A28" s="35">
        <f t="shared" si="1"/>
        <v>0</v>
      </c>
      <c r="B28" s="36" t="str">
        <f>IFERROR(IF($A28&gt;=1,VLOOKUP($Q28,'DATA ENTRY'!$A$3:$E$202,2,0),""),"")</f>
        <v/>
      </c>
      <c r="C28" s="36" t="str">
        <f>IFERROR(IF($A28&gt;=1,VLOOKUP($Q28,'DATA ENTRY'!$A$3:$E$202,3,0),""),"")</f>
        <v/>
      </c>
      <c r="D28" s="35" t="str">
        <f>IFERROR(IF($A28&gt;=1,VLOOKUP($Q28,'DATA ENTRY'!$A$3:$E$202,4,0),""),"")</f>
        <v/>
      </c>
      <c r="E28" s="37" t="str">
        <f>IFERROR(IF($A28&gt;=1,VLOOKUP($Q28,'DATA ENTRY'!$A$3:$E$202,5,0),""),"")</f>
        <v/>
      </c>
      <c r="F28" s="38">
        <f t="shared" si="2"/>
        <v>0</v>
      </c>
      <c r="G28" s="37">
        <f t="shared" si="3"/>
        <v>0</v>
      </c>
      <c r="H28" s="38">
        <f t="shared" si="4"/>
        <v>0</v>
      </c>
      <c r="P28" s="29">
        <v>15</v>
      </c>
      <c r="Q28" s="29">
        <f>IFERROR(IF($Q$2&gt;=P28,SMALL('DATA ENTRY'!$O$3:$O$202,$Q$1+P28),0),0)</f>
        <v>0</v>
      </c>
    </row>
    <row r="29" spans="1:17" ht="20.100000000000001" customHeight="1" x14ac:dyDescent="0.25">
      <c r="A29" s="35">
        <f t="shared" si="1"/>
        <v>0</v>
      </c>
      <c r="B29" s="36" t="str">
        <f>IFERROR(IF($A29&gt;=1,VLOOKUP($Q29,'DATA ENTRY'!$A$3:$E$202,2,0),""),"")</f>
        <v/>
      </c>
      <c r="C29" s="36" t="str">
        <f>IFERROR(IF($A29&gt;=1,VLOOKUP($Q29,'DATA ENTRY'!$A$3:$E$202,3,0),""),"")</f>
        <v/>
      </c>
      <c r="D29" s="35" t="str">
        <f>IFERROR(IF($A29&gt;=1,VLOOKUP($Q29,'DATA ENTRY'!$A$3:$E$202,4,0),""),"")</f>
        <v/>
      </c>
      <c r="E29" s="37" t="str">
        <f>IFERROR(IF($A29&gt;=1,VLOOKUP($Q29,'DATA ENTRY'!$A$3:$E$202,5,0),""),"")</f>
        <v/>
      </c>
      <c r="F29" s="38">
        <f t="shared" si="2"/>
        <v>0</v>
      </c>
      <c r="G29" s="37">
        <f t="shared" si="3"/>
        <v>0</v>
      </c>
      <c r="H29" s="38">
        <f t="shared" si="4"/>
        <v>0</v>
      </c>
      <c r="P29" s="29">
        <v>16</v>
      </c>
      <c r="Q29" s="29">
        <f>IFERROR(IF($Q$2&gt;=P29,SMALL('DATA ENTRY'!$O$3:$O$202,$Q$1+P29),0),0)</f>
        <v>0</v>
      </c>
    </row>
    <row r="30" spans="1:17" ht="20.100000000000001" customHeight="1" x14ac:dyDescent="0.25">
      <c r="A30" s="35">
        <f t="shared" si="1"/>
        <v>0</v>
      </c>
      <c r="B30" s="36" t="str">
        <f>IFERROR(IF($A30&gt;=1,VLOOKUP($Q30,'DATA ENTRY'!$A$3:$E$202,2,0),""),"")</f>
        <v/>
      </c>
      <c r="C30" s="36" t="str">
        <f>IFERROR(IF($A30&gt;=1,VLOOKUP($Q30,'DATA ENTRY'!$A$3:$E$202,3,0),""),"")</f>
        <v/>
      </c>
      <c r="D30" s="35" t="str">
        <f>IFERROR(IF($A30&gt;=1,VLOOKUP($Q30,'DATA ENTRY'!$A$3:$E$202,4,0),""),"")</f>
        <v/>
      </c>
      <c r="E30" s="37" t="str">
        <f>IFERROR(IF($A30&gt;=1,VLOOKUP($Q30,'DATA ENTRY'!$A$3:$E$202,5,0),""),"")</f>
        <v/>
      </c>
      <c r="F30" s="38">
        <f t="shared" si="2"/>
        <v>0</v>
      </c>
      <c r="G30" s="37">
        <f t="shared" si="3"/>
        <v>0</v>
      </c>
      <c r="H30" s="38">
        <f t="shared" si="4"/>
        <v>0</v>
      </c>
      <c r="P30" s="29">
        <v>17</v>
      </c>
      <c r="Q30" s="29">
        <f>IFERROR(IF($Q$2&gt;=P30,SMALL('DATA ENTRY'!$O$3:$O$202,$Q$1+P30),0),0)</f>
        <v>0</v>
      </c>
    </row>
    <row r="31" spans="1:17" ht="20.100000000000001" customHeight="1" x14ac:dyDescent="0.25">
      <c r="A31" s="35">
        <f t="shared" si="1"/>
        <v>0</v>
      </c>
      <c r="B31" s="36" t="str">
        <f>IFERROR(IF($A31&gt;=1,VLOOKUP($Q31,'DATA ENTRY'!$A$3:$E$202,2,0),""),"")</f>
        <v/>
      </c>
      <c r="C31" s="36" t="str">
        <f>IFERROR(IF($A31&gt;=1,VLOOKUP($Q31,'DATA ENTRY'!$A$3:$E$202,3,0),""),"")</f>
        <v/>
      </c>
      <c r="D31" s="35" t="str">
        <f>IFERROR(IF($A31&gt;=1,VLOOKUP($Q31,'DATA ENTRY'!$A$3:$E$202,4,0),""),"")</f>
        <v/>
      </c>
      <c r="E31" s="37" t="str">
        <f>IFERROR(IF($A31&gt;=1,VLOOKUP($Q31,'DATA ENTRY'!$A$3:$E$202,5,0),""),"")</f>
        <v/>
      </c>
      <c r="F31" s="38">
        <f t="shared" si="2"/>
        <v>0</v>
      </c>
      <c r="G31" s="37">
        <f t="shared" si="3"/>
        <v>0</v>
      </c>
      <c r="H31" s="38">
        <f t="shared" si="4"/>
        <v>0</v>
      </c>
      <c r="P31" s="29">
        <v>18</v>
      </c>
      <c r="Q31" s="29">
        <f>IFERROR(IF($Q$2&gt;=P31,SMALL('DATA ENTRY'!$O$3:$O$202,$Q$1+P31),0),0)</f>
        <v>0</v>
      </c>
    </row>
    <row r="32" spans="1:17" ht="20.100000000000001" customHeight="1" x14ac:dyDescent="0.25">
      <c r="A32" s="35">
        <f t="shared" si="1"/>
        <v>0</v>
      </c>
      <c r="B32" s="36" t="str">
        <f>IFERROR(IF($A32&gt;=1,VLOOKUP($Q32,'DATA ENTRY'!$A$3:$E$202,2,0),""),"")</f>
        <v/>
      </c>
      <c r="C32" s="36" t="str">
        <f>IFERROR(IF($A32&gt;=1,VLOOKUP($Q32,'DATA ENTRY'!$A$3:$E$202,3,0),""),"")</f>
        <v/>
      </c>
      <c r="D32" s="35" t="str">
        <f>IFERROR(IF($A32&gt;=1,VLOOKUP($Q32,'DATA ENTRY'!$A$3:$E$202,4,0),""),"")</f>
        <v/>
      </c>
      <c r="E32" s="37" t="str">
        <f>IFERROR(IF($A32&gt;=1,VLOOKUP($Q32,'DATA ENTRY'!$A$3:$E$202,5,0),""),"")</f>
        <v/>
      </c>
      <c r="F32" s="38">
        <f t="shared" si="2"/>
        <v>0</v>
      </c>
      <c r="G32" s="37">
        <f t="shared" si="3"/>
        <v>0</v>
      </c>
      <c r="H32" s="38">
        <f t="shared" si="4"/>
        <v>0</v>
      </c>
      <c r="P32" s="29">
        <v>19</v>
      </c>
      <c r="Q32" s="29">
        <f>IFERROR(IF($Q$2&gt;=P32,SMALL('DATA ENTRY'!$O$3:$O$202,$Q$1+P32),0),0)</f>
        <v>0</v>
      </c>
    </row>
    <row r="33" spans="1:17" ht="20.100000000000001" customHeight="1" x14ac:dyDescent="0.25">
      <c r="A33" s="35">
        <f t="shared" si="1"/>
        <v>0</v>
      </c>
      <c r="B33" s="36" t="str">
        <f>IFERROR(IF($A33&gt;=1,VLOOKUP($Q33,'DATA ENTRY'!$A$3:$E$202,2,0),""),"")</f>
        <v/>
      </c>
      <c r="C33" s="36" t="str">
        <f>IFERROR(IF($A33&gt;=1,VLOOKUP($Q33,'DATA ENTRY'!$A$3:$E$202,3,0),""),"")</f>
        <v/>
      </c>
      <c r="D33" s="35" t="str">
        <f>IFERROR(IF($A33&gt;=1,VLOOKUP($Q33,'DATA ENTRY'!$A$3:$E$202,4,0),""),"")</f>
        <v/>
      </c>
      <c r="E33" s="37" t="str">
        <f>IFERROR(IF($A33&gt;=1,VLOOKUP($Q33,'DATA ENTRY'!$A$3:$E$202,5,0),""),"")</f>
        <v/>
      </c>
      <c r="F33" s="38">
        <f t="shared" si="2"/>
        <v>0</v>
      </c>
      <c r="G33" s="37">
        <f t="shared" si="3"/>
        <v>0</v>
      </c>
      <c r="H33" s="38">
        <f t="shared" si="4"/>
        <v>0</v>
      </c>
      <c r="P33" s="29">
        <v>20</v>
      </c>
      <c r="Q33" s="29">
        <f>IFERROR(IF($Q$2&gt;=P33,SMALL('DATA ENTRY'!$O$3:$O$202,$Q$1+P33),0),0)</f>
        <v>0</v>
      </c>
    </row>
    <row r="34" spans="1:17" ht="26.1" customHeight="1" x14ac:dyDescent="0.25"/>
    <row r="35" spans="1:17" ht="26.1" customHeight="1" x14ac:dyDescent="0.25"/>
    <row r="36" spans="1:17" ht="26.1" customHeight="1" x14ac:dyDescent="0.25"/>
    <row r="37" spans="1:17" ht="26.1" customHeight="1" x14ac:dyDescent="0.25">
      <c r="E37" s="60" t="s">
        <v>80</v>
      </c>
      <c r="F37" s="60"/>
      <c r="G37" s="60"/>
      <c r="H37" s="60"/>
    </row>
    <row r="38" spans="1:17" ht="20.100000000000001" customHeight="1" x14ac:dyDescent="0.25">
      <c r="A38" s="39" t="s">
        <v>8</v>
      </c>
      <c r="B38" s="40">
        <f>J2</f>
        <v>0</v>
      </c>
      <c r="C38" s="41"/>
      <c r="D38" s="41"/>
      <c r="E38" s="41"/>
      <c r="F38" s="42" t="s">
        <v>9</v>
      </c>
      <c r="G38" s="61">
        <f>IFERROR(IF(B38&gt;=1,(IF(I6&gt;=1,(IF(J6&gt;=1,(IF(K6&gt;=2000,DATE(K6,J6,I6),0)),0)),0)),0),0)</f>
        <v>0</v>
      </c>
      <c r="H38" s="61"/>
    </row>
    <row r="39" spans="1:17" ht="20.100000000000001" customHeight="1" x14ac:dyDescent="0.25">
      <c r="A39" s="41" t="s">
        <v>10</v>
      </c>
      <c r="B39" s="41"/>
      <c r="C39" s="41"/>
      <c r="D39" s="41"/>
      <c r="E39" s="41"/>
      <c r="F39" s="41"/>
      <c r="G39" s="41"/>
      <c r="H39" s="41"/>
    </row>
    <row r="40" spans="1:17" ht="20.100000000000001" customHeight="1" x14ac:dyDescent="0.25">
      <c r="A40" s="41" t="s">
        <v>11</v>
      </c>
      <c r="B40" s="41"/>
      <c r="C40" s="41"/>
      <c r="D40" s="41"/>
      <c r="E40" s="41"/>
      <c r="F40" s="41"/>
      <c r="G40" s="41"/>
      <c r="H40" s="41"/>
    </row>
    <row r="41" spans="1:17" ht="20.100000000000001" customHeight="1" x14ac:dyDescent="0.25">
      <c r="A41" s="41" t="s">
        <v>12</v>
      </c>
      <c r="B41" s="41"/>
      <c r="C41" s="41"/>
      <c r="D41" s="41"/>
      <c r="E41" s="41"/>
      <c r="F41" s="41"/>
      <c r="G41" s="41"/>
      <c r="H41" s="41"/>
    </row>
    <row r="42" spans="1:17" ht="20.100000000000001" customHeight="1" x14ac:dyDescent="0.25">
      <c r="A42" s="41" t="s">
        <v>13</v>
      </c>
      <c r="B42" s="41"/>
      <c r="C42" s="41"/>
      <c r="D42" s="41"/>
      <c r="E42" s="41"/>
      <c r="F42" s="41"/>
      <c r="G42" s="41"/>
      <c r="H42" s="41"/>
    </row>
    <row r="43" spans="1:17" ht="20.100000000000001" customHeight="1" x14ac:dyDescent="0.25">
      <c r="A43" s="41" t="s">
        <v>14</v>
      </c>
      <c r="B43" s="41"/>
      <c r="C43" s="41"/>
      <c r="D43" s="41"/>
      <c r="E43" s="41"/>
      <c r="F43" s="41"/>
      <c r="G43" s="73"/>
      <c r="H43" s="73"/>
    </row>
    <row r="44" spans="1:17" ht="20.100000000000001" customHeight="1" x14ac:dyDescent="0.25"/>
    <row r="45" spans="1:17" ht="20.100000000000001" customHeight="1" x14ac:dyDescent="0.25"/>
    <row r="46" spans="1:17" ht="20.100000000000001" customHeight="1" x14ac:dyDescent="0.25"/>
    <row r="47" spans="1:17" ht="20.100000000000001" customHeight="1" x14ac:dyDescent="0.25">
      <c r="E47" s="60" t="s">
        <v>80</v>
      </c>
      <c r="F47" s="60"/>
      <c r="G47" s="60"/>
      <c r="H47" s="60"/>
    </row>
  </sheetData>
  <sheetProtection password="CD8E" sheet="1" objects="1" scenarios="1"/>
  <mergeCells count="17">
    <mergeCell ref="E37:H37"/>
    <mergeCell ref="E47:H47"/>
    <mergeCell ref="G38:H38"/>
    <mergeCell ref="I1:K1"/>
    <mergeCell ref="I3:K4"/>
    <mergeCell ref="A2:H2"/>
    <mergeCell ref="A1:H1"/>
    <mergeCell ref="G43:H43"/>
    <mergeCell ref="A3:H9"/>
    <mergeCell ref="A10:A12"/>
    <mergeCell ref="B10:B12"/>
    <mergeCell ref="C10:C12"/>
    <mergeCell ref="D10:D12"/>
    <mergeCell ref="E10:E12"/>
    <mergeCell ref="F10:F12"/>
    <mergeCell ref="G10:G12"/>
    <mergeCell ref="H10:H12"/>
  </mergeCells>
  <conditionalFormatting sqref="A1:H1">
    <cfRule type="cellIs" dxfId="1" priority="2" operator="equal">
      <formula>0</formula>
    </cfRule>
  </conditionalFormatting>
  <conditionalFormatting sqref="A14:H33 B38 G38:H38">
    <cfRule type="cellIs" dxfId="0" priority="1" operator="equal">
      <formula>0</formula>
    </cfRule>
  </conditionalFormatting>
  <dataValidations count="4">
    <dataValidation type="whole" allowBlank="1" showInputMessage="1" showErrorMessage="1" sqref="I6">
      <formula1>1</formula1>
      <formula2>31</formula2>
    </dataValidation>
    <dataValidation type="whole" allowBlank="1" showInputMessage="1" showErrorMessage="1" sqref="J6">
      <formula1>1</formula1>
      <formula2>12</formula2>
    </dataValidation>
    <dataValidation type="whole" allowBlank="1" showInputMessage="1" showErrorMessage="1" sqref="K6">
      <formula1>2000</formula1>
      <formula2>2050</formula2>
    </dataValidation>
    <dataValidation type="list" allowBlank="1" showInputMessage="1" showErrorMessage="1" sqref="J2">
      <formula1>OFFSET($M$2,,,COUNTIF($M$2:$M$21,"&gt;=1"))</formula1>
    </dataValidation>
  </dataValidations>
  <pageMargins left="0" right="0" top="0" bottom="0" header="0" footer="0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27</vt:i4>
      </vt:variant>
    </vt:vector>
  </HeadingPairs>
  <TitlesOfParts>
    <vt:vector size="30" baseType="lpstr">
      <vt:lpstr>7TH PAY</vt:lpstr>
      <vt:lpstr>DATA ENTRY</vt:lpstr>
      <vt:lpstr>ORDER</vt:lpstr>
      <vt:lpstr>LA</vt:lpstr>
      <vt:lpstr>LB</vt:lpstr>
      <vt:lpstr>LC</vt:lpstr>
      <vt:lpstr>LD</vt:lpstr>
      <vt:lpstr>LE</vt:lpstr>
      <vt:lpstr>LEVEL</vt:lpstr>
      <vt:lpstr>LF</vt:lpstr>
      <vt:lpstr>LG</vt:lpstr>
      <vt:lpstr>LH</vt:lpstr>
      <vt:lpstr>LI</vt:lpstr>
      <vt:lpstr>LJ</vt:lpstr>
      <vt:lpstr>LK</vt:lpstr>
      <vt:lpstr>LL</vt:lpstr>
      <vt:lpstr>LM</vt:lpstr>
      <vt:lpstr>LN</vt:lpstr>
      <vt:lpstr>LO</vt:lpstr>
      <vt:lpstr>LP</vt:lpstr>
      <vt:lpstr>LQ</vt:lpstr>
      <vt:lpstr>LR</vt:lpstr>
      <vt:lpstr>LS</vt:lpstr>
      <vt:lpstr>LT</vt:lpstr>
      <vt:lpstr>LU</vt:lpstr>
      <vt:lpstr>LV</vt:lpstr>
      <vt:lpstr>LW</vt:lpstr>
      <vt:lpstr>LX</vt:lpstr>
      <vt:lpstr>'DATA ENTRY'!Print_Area</vt:lpstr>
      <vt:lpstr>ORDER!Print_Area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Kushalram</dc:creator>
  <cp:lastModifiedBy>Kushalram</cp:lastModifiedBy>
  <cp:lastPrinted>2020-07-06T08:36:54Z</cp:lastPrinted>
  <dcterms:created xsi:type="dcterms:W3CDTF">2020-07-05T16:17:55Z</dcterms:created>
  <dcterms:modified xsi:type="dcterms:W3CDTF">2020-07-07T06:33:06Z</dcterms:modified>
</cp:coreProperties>
</file>